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605" windowWidth="13395" windowHeight="8715" activeTab="0"/>
  </bookViews>
  <sheets>
    <sheet name="統計表" sheetId="1" r:id="rId1"/>
  </sheets>
  <definedNames>
    <definedName name="_xlnm.Print_Area" localSheetId="0">'統計表'!#REF!</definedName>
  </definedNames>
  <calcPr fullCalcOnLoad="1"/>
</workbook>
</file>

<file path=xl/sharedStrings.xml><?xml version="1.0" encoding="utf-8"?>
<sst xmlns="http://schemas.openxmlformats.org/spreadsheetml/2006/main" count="59" uniqueCount="47">
  <si>
    <t>統計表</t>
  </si>
  <si>
    <t>区　　分</t>
  </si>
  <si>
    <t>総数</t>
  </si>
  <si>
    <t>男</t>
  </si>
  <si>
    <t>女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</si>
  <si>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</si>
  <si>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</si>
  <si>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</si>
  <si>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</si>
  <si>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</si>
  <si>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</si>
  <si>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</si>
  <si>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</si>
  <si>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</si>
  <si>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</si>
  <si>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</si>
  <si>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</si>
  <si>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</si>
  <si>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</si>
  <si>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</si>
  <si>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</si>
  <si>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</si>
  <si>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</si>
  <si>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</si>
  <si>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</si>
  <si>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</si>
  <si>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</si>
  <si>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西国東郡</t>
  </si>
  <si>
    <t>大田村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</si>
  <si>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</si>
  <si>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</si>
  <si>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</si>
  <si>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</si>
  <si>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</si>
  <si>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</si>
  <si>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</si>
  <si>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</si>
  <si>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</si>
  <si>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</si>
  <si>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庄内町</t>
  </si>
  <si>
    <t>湯布院町</t>
  </si>
  <si>
    <t>玖珠郡</t>
  </si>
  <si>
    <t>九重町</t>
  </si>
  <si>
    <t>玖珠町</t>
  </si>
  <si>
    <t>大　分　県　の　市　町　村　別　人　口　と　世　帯</t>
  </si>
  <si>
    <t>挾間町</t>
  </si>
  <si>
    <t>平成17年9月1日現在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</si>
</sst>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#,##0;[Red]\-#,##0;&quot; 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185" fontId="0" fillId="2" borderId="6" xfId="0" applyNumberFormat="1" applyFill="1" applyBorder="1" applyAlignment="1">
      <alignment/>
    </xf>
    <xf numFmtId="185" fontId="0" fillId="2" borderId="7" xfId="0" applyNumberFormat="1" applyFill="1" applyBorder="1" applyAlignment="1">
      <alignment/>
    </xf>
    <xf numFmtId="185" fontId="0" fillId="2" borderId="8" xfId="0" applyNumberFormat="1" applyFill="1" applyBorder="1" applyAlignment="1">
      <alignment/>
    </xf>
    <xf numFmtId="185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distributed" vertical="center"/>
    </xf>
    <xf numFmtId="185" fontId="0" fillId="2" borderId="11" xfId="0" applyNumberFormat="1" applyFill="1" applyBorder="1" applyAlignment="1">
      <alignment/>
    </xf>
    <xf numFmtId="185" fontId="0" fillId="2" borderId="12" xfId="0" applyNumberFormat="1" applyFill="1" applyBorder="1" applyAlignment="1">
      <alignment/>
    </xf>
    <xf numFmtId="185" fontId="0" fillId="2" borderId="13" xfId="0" applyNumberFormat="1" applyFill="1" applyBorder="1" applyAlignment="1">
      <alignment/>
    </xf>
    <xf numFmtId="185" fontId="0" fillId="2" borderId="14" xfId="0" applyNumberFormat="1" applyFill="1" applyBorder="1" applyAlignment="1">
      <alignment/>
    </xf>
    <xf numFmtId="0" fontId="0" fillId="0" borderId="10" xfId="0" applyBorder="1" applyAlignment="1">
      <alignment horizontal="distributed" vertical="center"/>
    </xf>
    <xf numFmtId="185" fontId="0" fillId="0" borderId="11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14" xfId="0" applyNumberFormat="1" applyBorder="1" applyAlignment="1">
      <alignment/>
    </xf>
    <xf numFmtId="0" fontId="0" fillId="2" borderId="12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Border="1" applyAlignment="1">
      <alignment horizontal="distributed" vertical="center"/>
    </xf>
    <xf numFmtId="185" fontId="0" fillId="0" borderId="16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19" xfId="0" applyNumberFormat="1" applyBorder="1" applyAlignment="1">
      <alignment/>
    </xf>
    <xf numFmtId="185" fontId="0" fillId="2" borderId="6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75" workbookViewId="0" topLeftCell="A1">
      <selection activeCell="J14" sqref="J14"/>
    </sheetView>
  </sheetViews>
  <sheetFormatPr defaultColWidth="9.00390625" defaultRowHeight="13.5"/>
  <cols>
    <col min="1" max="1" width="11.25390625" style="0" customWidth="1"/>
    <col min="2" max="2" width="8.75390625" style="0" customWidth="1"/>
    <col min="3" max="3" width="9.375" style="0" customWidth="1"/>
    <col min="4" max="10" width="5.875" style="0" customWidth="1"/>
    <col min="11" max="11" width="9.375" style="0" customWidth="1"/>
    <col min="12" max="15" width="5.875" style="0" customWidth="1"/>
    <col min="16" max="16" width="9.375" style="0" customWidth="1"/>
    <col min="17" max="20" width="5.875" style="0" customWidth="1"/>
  </cols>
  <sheetData>
    <row r="1" spans="19:20" ht="15" customHeight="1">
      <c r="S1" s="31" t="s">
        <v>0</v>
      </c>
      <c r="T1" s="31"/>
    </row>
    <row r="2" spans="1:20" ht="21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2" t="s">
        <v>46</v>
      </c>
      <c r="S3" s="32"/>
      <c r="T3" s="32"/>
    </row>
    <row r="4" spans="1:20" ht="15" customHeight="1">
      <c r="A4" s="33" t="s">
        <v>1</v>
      </c>
      <c r="B4" s="35" t="s">
        <v>2</v>
      </c>
      <c r="C4" s="36"/>
      <c r="D4" s="36"/>
      <c r="E4" s="36"/>
      <c r="F4" s="36"/>
      <c r="G4" s="36"/>
      <c r="H4" s="36"/>
      <c r="I4" s="36"/>
      <c r="J4" s="37"/>
      <c r="K4" s="35" t="s">
        <v>3</v>
      </c>
      <c r="L4" s="38"/>
      <c r="M4" s="38"/>
      <c r="N4" s="38"/>
      <c r="O4" s="39"/>
      <c r="P4" s="35" t="s">
        <v>4</v>
      </c>
      <c r="Q4" s="38"/>
      <c r="R4" s="38"/>
      <c r="S4" s="38"/>
      <c r="T4" s="40"/>
    </row>
    <row r="5" spans="1:20" ht="15" customHeight="1">
      <c r="A5" s="34"/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7</v>
      </c>
      <c r="H5" s="3" t="s">
        <v>10</v>
      </c>
      <c r="I5" s="3" t="s">
        <v>11</v>
      </c>
      <c r="J5" s="4" t="s">
        <v>7</v>
      </c>
      <c r="K5" s="2" t="s">
        <v>6</v>
      </c>
      <c r="L5" s="3" t="s">
        <v>8</v>
      </c>
      <c r="M5" s="3" t="s">
        <v>9</v>
      </c>
      <c r="N5" s="3" t="s">
        <v>10</v>
      </c>
      <c r="O5" s="4" t="s">
        <v>11</v>
      </c>
      <c r="P5" s="2" t="s">
        <v>6</v>
      </c>
      <c r="Q5" s="3" t="s">
        <v>8</v>
      </c>
      <c r="R5" s="3" t="s">
        <v>9</v>
      </c>
      <c r="S5" s="3" t="s">
        <v>10</v>
      </c>
      <c r="T5" s="5" t="s">
        <v>11</v>
      </c>
    </row>
    <row r="6" spans="1:20" ht="15" customHeight="1">
      <c r="A6" s="6" t="s">
        <v>12</v>
      </c>
      <c r="B6" s="28">
        <f aca="true" t="shared" si="0" ref="B6:T6">SUM(B7:B8)</f>
        <v>476380</v>
      </c>
      <c r="C6" s="8">
        <f t="shared" si="0"/>
        <v>1211673</v>
      </c>
      <c r="D6" s="8">
        <f t="shared" si="0"/>
        <v>83</v>
      </c>
      <c r="E6" s="8">
        <f t="shared" si="0"/>
        <v>924</v>
      </c>
      <c r="F6" s="8">
        <f t="shared" si="0"/>
        <v>1026</v>
      </c>
      <c r="G6" s="8">
        <f t="shared" si="0"/>
        <v>-102</v>
      </c>
      <c r="H6" s="8">
        <f t="shared" si="0"/>
        <v>3822</v>
      </c>
      <c r="I6" s="8">
        <f t="shared" si="0"/>
        <v>3637</v>
      </c>
      <c r="J6" s="9">
        <f t="shared" si="0"/>
        <v>185</v>
      </c>
      <c r="K6" s="7">
        <f t="shared" si="0"/>
        <v>571052</v>
      </c>
      <c r="L6" s="8">
        <f t="shared" si="0"/>
        <v>498</v>
      </c>
      <c r="M6" s="8">
        <f t="shared" si="0"/>
        <v>522</v>
      </c>
      <c r="N6" s="8">
        <f t="shared" si="0"/>
        <v>1916</v>
      </c>
      <c r="O6" s="9">
        <f t="shared" si="0"/>
        <v>1784</v>
      </c>
      <c r="P6" s="7">
        <f t="shared" si="0"/>
        <v>640621</v>
      </c>
      <c r="Q6" s="8">
        <f t="shared" si="0"/>
        <v>426</v>
      </c>
      <c r="R6" s="8">
        <f t="shared" si="0"/>
        <v>504</v>
      </c>
      <c r="S6" s="8">
        <f t="shared" si="0"/>
        <v>1906</v>
      </c>
      <c r="T6" s="10">
        <f t="shared" si="0"/>
        <v>1853</v>
      </c>
    </row>
    <row r="7" spans="1:20" ht="15" customHeight="1">
      <c r="A7" s="11" t="s">
        <v>13</v>
      </c>
      <c r="B7" s="12">
        <f aca="true" t="shared" si="1" ref="B7:T7">SUM(B9:B20)</f>
        <v>425025</v>
      </c>
      <c r="C7" s="13">
        <f t="shared" si="1"/>
        <v>1072497</v>
      </c>
      <c r="D7" s="13">
        <f t="shared" si="1"/>
        <v>87</v>
      </c>
      <c r="E7" s="13">
        <f t="shared" si="1"/>
        <v>815</v>
      </c>
      <c r="F7" s="13">
        <f t="shared" si="1"/>
        <v>882</v>
      </c>
      <c r="G7" s="13">
        <f t="shared" si="1"/>
        <v>-67</v>
      </c>
      <c r="H7" s="13">
        <f t="shared" si="1"/>
        <v>3267</v>
      </c>
      <c r="I7" s="13">
        <f t="shared" si="1"/>
        <v>3113</v>
      </c>
      <c r="J7" s="14">
        <f t="shared" si="1"/>
        <v>154</v>
      </c>
      <c r="K7" s="12">
        <f t="shared" si="1"/>
        <v>505195</v>
      </c>
      <c r="L7" s="13">
        <f t="shared" si="1"/>
        <v>441</v>
      </c>
      <c r="M7" s="13">
        <f t="shared" si="1"/>
        <v>449</v>
      </c>
      <c r="N7" s="13">
        <f t="shared" si="1"/>
        <v>1623</v>
      </c>
      <c r="O7" s="14">
        <f t="shared" si="1"/>
        <v>1532</v>
      </c>
      <c r="P7" s="12">
        <f t="shared" si="1"/>
        <v>567302</v>
      </c>
      <c r="Q7" s="13">
        <f t="shared" si="1"/>
        <v>374</v>
      </c>
      <c r="R7" s="13">
        <f t="shared" si="1"/>
        <v>433</v>
      </c>
      <c r="S7" s="13">
        <f t="shared" si="1"/>
        <v>1644</v>
      </c>
      <c r="T7" s="15">
        <f t="shared" si="1"/>
        <v>1581</v>
      </c>
    </row>
    <row r="8" spans="1:20" ht="15" customHeight="1">
      <c r="A8" s="11" t="s">
        <v>14</v>
      </c>
      <c r="B8" s="12">
        <f aca="true" t="shared" si="2" ref="B8:T8">SUM(B21,B23,B29,B32,B36)</f>
        <v>51355</v>
      </c>
      <c r="C8" s="13">
        <f t="shared" si="2"/>
        <v>139176</v>
      </c>
      <c r="D8" s="13">
        <f t="shared" si="2"/>
        <v>-4</v>
      </c>
      <c r="E8" s="13">
        <f t="shared" si="2"/>
        <v>109</v>
      </c>
      <c r="F8" s="13">
        <f t="shared" si="2"/>
        <v>144</v>
      </c>
      <c r="G8" s="13">
        <f t="shared" si="2"/>
        <v>-35</v>
      </c>
      <c r="H8" s="13">
        <f t="shared" si="2"/>
        <v>555</v>
      </c>
      <c r="I8" s="13">
        <f t="shared" si="2"/>
        <v>524</v>
      </c>
      <c r="J8" s="14">
        <f t="shared" si="2"/>
        <v>31</v>
      </c>
      <c r="K8" s="12">
        <f t="shared" si="2"/>
        <v>65857</v>
      </c>
      <c r="L8" s="13">
        <f t="shared" si="2"/>
        <v>57</v>
      </c>
      <c r="M8" s="13">
        <f t="shared" si="2"/>
        <v>73</v>
      </c>
      <c r="N8" s="13">
        <f t="shared" si="2"/>
        <v>293</v>
      </c>
      <c r="O8" s="14">
        <f t="shared" si="2"/>
        <v>252</v>
      </c>
      <c r="P8" s="12">
        <f t="shared" si="2"/>
        <v>73319</v>
      </c>
      <c r="Q8" s="13">
        <f t="shared" si="2"/>
        <v>52</v>
      </c>
      <c r="R8" s="13">
        <f t="shared" si="2"/>
        <v>71</v>
      </c>
      <c r="S8" s="13">
        <f t="shared" si="2"/>
        <v>262</v>
      </c>
      <c r="T8" s="15">
        <f t="shared" si="2"/>
        <v>272</v>
      </c>
    </row>
    <row r="9" spans="1:20" ht="15" customHeight="1">
      <c r="A9" s="16" t="s">
        <v>15</v>
      </c>
      <c r="B9" s="17">
        <v>186069</v>
      </c>
      <c r="C9" s="18">
        <f aca="true" t="shared" si="3" ref="C9:C20">SUM(K9,P9)</f>
        <v>462819</v>
      </c>
      <c r="D9" s="18">
        <f aca="true" t="shared" si="4" ref="D9:D20">G9+J9</f>
        <v>352</v>
      </c>
      <c r="E9" s="18">
        <f aca="true" t="shared" si="5" ref="E9:F20">SUM(L9,Q9)</f>
        <v>406</v>
      </c>
      <c r="F9" s="18">
        <f t="shared" si="5"/>
        <v>278</v>
      </c>
      <c r="G9" s="18">
        <f aca="true" t="shared" si="6" ref="G9:G20">E9-F9</f>
        <v>128</v>
      </c>
      <c r="H9" s="18">
        <f aca="true" t="shared" si="7" ref="H9:I20">SUM(N9,S9)</f>
        <v>1494</v>
      </c>
      <c r="I9" s="18">
        <f t="shared" si="7"/>
        <v>1270</v>
      </c>
      <c r="J9" s="19">
        <f aca="true" t="shared" si="8" ref="J9:J20">H9-I9</f>
        <v>224</v>
      </c>
      <c r="K9" s="17">
        <v>222359</v>
      </c>
      <c r="L9" s="18">
        <v>221</v>
      </c>
      <c r="M9" s="18">
        <v>150</v>
      </c>
      <c r="N9" s="18">
        <v>766</v>
      </c>
      <c r="O9" s="19">
        <v>661</v>
      </c>
      <c r="P9" s="17">
        <v>240460</v>
      </c>
      <c r="Q9" s="18">
        <v>185</v>
      </c>
      <c r="R9" s="18">
        <v>128</v>
      </c>
      <c r="S9" s="18">
        <v>728</v>
      </c>
      <c r="T9" s="20">
        <v>609</v>
      </c>
    </row>
    <row r="10" spans="1:20" ht="15" customHeight="1">
      <c r="A10" s="16" t="s">
        <v>16</v>
      </c>
      <c r="B10" s="17">
        <v>56089</v>
      </c>
      <c r="C10" s="18">
        <f t="shared" si="3"/>
        <v>126251</v>
      </c>
      <c r="D10" s="18">
        <f t="shared" si="4"/>
        <v>-50</v>
      </c>
      <c r="E10" s="18">
        <f t="shared" si="5"/>
        <v>85</v>
      </c>
      <c r="F10" s="18">
        <f t="shared" si="5"/>
        <v>123</v>
      </c>
      <c r="G10" s="18">
        <f t="shared" si="6"/>
        <v>-38</v>
      </c>
      <c r="H10" s="18">
        <f t="shared" si="7"/>
        <v>477</v>
      </c>
      <c r="I10" s="18">
        <f t="shared" si="7"/>
        <v>489</v>
      </c>
      <c r="J10" s="19">
        <f t="shared" si="8"/>
        <v>-12</v>
      </c>
      <c r="K10" s="17">
        <v>57010</v>
      </c>
      <c r="L10" s="18">
        <v>49</v>
      </c>
      <c r="M10" s="18">
        <v>56</v>
      </c>
      <c r="N10" s="18">
        <v>230</v>
      </c>
      <c r="O10" s="19">
        <v>223</v>
      </c>
      <c r="P10" s="17">
        <v>69241</v>
      </c>
      <c r="Q10" s="18">
        <v>36</v>
      </c>
      <c r="R10" s="18">
        <v>67</v>
      </c>
      <c r="S10" s="18">
        <v>247</v>
      </c>
      <c r="T10" s="20">
        <v>266</v>
      </c>
    </row>
    <row r="11" spans="1:20" ht="15" customHeight="1">
      <c r="A11" s="16" t="s">
        <v>17</v>
      </c>
      <c r="B11" s="17">
        <v>33461</v>
      </c>
      <c r="C11" s="18">
        <f t="shared" si="3"/>
        <v>85118</v>
      </c>
      <c r="D11" s="18">
        <f t="shared" si="4"/>
        <v>58</v>
      </c>
      <c r="E11" s="18">
        <f t="shared" si="5"/>
        <v>73</v>
      </c>
      <c r="F11" s="18">
        <f t="shared" si="5"/>
        <v>71</v>
      </c>
      <c r="G11" s="18">
        <f t="shared" si="6"/>
        <v>2</v>
      </c>
      <c r="H11" s="18">
        <f t="shared" si="7"/>
        <v>271</v>
      </c>
      <c r="I11" s="18">
        <f t="shared" si="7"/>
        <v>215</v>
      </c>
      <c r="J11" s="19">
        <f t="shared" si="8"/>
        <v>56</v>
      </c>
      <c r="K11" s="17">
        <v>40044</v>
      </c>
      <c r="L11" s="18">
        <v>40</v>
      </c>
      <c r="M11" s="18">
        <v>37</v>
      </c>
      <c r="N11" s="18">
        <v>141</v>
      </c>
      <c r="O11" s="19">
        <v>113</v>
      </c>
      <c r="P11" s="17">
        <v>45074</v>
      </c>
      <c r="Q11" s="18">
        <v>33</v>
      </c>
      <c r="R11" s="18">
        <v>34</v>
      </c>
      <c r="S11" s="18">
        <v>130</v>
      </c>
      <c r="T11" s="20">
        <v>102</v>
      </c>
    </row>
    <row r="12" spans="1:20" ht="15" customHeight="1">
      <c r="A12" s="16" t="s">
        <v>18</v>
      </c>
      <c r="B12" s="17">
        <v>25757</v>
      </c>
      <c r="C12" s="18">
        <f t="shared" si="3"/>
        <v>74501</v>
      </c>
      <c r="D12" s="18">
        <f t="shared" si="4"/>
        <v>-46</v>
      </c>
      <c r="E12" s="18">
        <f t="shared" si="5"/>
        <v>59</v>
      </c>
      <c r="F12" s="18">
        <f t="shared" si="5"/>
        <v>81</v>
      </c>
      <c r="G12" s="18">
        <f t="shared" si="6"/>
        <v>-22</v>
      </c>
      <c r="H12" s="18">
        <f t="shared" si="7"/>
        <v>193</v>
      </c>
      <c r="I12" s="18">
        <f t="shared" si="7"/>
        <v>217</v>
      </c>
      <c r="J12" s="19">
        <f t="shared" si="8"/>
        <v>-24</v>
      </c>
      <c r="K12" s="17">
        <v>35122</v>
      </c>
      <c r="L12" s="18">
        <v>32</v>
      </c>
      <c r="M12" s="18">
        <v>41</v>
      </c>
      <c r="N12" s="18">
        <v>81</v>
      </c>
      <c r="O12" s="19">
        <v>95</v>
      </c>
      <c r="P12" s="17">
        <v>39379</v>
      </c>
      <c r="Q12" s="18">
        <v>27</v>
      </c>
      <c r="R12" s="18">
        <v>40</v>
      </c>
      <c r="S12" s="18">
        <v>112</v>
      </c>
      <c r="T12" s="20">
        <v>122</v>
      </c>
    </row>
    <row r="13" spans="1:20" ht="15" customHeight="1">
      <c r="A13" s="16" t="s">
        <v>19</v>
      </c>
      <c r="B13" s="17">
        <v>31590</v>
      </c>
      <c r="C13" s="18">
        <f t="shared" si="3"/>
        <v>80858</v>
      </c>
      <c r="D13" s="18">
        <f t="shared" si="4"/>
        <v>-79</v>
      </c>
      <c r="E13" s="18">
        <f t="shared" si="5"/>
        <v>49</v>
      </c>
      <c r="F13" s="18">
        <f t="shared" si="5"/>
        <v>84</v>
      </c>
      <c r="G13" s="18">
        <f t="shared" si="6"/>
        <v>-35</v>
      </c>
      <c r="H13" s="18">
        <f t="shared" si="7"/>
        <v>135</v>
      </c>
      <c r="I13" s="18">
        <f t="shared" si="7"/>
        <v>179</v>
      </c>
      <c r="J13" s="19">
        <f t="shared" si="8"/>
        <v>-44</v>
      </c>
      <c r="K13" s="17">
        <v>37108</v>
      </c>
      <c r="L13" s="18">
        <v>26</v>
      </c>
      <c r="M13" s="18">
        <v>43</v>
      </c>
      <c r="N13" s="18">
        <v>67</v>
      </c>
      <c r="O13" s="19">
        <v>76</v>
      </c>
      <c r="P13" s="17">
        <v>43750</v>
      </c>
      <c r="Q13" s="18">
        <v>23</v>
      </c>
      <c r="R13" s="18">
        <v>41</v>
      </c>
      <c r="S13" s="18">
        <v>68</v>
      </c>
      <c r="T13" s="20">
        <v>103</v>
      </c>
    </row>
    <row r="14" spans="1:20" ht="15" customHeight="1">
      <c r="A14" s="16" t="s">
        <v>20</v>
      </c>
      <c r="B14" s="17">
        <v>15781</v>
      </c>
      <c r="C14" s="18">
        <f t="shared" si="3"/>
        <v>43505</v>
      </c>
      <c r="D14" s="18">
        <f t="shared" si="4"/>
        <v>6</v>
      </c>
      <c r="E14" s="18">
        <f t="shared" si="5"/>
        <v>26</v>
      </c>
      <c r="F14" s="18">
        <f t="shared" si="5"/>
        <v>38</v>
      </c>
      <c r="G14" s="18">
        <f t="shared" si="6"/>
        <v>-12</v>
      </c>
      <c r="H14" s="18">
        <f t="shared" si="7"/>
        <v>122</v>
      </c>
      <c r="I14" s="18">
        <f t="shared" si="7"/>
        <v>104</v>
      </c>
      <c r="J14" s="19">
        <f t="shared" si="8"/>
        <v>18</v>
      </c>
      <c r="K14" s="17">
        <v>20298</v>
      </c>
      <c r="L14" s="18">
        <v>13</v>
      </c>
      <c r="M14" s="18">
        <v>15</v>
      </c>
      <c r="N14" s="18">
        <v>58</v>
      </c>
      <c r="O14" s="19">
        <v>52</v>
      </c>
      <c r="P14" s="17">
        <v>23207</v>
      </c>
      <c r="Q14" s="18">
        <v>13</v>
      </c>
      <c r="R14" s="18">
        <v>23</v>
      </c>
      <c r="S14" s="18">
        <v>64</v>
      </c>
      <c r="T14" s="20">
        <v>52</v>
      </c>
    </row>
    <row r="15" spans="1:20" ht="15" customHeight="1">
      <c r="A15" s="16" t="s">
        <v>21</v>
      </c>
      <c r="B15" s="17">
        <v>8562</v>
      </c>
      <c r="C15" s="18">
        <f t="shared" si="3"/>
        <v>21515</v>
      </c>
      <c r="D15" s="18">
        <f t="shared" si="4"/>
        <v>-4</v>
      </c>
      <c r="E15" s="18">
        <f t="shared" si="5"/>
        <v>13</v>
      </c>
      <c r="F15" s="18">
        <f t="shared" si="5"/>
        <v>15</v>
      </c>
      <c r="G15" s="18">
        <f t="shared" si="6"/>
        <v>-2</v>
      </c>
      <c r="H15" s="18">
        <f t="shared" si="7"/>
        <v>44</v>
      </c>
      <c r="I15" s="18">
        <f t="shared" si="7"/>
        <v>46</v>
      </c>
      <c r="J15" s="19">
        <f t="shared" si="8"/>
        <v>-2</v>
      </c>
      <c r="K15" s="17">
        <v>10157</v>
      </c>
      <c r="L15" s="18">
        <v>7</v>
      </c>
      <c r="M15" s="18">
        <v>7</v>
      </c>
      <c r="N15" s="18">
        <v>21</v>
      </c>
      <c r="O15" s="19">
        <v>23</v>
      </c>
      <c r="P15" s="17">
        <v>11358</v>
      </c>
      <c r="Q15" s="18">
        <v>6</v>
      </c>
      <c r="R15" s="18">
        <v>8</v>
      </c>
      <c r="S15" s="18">
        <v>23</v>
      </c>
      <c r="T15" s="20">
        <v>23</v>
      </c>
    </row>
    <row r="16" spans="1:20" ht="15" customHeight="1">
      <c r="A16" s="16" t="s">
        <v>22</v>
      </c>
      <c r="B16" s="17">
        <v>10222</v>
      </c>
      <c r="C16" s="18">
        <f t="shared" si="3"/>
        <v>26839</v>
      </c>
      <c r="D16" s="18">
        <f t="shared" si="4"/>
        <v>-65</v>
      </c>
      <c r="E16" s="18">
        <f t="shared" si="5"/>
        <v>14</v>
      </c>
      <c r="F16" s="18">
        <f t="shared" si="5"/>
        <v>31</v>
      </c>
      <c r="G16" s="18">
        <f t="shared" si="6"/>
        <v>-17</v>
      </c>
      <c r="H16" s="18">
        <f t="shared" si="7"/>
        <v>55</v>
      </c>
      <c r="I16" s="18">
        <f t="shared" si="7"/>
        <v>103</v>
      </c>
      <c r="J16" s="19">
        <f t="shared" si="8"/>
        <v>-48</v>
      </c>
      <c r="K16" s="17">
        <v>12505</v>
      </c>
      <c r="L16" s="18">
        <v>9</v>
      </c>
      <c r="M16" s="18">
        <v>18</v>
      </c>
      <c r="N16" s="18">
        <v>19</v>
      </c>
      <c r="O16" s="19">
        <v>51</v>
      </c>
      <c r="P16" s="17">
        <v>14334</v>
      </c>
      <c r="Q16" s="18">
        <v>5</v>
      </c>
      <c r="R16" s="18">
        <v>13</v>
      </c>
      <c r="S16" s="18">
        <v>36</v>
      </c>
      <c r="T16" s="20">
        <v>52</v>
      </c>
    </row>
    <row r="17" spans="1:20" ht="15" customHeight="1">
      <c r="A17" s="16" t="s">
        <v>23</v>
      </c>
      <c r="B17" s="17">
        <v>9685</v>
      </c>
      <c r="C17" s="18">
        <f t="shared" si="3"/>
        <v>25103</v>
      </c>
      <c r="D17" s="18">
        <f t="shared" si="4"/>
        <v>2</v>
      </c>
      <c r="E17" s="18">
        <f t="shared" si="5"/>
        <v>18</v>
      </c>
      <c r="F17" s="18">
        <f t="shared" si="5"/>
        <v>29</v>
      </c>
      <c r="G17" s="18">
        <f t="shared" si="6"/>
        <v>-11</v>
      </c>
      <c r="H17" s="18">
        <f t="shared" si="7"/>
        <v>81</v>
      </c>
      <c r="I17" s="18">
        <f t="shared" si="7"/>
        <v>68</v>
      </c>
      <c r="J17" s="19">
        <f t="shared" si="8"/>
        <v>13</v>
      </c>
      <c r="K17" s="17">
        <v>11639</v>
      </c>
      <c r="L17" s="18">
        <v>9</v>
      </c>
      <c r="M17" s="18">
        <v>15</v>
      </c>
      <c r="N17" s="18">
        <v>33</v>
      </c>
      <c r="O17" s="19">
        <v>30</v>
      </c>
      <c r="P17" s="17">
        <v>13464</v>
      </c>
      <c r="Q17" s="18">
        <v>9</v>
      </c>
      <c r="R17" s="18">
        <v>14</v>
      </c>
      <c r="S17" s="18">
        <v>48</v>
      </c>
      <c r="T17" s="20">
        <v>38</v>
      </c>
    </row>
    <row r="18" spans="1:20" ht="15" customHeight="1">
      <c r="A18" s="16" t="s">
        <v>24</v>
      </c>
      <c r="B18" s="17">
        <v>9075</v>
      </c>
      <c r="C18" s="18">
        <f t="shared" si="3"/>
        <v>23181</v>
      </c>
      <c r="D18" s="18">
        <f t="shared" si="4"/>
        <v>38</v>
      </c>
      <c r="E18" s="18">
        <f t="shared" si="5"/>
        <v>17</v>
      </c>
      <c r="F18" s="18">
        <f t="shared" si="5"/>
        <v>19</v>
      </c>
      <c r="G18" s="18">
        <f t="shared" si="6"/>
        <v>-2</v>
      </c>
      <c r="H18" s="18">
        <f t="shared" si="7"/>
        <v>134</v>
      </c>
      <c r="I18" s="18">
        <f t="shared" si="7"/>
        <v>94</v>
      </c>
      <c r="J18" s="19">
        <f t="shared" si="8"/>
        <v>40</v>
      </c>
      <c r="K18" s="17">
        <v>11292</v>
      </c>
      <c r="L18" s="18">
        <v>8</v>
      </c>
      <c r="M18" s="18">
        <v>9</v>
      </c>
      <c r="N18" s="18">
        <v>73</v>
      </c>
      <c r="O18" s="19">
        <v>52</v>
      </c>
      <c r="P18" s="17">
        <v>11889</v>
      </c>
      <c r="Q18" s="18">
        <v>9</v>
      </c>
      <c r="R18" s="18">
        <v>10</v>
      </c>
      <c r="S18" s="18">
        <v>61</v>
      </c>
      <c r="T18" s="20">
        <v>42</v>
      </c>
    </row>
    <row r="19" spans="1:20" ht="15" customHeight="1">
      <c r="A19" s="16" t="s">
        <v>25</v>
      </c>
      <c r="B19" s="17">
        <v>23445</v>
      </c>
      <c r="C19" s="18">
        <f t="shared" si="3"/>
        <v>61065</v>
      </c>
      <c r="D19" s="18">
        <f t="shared" si="4"/>
        <v>-64</v>
      </c>
      <c r="E19" s="18">
        <f t="shared" si="5"/>
        <v>37</v>
      </c>
      <c r="F19" s="18">
        <f t="shared" si="5"/>
        <v>65</v>
      </c>
      <c r="G19" s="18">
        <f t="shared" si="6"/>
        <v>-28</v>
      </c>
      <c r="H19" s="18">
        <f t="shared" si="7"/>
        <v>151</v>
      </c>
      <c r="I19" s="18">
        <f t="shared" si="7"/>
        <v>187</v>
      </c>
      <c r="J19" s="19">
        <f t="shared" si="8"/>
        <v>-36</v>
      </c>
      <c r="K19" s="17">
        <v>28279</v>
      </c>
      <c r="L19" s="18">
        <v>20</v>
      </c>
      <c r="M19" s="18">
        <v>33</v>
      </c>
      <c r="N19" s="18">
        <v>80</v>
      </c>
      <c r="O19" s="19">
        <v>90</v>
      </c>
      <c r="P19" s="17">
        <v>32786</v>
      </c>
      <c r="Q19" s="18">
        <v>17</v>
      </c>
      <c r="R19" s="18">
        <v>32</v>
      </c>
      <c r="S19" s="18">
        <v>71</v>
      </c>
      <c r="T19" s="20">
        <v>97</v>
      </c>
    </row>
    <row r="20" spans="1:20" ht="15" customHeight="1">
      <c r="A20" s="16" t="s">
        <v>26</v>
      </c>
      <c r="B20" s="17">
        <v>15289</v>
      </c>
      <c r="C20" s="18">
        <f t="shared" si="3"/>
        <v>41742</v>
      </c>
      <c r="D20" s="18">
        <f t="shared" si="4"/>
        <v>-61</v>
      </c>
      <c r="E20" s="18">
        <f t="shared" si="5"/>
        <v>18</v>
      </c>
      <c r="F20" s="18">
        <f t="shared" si="5"/>
        <v>48</v>
      </c>
      <c r="G20" s="18">
        <f t="shared" si="6"/>
        <v>-30</v>
      </c>
      <c r="H20" s="18">
        <f t="shared" si="7"/>
        <v>110</v>
      </c>
      <c r="I20" s="18">
        <f t="shared" si="7"/>
        <v>141</v>
      </c>
      <c r="J20" s="19">
        <f t="shared" si="8"/>
        <v>-31</v>
      </c>
      <c r="K20" s="17">
        <v>19382</v>
      </c>
      <c r="L20" s="18">
        <v>7</v>
      </c>
      <c r="M20" s="18">
        <v>25</v>
      </c>
      <c r="N20" s="18">
        <v>54</v>
      </c>
      <c r="O20" s="19">
        <v>66</v>
      </c>
      <c r="P20" s="17">
        <v>22360</v>
      </c>
      <c r="Q20" s="18">
        <v>11</v>
      </c>
      <c r="R20" s="18">
        <v>23</v>
      </c>
      <c r="S20" s="18">
        <v>56</v>
      </c>
      <c r="T20" s="20">
        <v>75</v>
      </c>
    </row>
    <row r="21" spans="1:20" ht="15" customHeight="1">
      <c r="A21" s="11" t="s">
        <v>27</v>
      </c>
      <c r="B21" s="12">
        <f aca="true" t="shared" si="9" ref="B21:T21">SUM(B22)</f>
        <v>676</v>
      </c>
      <c r="C21" s="13">
        <f t="shared" si="9"/>
        <v>1763</v>
      </c>
      <c r="D21" s="13">
        <f t="shared" si="9"/>
        <v>-7</v>
      </c>
      <c r="E21" s="21">
        <f t="shared" si="9"/>
        <v>0</v>
      </c>
      <c r="F21" s="13">
        <f t="shared" si="9"/>
        <v>3</v>
      </c>
      <c r="G21" s="13">
        <f t="shared" si="9"/>
        <v>-3</v>
      </c>
      <c r="H21" s="13">
        <f t="shared" si="9"/>
        <v>4</v>
      </c>
      <c r="I21" s="13">
        <f t="shared" si="9"/>
        <v>8</v>
      </c>
      <c r="J21" s="14">
        <f t="shared" si="9"/>
        <v>-4</v>
      </c>
      <c r="K21" s="12">
        <f t="shared" si="9"/>
        <v>796</v>
      </c>
      <c r="L21" s="21">
        <f t="shared" si="9"/>
        <v>0</v>
      </c>
      <c r="M21" s="21">
        <f t="shared" si="9"/>
        <v>1</v>
      </c>
      <c r="N21" s="13">
        <f t="shared" si="9"/>
        <v>4</v>
      </c>
      <c r="O21" s="14">
        <f t="shared" si="9"/>
        <v>2</v>
      </c>
      <c r="P21" s="12">
        <f t="shared" si="9"/>
        <v>967</v>
      </c>
      <c r="Q21" s="21">
        <f t="shared" si="9"/>
        <v>0</v>
      </c>
      <c r="R21" s="13">
        <f t="shared" si="9"/>
        <v>2</v>
      </c>
      <c r="S21" s="21">
        <f t="shared" si="9"/>
        <v>0</v>
      </c>
      <c r="T21" s="15">
        <f t="shared" si="9"/>
        <v>6</v>
      </c>
    </row>
    <row r="22" spans="1:20" ht="15" customHeight="1">
      <c r="A22" s="16" t="s">
        <v>28</v>
      </c>
      <c r="B22" s="17">
        <v>676</v>
      </c>
      <c r="C22" s="18">
        <f>SUM(K22,P22)</f>
        <v>1763</v>
      </c>
      <c r="D22" s="18">
        <f>G22+J22</f>
        <v>-7</v>
      </c>
      <c r="E22" s="29">
        <f>SUM(L22,Q22)</f>
        <v>0</v>
      </c>
      <c r="F22" s="18">
        <f>SUM(M22,R22)</f>
        <v>3</v>
      </c>
      <c r="G22" s="18">
        <f>E22-F22</f>
        <v>-3</v>
      </c>
      <c r="H22" s="18">
        <f>SUM(N22,S22)</f>
        <v>4</v>
      </c>
      <c r="I22" s="18">
        <f>SUM(O22,T22)</f>
        <v>8</v>
      </c>
      <c r="J22" s="19">
        <f>H22-I22</f>
        <v>-4</v>
      </c>
      <c r="K22" s="17">
        <v>796</v>
      </c>
      <c r="L22" s="22">
        <v>0</v>
      </c>
      <c r="M22" s="22">
        <v>1</v>
      </c>
      <c r="N22" s="18">
        <v>4</v>
      </c>
      <c r="O22" s="19">
        <v>2</v>
      </c>
      <c r="P22" s="17">
        <v>967</v>
      </c>
      <c r="Q22" s="22">
        <v>0</v>
      </c>
      <c r="R22" s="18">
        <v>2</v>
      </c>
      <c r="S22" s="22">
        <v>0</v>
      </c>
      <c r="T22" s="20">
        <v>6</v>
      </c>
    </row>
    <row r="23" spans="1:20" ht="15" customHeight="1">
      <c r="A23" s="11" t="s">
        <v>29</v>
      </c>
      <c r="B23" s="12">
        <f aca="true" t="shared" si="10" ref="B23:T23">SUM(B24:B28)</f>
        <v>14536</v>
      </c>
      <c r="C23" s="13">
        <f t="shared" si="10"/>
        <v>36534</v>
      </c>
      <c r="D23" s="13">
        <f t="shared" si="10"/>
        <v>-29</v>
      </c>
      <c r="E23" s="13">
        <f t="shared" si="10"/>
        <v>30</v>
      </c>
      <c r="F23" s="13">
        <f t="shared" si="10"/>
        <v>40</v>
      </c>
      <c r="G23" s="13">
        <f t="shared" si="10"/>
        <v>-10</v>
      </c>
      <c r="H23" s="13">
        <f t="shared" si="10"/>
        <v>125</v>
      </c>
      <c r="I23" s="13">
        <f t="shared" si="10"/>
        <v>144</v>
      </c>
      <c r="J23" s="14">
        <f t="shared" si="10"/>
        <v>-19</v>
      </c>
      <c r="K23" s="12">
        <f t="shared" si="10"/>
        <v>17128</v>
      </c>
      <c r="L23" s="13">
        <f t="shared" si="10"/>
        <v>16</v>
      </c>
      <c r="M23" s="13">
        <f t="shared" si="10"/>
        <v>20</v>
      </c>
      <c r="N23" s="13">
        <f t="shared" si="10"/>
        <v>63</v>
      </c>
      <c r="O23" s="14">
        <f t="shared" si="10"/>
        <v>71</v>
      </c>
      <c r="P23" s="12">
        <f t="shared" si="10"/>
        <v>19406</v>
      </c>
      <c r="Q23" s="13">
        <f t="shared" si="10"/>
        <v>14</v>
      </c>
      <c r="R23" s="13">
        <f t="shared" si="10"/>
        <v>20</v>
      </c>
      <c r="S23" s="13">
        <f t="shared" si="10"/>
        <v>62</v>
      </c>
      <c r="T23" s="15">
        <f t="shared" si="10"/>
        <v>73</v>
      </c>
    </row>
    <row r="24" spans="1:20" ht="15" customHeight="1">
      <c r="A24" s="16" t="s">
        <v>30</v>
      </c>
      <c r="B24" s="17">
        <v>2089</v>
      </c>
      <c r="C24" s="18">
        <f>SUM(K24,P24)</f>
        <v>5265</v>
      </c>
      <c r="D24" s="22">
        <f>G24+J24</f>
        <v>-7</v>
      </c>
      <c r="E24" s="18">
        <f aca="true" t="shared" si="11" ref="E24:F28">SUM(L24,Q24)</f>
        <v>2</v>
      </c>
      <c r="F24" s="18">
        <f t="shared" si="11"/>
        <v>11</v>
      </c>
      <c r="G24" s="18">
        <f>E24-F24</f>
        <v>-9</v>
      </c>
      <c r="H24" s="18">
        <f aca="true" t="shared" si="12" ref="H24:I28">SUM(N24,S24)</f>
        <v>14</v>
      </c>
      <c r="I24" s="18">
        <f t="shared" si="12"/>
        <v>12</v>
      </c>
      <c r="J24" s="19">
        <f>H24-I24</f>
        <v>2</v>
      </c>
      <c r="K24" s="17">
        <v>2422</v>
      </c>
      <c r="L24" s="18">
        <v>2</v>
      </c>
      <c r="M24" s="18">
        <v>6</v>
      </c>
      <c r="N24" s="18">
        <v>7</v>
      </c>
      <c r="O24" s="19">
        <v>3</v>
      </c>
      <c r="P24" s="17">
        <v>2843</v>
      </c>
      <c r="Q24" s="22">
        <v>0</v>
      </c>
      <c r="R24" s="18">
        <v>5</v>
      </c>
      <c r="S24" s="18">
        <v>7</v>
      </c>
      <c r="T24" s="20">
        <v>9</v>
      </c>
    </row>
    <row r="25" spans="1:20" ht="15" customHeight="1">
      <c r="A25" s="16" t="s">
        <v>31</v>
      </c>
      <c r="B25" s="17">
        <v>984</v>
      </c>
      <c r="C25" s="18">
        <f>SUM(K25,P25)</f>
        <v>2509</v>
      </c>
      <c r="D25" s="18">
        <f>G25+J25</f>
        <v>-4</v>
      </c>
      <c r="E25" s="22">
        <f t="shared" si="11"/>
        <v>0</v>
      </c>
      <c r="F25" s="22">
        <f t="shared" si="11"/>
        <v>2</v>
      </c>
      <c r="G25" s="22">
        <f>E25-F25</f>
        <v>-2</v>
      </c>
      <c r="H25" s="18">
        <f t="shared" si="12"/>
        <v>3</v>
      </c>
      <c r="I25" s="18">
        <f t="shared" si="12"/>
        <v>5</v>
      </c>
      <c r="J25" s="19">
        <f>H25-I25</f>
        <v>-2</v>
      </c>
      <c r="K25" s="17">
        <v>1154</v>
      </c>
      <c r="L25" s="22">
        <v>0</v>
      </c>
      <c r="M25" s="22">
        <v>2</v>
      </c>
      <c r="N25" s="22">
        <v>1</v>
      </c>
      <c r="O25" s="19">
        <v>4</v>
      </c>
      <c r="P25" s="17">
        <v>1355</v>
      </c>
      <c r="Q25" s="22">
        <v>0</v>
      </c>
      <c r="R25" s="22">
        <v>0</v>
      </c>
      <c r="S25" s="18">
        <v>2</v>
      </c>
      <c r="T25" s="20">
        <v>1</v>
      </c>
    </row>
    <row r="26" spans="1:20" ht="15" customHeight="1">
      <c r="A26" s="16" t="s">
        <v>32</v>
      </c>
      <c r="B26" s="17">
        <v>5239</v>
      </c>
      <c r="C26" s="18">
        <f>SUM(K26,P26)</f>
        <v>13029</v>
      </c>
      <c r="D26" s="18">
        <f>G26+J26</f>
        <v>7</v>
      </c>
      <c r="E26" s="18">
        <f t="shared" si="11"/>
        <v>7</v>
      </c>
      <c r="F26" s="18">
        <f t="shared" si="11"/>
        <v>10</v>
      </c>
      <c r="G26" s="18">
        <f>E26-F26</f>
        <v>-3</v>
      </c>
      <c r="H26" s="18">
        <f t="shared" si="12"/>
        <v>47</v>
      </c>
      <c r="I26" s="18">
        <f t="shared" si="12"/>
        <v>37</v>
      </c>
      <c r="J26" s="19">
        <f>H26-I26</f>
        <v>10</v>
      </c>
      <c r="K26" s="17">
        <v>6089</v>
      </c>
      <c r="L26" s="22">
        <v>3</v>
      </c>
      <c r="M26" s="22">
        <v>5</v>
      </c>
      <c r="N26" s="22">
        <v>22</v>
      </c>
      <c r="O26" s="19">
        <v>18</v>
      </c>
      <c r="P26" s="17">
        <v>6940</v>
      </c>
      <c r="Q26" s="18">
        <v>4</v>
      </c>
      <c r="R26" s="18">
        <v>5</v>
      </c>
      <c r="S26" s="18">
        <v>25</v>
      </c>
      <c r="T26" s="20">
        <v>19</v>
      </c>
    </row>
    <row r="27" spans="1:20" ht="15" customHeight="1">
      <c r="A27" s="16" t="s">
        <v>33</v>
      </c>
      <c r="B27" s="17">
        <v>2359</v>
      </c>
      <c r="C27" s="18">
        <f>SUM(K27,P27)</f>
        <v>5917</v>
      </c>
      <c r="D27" s="22">
        <f>G27+J27</f>
        <v>0</v>
      </c>
      <c r="E27" s="18">
        <f t="shared" si="11"/>
        <v>6</v>
      </c>
      <c r="F27" s="18">
        <f t="shared" si="11"/>
        <v>5</v>
      </c>
      <c r="G27" s="18">
        <f>E27-F27</f>
        <v>1</v>
      </c>
      <c r="H27" s="18">
        <f t="shared" si="12"/>
        <v>36</v>
      </c>
      <c r="I27" s="18">
        <f t="shared" si="12"/>
        <v>37</v>
      </c>
      <c r="J27" s="19">
        <f>H27-I27</f>
        <v>-1</v>
      </c>
      <c r="K27" s="17">
        <v>2877</v>
      </c>
      <c r="L27" s="22">
        <v>1</v>
      </c>
      <c r="M27" s="22">
        <v>3</v>
      </c>
      <c r="N27" s="22">
        <v>21</v>
      </c>
      <c r="O27" s="19">
        <v>19</v>
      </c>
      <c r="P27" s="17">
        <v>3040</v>
      </c>
      <c r="Q27" s="18">
        <v>5</v>
      </c>
      <c r="R27" s="18">
        <v>2</v>
      </c>
      <c r="S27" s="18">
        <v>15</v>
      </c>
      <c r="T27" s="20">
        <v>18</v>
      </c>
    </row>
    <row r="28" spans="1:20" ht="15" customHeight="1">
      <c r="A28" s="16" t="s">
        <v>34</v>
      </c>
      <c r="B28" s="17">
        <v>3865</v>
      </c>
      <c r="C28" s="18">
        <f>SUM(K28,P28)</f>
        <v>9814</v>
      </c>
      <c r="D28" s="18">
        <f>G28+J28</f>
        <v>-25</v>
      </c>
      <c r="E28" s="18">
        <f t="shared" si="11"/>
        <v>15</v>
      </c>
      <c r="F28" s="18">
        <f t="shared" si="11"/>
        <v>12</v>
      </c>
      <c r="G28" s="18">
        <f>E28-F28</f>
        <v>3</v>
      </c>
      <c r="H28" s="18">
        <f t="shared" si="12"/>
        <v>25</v>
      </c>
      <c r="I28" s="18">
        <f t="shared" si="12"/>
        <v>53</v>
      </c>
      <c r="J28" s="19">
        <f>H28-I28</f>
        <v>-28</v>
      </c>
      <c r="K28" s="17">
        <v>4586</v>
      </c>
      <c r="L28" s="22">
        <v>10</v>
      </c>
      <c r="M28" s="22">
        <v>4</v>
      </c>
      <c r="N28" s="22">
        <v>12</v>
      </c>
      <c r="O28" s="19">
        <v>27</v>
      </c>
      <c r="P28" s="17">
        <v>5228</v>
      </c>
      <c r="Q28" s="18">
        <v>5</v>
      </c>
      <c r="R28" s="18">
        <v>8</v>
      </c>
      <c r="S28" s="18">
        <v>13</v>
      </c>
      <c r="T28" s="20">
        <v>26</v>
      </c>
    </row>
    <row r="29" spans="1:20" ht="15" customHeight="1">
      <c r="A29" s="11" t="s">
        <v>35</v>
      </c>
      <c r="B29" s="12">
        <f aca="true" t="shared" si="13" ref="B29:T29">SUM(B30:B31)</f>
        <v>13076</v>
      </c>
      <c r="C29" s="13">
        <f t="shared" si="13"/>
        <v>35785</v>
      </c>
      <c r="D29" s="13">
        <f t="shared" si="13"/>
        <v>-4</v>
      </c>
      <c r="E29" s="13">
        <f t="shared" si="13"/>
        <v>29</v>
      </c>
      <c r="F29" s="13">
        <f t="shared" si="13"/>
        <v>26</v>
      </c>
      <c r="G29" s="13">
        <f t="shared" si="13"/>
        <v>3</v>
      </c>
      <c r="H29" s="13">
        <f t="shared" si="13"/>
        <v>118</v>
      </c>
      <c r="I29" s="13">
        <f t="shared" si="13"/>
        <v>125</v>
      </c>
      <c r="J29" s="14">
        <f t="shared" si="13"/>
        <v>-7</v>
      </c>
      <c r="K29" s="12">
        <f t="shared" si="13"/>
        <v>17023</v>
      </c>
      <c r="L29" s="13">
        <f t="shared" si="13"/>
        <v>17</v>
      </c>
      <c r="M29" s="13">
        <f t="shared" si="13"/>
        <v>9</v>
      </c>
      <c r="N29" s="13">
        <f t="shared" si="13"/>
        <v>69</v>
      </c>
      <c r="O29" s="14">
        <f t="shared" si="13"/>
        <v>59</v>
      </c>
      <c r="P29" s="12">
        <f t="shared" si="13"/>
        <v>18762</v>
      </c>
      <c r="Q29" s="13">
        <f t="shared" si="13"/>
        <v>12</v>
      </c>
      <c r="R29" s="13">
        <f t="shared" si="13"/>
        <v>17</v>
      </c>
      <c r="S29" s="13">
        <f t="shared" si="13"/>
        <v>49</v>
      </c>
      <c r="T29" s="15">
        <f t="shared" si="13"/>
        <v>66</v>
      </c>
    </row>
    <row r="30" spans="1:20" ht="15" customHeight="1">
      <c r="A30" s="16" t="s">
        <v>36</v>
      </c>
      <c r="B30" s="17">
        <v>10098</v>
      </c>
      <c r="C30" s="18">
        <f>SUM(K30,P30)</f>
        <v>27410</v>
      </c>
      <c r="D30" s="18">
        <f>G30+J30</f>
        <v>-6</v>
      </c>
      <c r="E30" s="18">
        <f>SUM(L30,Q30)</f>
        <v>26</v>
      </c>
      <c r="F30" s="18">
        <f>SUM(M30,R30)</f>
        <v>18</v>
      </c>
      <c r="G30" s="18">
        <f>E30-F30</f>
        <v>8</v>
      </c>
      <c r="H30" s="18">
        <f>SUM(N30,S30)</f>
        <v>87</v>
      </c>
      <c r="I30" s="18">
        <f>SUM(O30,T30)</f>
        <v>101</v>
      </c>
      <c r="J30" s="19">
        <f>H30-I30</f>
        <v>-14</v>
      </c>
      <c r="K30" s="17">
        <v>13140</v>
      </c>
      <c r="L30" s="18">
        <v>14</v>
      </c>
      <c r="M30" s="18">
        <v>7</v>
      </c>
      <c r="N30" s="18">
        <v>50</v>
      </c>
      <c r="O30" s="19">
        <v>48</v>
      </c>
      <c r="P30" s="17">
        <v>14270</v>
      </c>
      <c r="Q30" s="18">
        <v>12</v>
      </c>
      <c r="R30" s="18">
        <v>11</v>
      </c>
      <c r="S30" s="18">
        <v>37</v>
      </c>
      <c r="T30" s="20">
        <v>53</v>
      </c>
    </row>
    <row r="31" spans="1:20" ht="15" customHeight="1">
      <c r="A31" s="16" t="s">
        <v>37</v>
      </c>
      <c r="B31" s="17">
        <v>2978</v>
      </c>
      <c r="C31" s="18">
        <f>SUM(K31,P31)</f>
        <v>8375</v>
      </c>
      <c r="D31" s="18">
        <f>G31+J31</f>
        <v>2</v>
      </c>
      <c r="E31" s="18">
        <f>SUM(L31,Q31)</f>
        <v>3</v>
      </c>
      <c r="F31" s="18">
        <f>SUM(M31,R31)</f>
        <v>8</v>
      </c>
      <c r="G31" s="18">
        <f>E31-F31</f>
        <v>-5</v>
      </c>
      <c r="H31" s="18">
        <f>SUM(N31,S31)</f>
        <v>31</v>
      </c>
      <c r="I31" s="18">
        <f>SUM(O31,T31)</f>
        <v>24</v>
      </c>
      <c r="J31" s="19">
        <f>H31-I31</f>
        <v>7</v>
      </c>
      <c r="K31" s="17">
        <v>3883</v>
      </c>
      <c r="L31" s="18">
        <v>3</v>
      </c>
      <c r="M31" s="18">
        <v>2</v>
      </c>
      <c r="N31" s="18">
        <v>19</v>
      </c>
      <c r="O31" s="19">
        <v>11</v>
      </c>
      <c r="P31" s="17">
        <v>4492</v>
      </c>
      <c r="Q31" s="22">
        <v>0</v>
      </c>
      <c r="R31" s="18">
        <v>6</v>
      </c>
      <c r="S31" s="18">
        <v>12</v>
      </c>
      <c r="T31" s="20">
        <v>13</v>
      </c>
    </row>
    <row r="32" spans="1:20" ht="15" customHeight="1">
      <c r="A32" s="11" t="s">
        <v>38</v>
      </c>
      <c r="B32" s="12">
        <f aca="true" t="shared" si="14" ref="B32:T32">SUM(B33:B35)</f>
        <v>13072</v>
      </c>
      <c r="C32" s="13">
        <f t="shared" si="14"/>
        <v>35785</v>
      </c>
      <c r="D32" s="13">
        <f t="shared" si="14"/>
        <v>21</v>
      </c>
      <c r="E32" s="13">
        <f t="shared" si="14"/>
        <v>31</v>
      </c>
      <c r="F32" s="13">
        <f t="shared" si="14"/>
        <v>44</v>
      </c>
      <c r="G32" s="13">
        <f t="shared" si="14"/>
        <v>-13</v>
      </c>
      <c r="H32" s="13">
        <f t="shared" si="14"/>
        <v>183</v>
      </c>
      <c r="I32" s="13">
        <f t="shared" si="14"/>
        <v>149</v>
      </c>
      <c r="J32" s="14">
        <f t="shared" si="14"/>
        <v>34</v>
      </c>
      <c r="K32" s="12">
        <f t="shared" si="14"/>
        <v>16939</v>
      </c>
      <c r="L32" s="13">
        <f t="shared" si="14"/>
        <v>14</v>
      </c>
      <c r="M32" s="13">
        <f t="shared" si="14"/>
        <v>26</v>
      </c>
      <c r="N32" s="13">
        <f t="shared" si="14"/>
        <v>94</v>
      </c>
      <c r="O32" s="14">
        <f t="shared" si="14"/>
        <v>71</v>
      </c>
      <c r="P32" s="12">
        <f t="shared" si="14"/>
        <v>18846</v>
      </c>
      <c r="Q32" s="13">
        <f t="shared" si="14"/>
        <v>17</v>
      </c>
      <c r="R32" s="13">
        <f t="shared" si="14"/>
        <v>18</v>
      </c>
      <c r="S32" s="13">
        <f t="shared" si="14"/>
        <v>89</v>
      </c>
      <c r="T32" s="15">
        <f t="shared" si="14"/>
        <v>78</v>
      </c>
    </row>
    <row r="33" spans="1:20" ht="15" customHeight="1">
      <c r="A33" s="16" t="s">
        <v>45</v>
      </c>
      <c r="B33" s="17">
        <v>5444</v>
      </c>
      <c r="C33" s="18">
        <f>SUM(K33,P33)</f>
        <v>15357</v>
      </c>
      <c r="D33" s="18">
        <f>G33+J33</f>
        <v>24</v>
      </c>
      <c r="E33" s="18">
        <f aca="true" t="shared" si="15" ref="E33:F35">SUM(L33,Q33)</f>
        <v>17</v>
      </c>
      <c r="F33" s="18">
        <f t="shared" si="15"/>
        <v>15</v>
      </c>
      <c r="G33" s="18">
        <f>E33-F33</f>
        <v>2</v>
      </c>
      <c r="H33" s="18">
        <f aca="true" t="shared" si="16" ref="H33:I35">SUM(N33,S33)</f>
        <v>81</v>
      </c>
      <c r="I33" s="18">
        <f t="shared" si="16"/>
        <v>59</v>
      </c>
      <c r="J33" s="19">
        <f>H33-I33</f>
        <v>22</v>
      </c>
      <c r="K33" s="17">
        <v>7191</v>
      </c>
      <c r="L33" s="18">
        <v>7</v>
      </c>
      <c r="M33" s="18">
        <v>8</v>
      </c>
      <c r="N33" s="18">
        <v>39</v>
      </c>
      <c r="O33" s="19">
        <v>26</v>
      </c>
      <c r="P33" s="17">
        <v>8166</v>
      </c>
      <c r="Q33" s="18">
        <v>10</v>
      </c>
      <c r="R33" s="18">
        <v>7</v>
      </c>
      <c r="S33" s="18">
        <v>42</v>
      </c>
      <c r="T33" s="20">
        <v>33</v>
      </c>
    </row>
    <row r="34" spans="1:20" ht="15" customHeight="1">
      <c r="A34" s="16" t="s">
        <v>39</v>
      </c>
      <c r="B34" s="17">
        <v>3110</v>
      </c>
      <c r="C34" s="18">
        <f>SUM(K34,P34)</f>
        <v>9037</v>
      </c>
      <c r="D34" s="18">
        <f>G34+J34</f>
        <v>9</v>
      </c>
      <c r="E34" s="18">
        <f t="shared" si="15"/>
        <v>5</v>
      </c>
      <c r="F34" s="18">
        <f t="shared" si="15"/>
        <v>20</v>
      </c>
      <c r="G34" s="18">
        <f>E34-F34</f>
        <v>-15</v>
      </c>
      <c r="H34" s="18">
        <f t="shared" si="16"/>
        <v>47</v>
      </c>
      <c r="I34" s="18">
        <f t="shared" si="16"/>
        <v>23</v>
      </c>
      <c r="J34" s="19">
        <f>H34-I34</f>
        <v>24</v>
      </c>
      <c r="K34" s="17">
        <v>4253</v>
      </c>
      <c r="L34" s="18">
        <v>4</v>
      </c>
      <c r="M34" s="18">
        <v>12</v>
      </c>
      <c r="N34" s="18">
        <v>24</v>
      </c>
      <c r="O34" s="19">
        <v>10</v>
      </c>
      <c r="P34" s="17">
        <v>4784</v>
      </c>
      <c r="Q34" s="18">
        <v>1</v>
      </c>
      <c r="R34" s="18">
        <v>8</v>
      </c>
      <c r="S34" s="18">
        <v>23</v>
      </c>
      <c r="T34" s="20">
        <v>13</v>
      </c>
    </row>
    <row r="35" spans="1:20" ht="15" customHeight="1">
      <c r="A35" s="16" t="s">
        <v>40</v>
      </c>
      <c r="B35" s="17">
        <v>4518</v>
      </c>
      <c r="C35" s="18">
        <f>SUM(K35,P35)</f>
        <v>11391</v>
      </c>
      <c r="D35" s="18">
        <f>G35+J35</f>
        <v>-12</v>
      </c>
      <c r="E35" s="18">
        <f t="shared" si="15"/>
        <v>9</v>
      </c>
      <c r="F35" s="18">
        <f t="shared" si="15"/>
        <v>9</v>
      </c>
      <c r="G35" s="22">
        <f>E35-F35</f>
        <v>0</v>
      </c>
      <c r="H35" s="18">
        <f t="shared" si="16"/>
        <v>55</v>
      </c>
      <c r="I35" s="18">
        <f t="shared" si="16"/>
        <v>67</v>
      </c>
      <c r="J35" s="19">
        <f>H35-I35</f>
        <v>-12</v>
      </c>
      <c r="K35" s="17">
        <v>5495</v>
      </c>
      <c r="L35" s="18">
        <v>3</v>
      </c>
      <c r="M35" s="18">
        <v>6</v>
      </c>
      <c r="N35" s="18">
        <v>31</v>
      </c>
      <c r="O35" s="19">
        <v>35</v>
      </c>
      <c r="P35" s="17">
        <v>5896</v>
      </c>
      <c r="Q35" s="18">
        <v>6</v>
      </c>
      <c r="R35" s="18">
        <v>3</v>
      </c>
      <c r="S35" s="18">
        <v>24</v>
      </c>
      <c r="T35" s="20">
        <v>32</v>
      </c>
    </row>
    <row r="36" spans="1:20" ht="15" customHeight="1">
      <c r="A36" s="11" t="s">
        <v>41</v>
      </c>
      <c r="B36" s="12">
        <f aca="true" t="shared" si="17" ref="B36:T36">SUM(B37:B38)</f>
        <v>9995</v>
      </c>
      <c r="C36" s="13">
        <f t="shared" si="17"/>
        <v>29309</v>
      </c>
      <c r="D36" s="13">
        <f t="shared" si="17"/>
        <v>15</v>
      </c>
      <c r="E36" s="13">
        <f t="shared" si="17"/>
        <v>19</v>
      </c>
      <c r="F36" s="13">
        <f t="shared" si="17"/>
        <v>31</v>
      </c>
      <c r="G36" s="13">
        <f t="shared" si="17"/>
        <v>-12</v>
      </c>
      <c r="H36" s="13">
        <f t="shared" si="17"/>
        <v>125</v>
      </c>
      <c r="I36" s="13">
        <f t="shared" si="17"/>
        <v>98</v>
      </c>
      <c r="J36" s="14">
        <f t="shared" si="17"/>
        <v>27</v>
      </c>
      <c r="K36" s="12">
        <f t="shared" si="17"/>
        <v>13971</v>
      </c>
      <c r="L36" s="13">
        <f t="shared" si="17"/>
        <v>10</v>
      </c>
      <c r="M36" s="13">
        <f t="shared" si="17"/>
        <v>17</v>
      </c>
      <c r="N36" s="13">
        <f t="shared" si="17"/>
        <v>63</v>
      </c>
      <c r="O36" s="14">
        <f t="shared" si="17"/>
        <v>49</v>
      </c>
      <c r="P36" s="12">
        <f t="shared" si="17"/>
        <v>15338</v>
      </c>
      <c r="Q36" s="13">
        <f t="shared" si="17"/>
        <v>9</v>
      </c>
      <c r="R36" s="13">
        <f t="shared" si="17"/>
        <v>14</v>
      </c>
      <c r="S36" s="13">
        <f t="shared" si="17"/>
        <v>62</v>
      </c>
      <c r="T36" s="15">
        <f t="shared" si="17"/>
        <v>49</v>
      </c>
    </row>
    <row r="37" spans="1:20" ht="15" customHeight="1">
      <c r="A37" s="16" t="s">
        <v>42</v>
      </c>
      <c r="B37" s="17">
        <v>3655</v>
      </c>
      <c r="C37" s="18">
        <f>SUM(K37,P37)</f>
        <v>11041</v>
      </c>
      <c r="D37" s="18">
        <f>G37+J37</f>
        <v>-7</v>
      </c>
      <c r="E37" s="18">
        <f>SUM(L37,Q37)</f>
        <v>5</v>
      </c>
      <c r="F37" s="18">
        <f>SUM(M37,R37)</f>
        <v>15</v>
      </c>
      <c r="G37" s="18">
        <f>E37-F37</f>
        <v>-10</v>
      </c>
      <c r="H37" s="18">
        <f>SUM(N37,S37)</f>
        <v>39</v>
      </c>
      <c r="I37" s="18">
        <f>SUM(O37,T37)</f>
        <v>36</v>
      </c>
      <c r="J37" s="19">
        <f>H37-I37</f>
        <v>3</v>
      </c>
      <c r="K37" s="17">
        <v>5214</v>
      </c>
      <c r="L37" s="18">
        <v>3</v>
      </c>
      <c r="M37" s="18">
        <v>7</v>
      </c>
      <c r="N37" s="18">
        <v>21</v>
      </c>
      <c r="O37" s="19">
        <v>18</v>
      </c>
      <c r="P37" s="17">
        <v>5827</v>
      </c>
      <c r="Q37" s="18">
        <v>2</v>
      </c>
      <c r="R37" s="18">
        <v>8</v>
      </c>
      <c r="S37" s="18">
        <v>18</v>
      </c>
      <c r="T37" s="20">
        <v>18</v>
      </c>
    </row>
    <row r="38" spans="1:20" ht="15" customHeight="1" thickBot="1">
      <c r="A38" s="23" t="s">
        <v>43</v>
      </c>
      <c r="B38" s="24">
        <v>6340</v>
      </c>
      <c r="C38" s="25">
        <f>SUM(K38,P38)</f>
        <v>18268</v>
      </c>
      <c r="D38" s="25">
        <f>G38+J38</f>
        <v>22</v>
      </c>
      <c r="E38" s="25">
        <f>SUM(L38,Q38)</f>
        <v>14</v>
      </c>
      <c r="F38" s="25">
        <f>SUM(M38,R38)</f>
        <v>16</v>
      </c>
      <c r="G38" s="25">
        <f>E38-F38</f>
        <v>-2</v>
      </c>
      <c r="H38" s="25">
        <f>SUM(N38,S38)</f>
        <v>86</v>
      </c>
      <c r="I38" s="25">
        <f>SUM(O38,T38)</f>
        <v>62</v>
      </c>
      <c r="J38" s="26">
        <f>H38-I38</f>
        <v>24</v>
      </c>
      <c r="K38" s="24">
        <v>8757</v>
      </c>
      <c r="L38" s="25">
        <v>7</v>
      </c>
      <c r="M38" s="25">
        <v>10</v>
      </c>
      <c r="N38" s="25">
        <v>42</v>
      </c>
      <c r="O38" s="26">
        <v>31</v>
      </c>
      <c r="P38" s="24">
        <v>9511</v>
      </c>
      <c r="Q38" s="25">
        <v>7</v>
      </c>
      <c r="R38" s="25">
        <v>6</v>
      </c>
      <c r="S38" s="25">
        <v>44</v>
      </c>
      <c r="T38" s="27">
        <v>31</v>
      </c>
    </row>
  </sheetData>
  <mergeCells count="7">
    <mergeCell ref="A2:T2"/>
    <mergeCell ref="S1:T1"/>
    <mergeCell ref="R3:T3"/>
    <mergeCell ref="A4:A5"/>
    <mergeCell ref="B4:J4"/>
    <mergeCell ref="K4:O4"/>
    <mergeCell ref="P4:T4"/>
  </mergeCells>
  <printOptions/>
  <pageMargins left="0.7874015748031497" right="0.3937007874015748" top="0.3937007874015748" bottom="0.3937007874015748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2005-09-24T05:44:01Z</cp:lastPrinted>
  <dcterms:created xsi:type="dcterms:W3CDTF">1999-06-03T04:42:23Z</dcterms:created>
  <dcterms:modified xsi:type="dcterms:W3CDTF">2005-09-26T05:59:56Z</dcterms:modified>
  <cp:category/>
  <cp:version/>
  <cp:contentType/>
  <cp:contentStatus/>
</cp:coreProperties>
</file>