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15360" windowHeight="9060" tabRatio="810" activeTab="13"/>
  </bookViews>
  <sheets>
    <sheet name="第１表" sheetId="1" r:id="rId1"/>
    <sheet name="第２表" sheetId="2" r:id="rId2"/>
    <sheet name="第３表" sheetId="3" r:id="rId3"/>
    <sheet name="第４表" sheetId="4" r:id="rId4"/>
    <sheet name="第５表" sheetId="5" r:id="rId5"/>
    <sheet name="第６表" sheetId="6" r:id="rId6"/>
    <sheet name="第７表" sheetId="7" r:id="rId7"/>
    <sheet name="第８表" sheetId="8" r:id="rId8"/>
    <sheet name="第９表" sheetId="9" r:id="rId9"/>
    <sheet name="第１０表" sheetId="10" r:id="rId10"/>
    <sheet name="第１１表" sheetId="11" r:id="rId11"/>
    <sheet name="第１２表" sheetId="12" r:id="rId12"/>
    <sheet name="第１３表" sheetId="13" r:id="rId13"/>
    <sheet name="第１４表" sheetId="14" r:id="rId14"/>
  </sheets>
  <definedNames>
    <definedName name="_xlnm.Print_Area" localSheetId="9">'第１０表'!$A$1:$Q$41</definedName>
    <definedName name="_xlnm.Print_Area" localSheetId="10">'第１１表'!$A$1:$Q$42</definedName>
    <definedName name="_xlnm.Print_Area" localSheetId="11">'第１２表'!$A$1:$L$39</definedName>
    <definedName name="_xlnm.Print_Area" localSheetId="12">'第１３表'!$A$1:$L$38</definedName>
    <definedName name="_xlnm.Print_Area" localSheetId="13">'第１４表'!$A$1:$Q$39</definedName>
    <definedName name="_xlnm.Print_Area" localSheetId="0">'第１表'!$A$1:$R$35</definedName>
    <definedName name="_xlnm.Print_Area" localSheetId="1">'第２表'!$A$1:$T$54</definedName>
    <definedName name="_xlnm.Print_Area" localSheetId="2">'第３表'!$A$1:$S$39</definedName>
    <definedName name="_xlnm.Print_Area" localSheetId="3">'第４表'!$A$1:$M$39</definedName>
    <definedName name="_xlnm.Print_Area" localSheetId="4">'第５表'!$A$1:$Q$104</definedName>
    <definedName name="_xlnm.Print_Area" localSheetId="5">'第６表'!$A$1:$L$104</definedName>
    <definedName name="_xlnm.Print_Area" localSheetId="6">'第７表'!$A$1:$T$38</definedName>
    <definedName name="_xlnm.Print_Area" localSheetId="7">'第８表'!$A$1:$N$33</definedName>
    <definedName name="_xlnm.Print_Area" localSheetId="8">'第９表'!$A$1:$N$33</definedName>
  </definedNames>
  <calcPr fullCalcOnLoad="1"/>
</workbook>
</file>

<file path=xl/comments2.xml><?xml version="1.0" encoding="utf-8"?>
<comments xmlns="http://schemas.openxmlformats.org/spreadsheetml/2006/main">
  <authors>
    <author>統計情報課</author>
  </authors>
  <commentList>
    <comment ref="I176" authorId="0">
      <text>
        <r>
          <rPr>
            <b/>
            <sz val="9"/>
            <rFont val="ＭＳ Ｐゴシック"/>
            <family val="3"/>
          </rPr>
          <t>原材料使用額なし！？</t>
        </r>
        <r>
          <rPr>
            <sz val="9"/>
            <rFont val="ＭＳ Ｐゴシック"/>
            <family val="3"/>
          </rPr>
          <t xml:space="preserve">
</t>
        </r>
      </text>
    </comment>
  </commentList>
</comments>
</file>

<file path=xl/sharedStrings.xml><?xml version="1.0" encoding="utf-8"?>
<sst xmlns="http://schemas.openxmlformats.org/spreadsheetml/2006/main" count="1069" uniqueCount="302">
  <si>
    <t>第１表　　年次別、事業所数・従業者数・製造品出荷額等（従業者４人以上）</t>
  </si>
  <si>
    <t>増減率</t>
  </si>
  <si>
    <t>７年=100</t>
  </si>
  <si>
    <t>（参考）日本</t>
  </si>
  <si>
    <t>銀行国内工</t>
  </si>
  <si>
    <t>業製品卸売</t>
  </si>
  <si>
    <t>平成元年</t>
  </si>
  <si>
    <t xml:space="preserve">       2</t>
  </si>
  <si>
    <t xml:space="preserve">       3</t>
  </si>
  <si>
    <t xml:space="preserve">       4</t>
  </si>
  <si>
    <t xml:space="preserve">       5</t>
  </si>
  <si>
    <t xml:space="preserve">       6</t>
  </si>
  <si>
    <t xml:space="preserve">       7</t>
  </si>
  <si>
    <t xml:space="preserve">       8</t>
  </si>
  <si>
    <t xml:space="preserve">       9</t>
  </si>
  <si>
    <t xml:space="preserve">      10</t>
  </si>
  <si>
    <t>７年=100</t>
  </si>
  <si>
    <t>（単位：人、万円、％）</t>
  </si>
  <si>
    <t>個・無家</t>
  </si>
  <si>
    <t>（単位：人、万円、％）</t>
  </si>
  <si>
    <t>従業者規模</t>
  </si>
  <si>
    <t>小規模層</t>
  </si>
  <si>
    <t>中規模層</t>
  </si>
  <si>
    <t>大規模層</t>
  </si>
  <si>
    <t>200～299</t>
  </si>
  <si>
    <t>300～499</t>
  </si>
  <si>
    <t>500～999</t>
  </si>
  <si>
    <t>10０～199</t>
  </si>
  <si>
    <t>　50～ 99</t>
  </si>
  <si>
    <t>　30～ 49</t>
  </si>
  <si>
    <t>　20～ 29</t>
  </si>
  <si>
    <t xml:space="preserve"> 　4～  9</t>
  </si>
  <si>
    <t>　10～ 19</t>
  </si>
  <si>
    <t>(注)    表頭の「個・無家」は、個人事業主及び無給家族従業者を略称したものである。</t>
  </si>
  <si>
    <t>従業者規模</t>
  </si>
  <si>
    <t>第３表　　産業中分類別、事業所数・従業者数・製造品出荷額等（従業者４人以上）</t>
  </si>
  <si>
    <t>個・無家</t>
  </si>
  <si>
    <t>（単位：人、万円、％）</t>
  </si>
  <si>
    <t>産業中分類</t>
  </si>
  <si>
    <t>総      数</t>
  </si>
  <si>
    <t>総         数</t>
  </si>
  <si>
    <t>増 減 数</t>
  </si>
  <si>
    <t>指    数</t>
  </si>
  <si>
    <t>７年=100</t>
  </si>
  <si>
    <t>指    数</t>
  </si>
  <si>
    <t>増 減 額</t>
  </si>
  <si>
    <t>指    数</t>
  </si>
  <si>
    <t>指    数</t>
  </si>
  <si>
    <t>物 価 指 数</t>
  </si>
  <si>
    <t>年 度 別</t>
  </si>
  <si>
    <t>事　　　　　業　　　　　所　　　　　数</t>
  </si>
  <si>
    <t>従　　　　　業　　　　　者　　　　　数</t>
  </si>
  <si>
    <t>製　　　　　造　　　　　品　　　　　出　　　　　荷　　　　　額　　　　　等</t>
  </si>
  <si>
    <t>名　　　　　目　　　　　金　　　　　額</t>
  </si>
  <si>
    <t>実　　　　　質　　　　　金　　　　　額</t>
  </si>
  <si>
    <t>事　　　　　　業　　　　　　所　　　　　　数</t>
  </si>
  <si>
    <t>従　　　　　　　業　　　　　　　者　　　　　　　数</t>
  </si>
  <si>
    <t>構 成 比</t>
  </si>
  <si>
    <t>製　　　造　　　品　　　出　　　荷　　　額　　　等</t>
  </si>
  <si>
    <t xml:space="preserve"> 1000～</t>
  </si>
  <si>
    <t>現　　　　　金　　　　　給　　　　　与　　　　　総　　　　　額</t>
  </si>
  <si>
    <t>原　　　　　材　　　　　料　　　　　使　　　　　用　　　　　額　　　　　等</t>
  </si>
  <si>
    <t>総          数</t>
  </si>
  <si>
    <t>現　　　　　金　　　　　給　　　　　与　　　　　総　　　　　額</t>
  </si>
  <si>
    <t>原　　　材　　　料　　　使　　　用　　　額　　　等</t>
  </si>
  <si>
    <t>増 減 率</t>
  </si>
  <si>
    <t>構成比</t>
  </si>
  <si>
    <t>増減率</t>
  </si>
  <si>
    <t>増減数</t>
  </si>
  <si>
    <t>常労者１</t>
  </si>
  <si>
    <t>常労者</t>
  </si>
  <si>
    <t>常労者</t>
  </si>
  <si>
    <t>増減率</t>
  </si>
  <si>
    <t>常労者１</t>
  </si>
  <si>
    <t>人当たり</t>
  </si>
  <si>
    <t>増減額</t>
  </si>
  <si>
    <t xml:space="preserve"> </t>
  </si>
  <si>
    <t>第２表　　従業者数規模別、事業所数・従業者数・製造品出荷額等・現金給与総額・原材料使用額等（従業者４人以上）</t>
  </si>
  <si>
    <t>第４表　　産業中分類別、現金給与総額・原材料使用額等（従業者４人以上）</t>
  </si>
  <si>
    <t>（注)　　製造品出荷額等の実質金額の算定は、デフレーターとして日本銀行の国内工業製品卸売物価指数（年平均）を使用している。</t>
  </si>
  <si>
    <t xml:space="preserve">      11</t>
  </si>
  <si>
    <t>１１  年</t>
  </si>
  <si>
    <t xml:space="preserve">      1２</t>
  </si>
  <si>
    <t>１２  年</t>
  </si>
  <si>
    <t>１１   年</t>
  </si>
  <si>
    <t>１２   年</t>
  </si>
  <si>
    <t>１1  年</t>
  </si>
  <si>
    <t>１2  年</t>
  </si>
  <si>
    <t xml:space="preserve"> </t>
  </si>
  <si>
    <t>-</t>
  </si>
  <si>
    <t>第５表　　市町村別、事業所数・従業者数・製造品出荷額等（従業者４人以上）</t>
  </si>
  <si>
    <t>（単位：人、万円、％）</t>
  </si>
  <si>
    <t>事　　　　　業　　　　　所　　　　　数</t>
  </si>
  <si>
    <t>従　　　　　業　　　　　者　　　　　数</t>
  </si>
  <si>
    <t>製　　　造　　　品　　　出　　　荷　　　額　　　等</t>
  </si>
  <si>
    <t xml:space="preserve"> 市   町   村</t>
  </si>
  <si>
    <t>１１ 年</t>
  </si>
  <si>
    <t>１２ 年</t>
  </si>
  <si>
    <t>増減数</t>
  </si>
  <si>
    <t>増減率</t>
  </si>
  <si>
    <t>構成比</t>
  </si>
  <si>
    <t>増 減 額</t>
  </si>
  <si>
    <t>総      数</t>
  </si>
  <si>
    <t>市      計</t>
  </si>
  <si>
    <t>郡      計</t>
  </si>
  <si>
    <t>大   分   市</t>
  </si>
  <si>
    <t>別   府   市</t>
  </si>
  <si>
    <t>中   津   市</t>
  </si>
  <si>
    <t>日   田   市</t>
  </si>
  <si>
    <t>佐   伯   市</t>
  </si>
  <si>
    <t>臼   杵   市</t>
  </si>
  <si>
    <t>津 久 見 市</t>
  </si>
  <si>
    <t>竹   田   市</t>
  </si>
  <si>
    <t>豊後高田市</t>
  </si>
  <si>
    <t>杵   築   市</t>
  </si>
  <si>
    <t>宇   佐   市</t>
  </si>
  <si>
    <t>西 国 東 郡</t>
  </si>
  <si>
    <t xml:space="preserve">  大   田   村</t>
  </si>
  <si>
    <t xml:space="preserve">  真   玉   町</t>
  </si>
  <si>
    <t xml:space="preserve">  香 々 地 町</t>
  </si>
  <si>
    <t>東 国 東 郡</t>
  </si>
  <si>
    <t xml:space="preserve">  国   見   町</t>
  </si>
  <si>
    <t xml:space="preserve">  姫   島   村</t>
  </si>
  <si>
    <t xml:space="preserve">  国   東   町</t>
  </si>
  <si>
    <t xml:space="preserve">  武   蔵   町</t>
  </si>
  <si>
    <t xml:space="preserve">  安   岐   町</t>
  </si>
  <si>
    <t>速   見   郡</t>
  </si>
  <si>
    <t xml:space="preserve">  日   出   町</t>
  </si>
  <si>
    <t xml:space="preserve">  山   香   町</t>
  </si>
  <si>
    <t>大   分   郡</t>
  </si>
  <si>
    <t xml:space="preserve">  野 津 原 町</t>
  </si>
  <si>
    <t xml:space="preserve">  挟   間   町</t>
  </si>
  <si>
    <t xml:space="preserve">  庄   内   町</t>
  </si>
  <si>
    <t xml:space="preserve">  湯 布 院 町</t>
  </si>
  <si>
    <t>北 海 部 郡</t>
  </si>
  <si>
    <t xml:space="preserve">  佐 賀 関 町</t>
  </si>
  <si>
    <t>第５表　　市町村別、事業所数・従業者数・製造品出荷額等（従業者４人以上）　　　　　＜つづき＞</t>
  </si>
  <si>
    <t>増 減 数</t>
  </si>
  <si>
    <t>増 減 率</t>
  </si>
  <si>
    <t>構 成 比</t>
  </si>
  <si>
    <t>南 海 部 郡</t>
  </si>
  <si>
    <t xml:space="preserve">  上   浦   町</t>
  </si>
  <si>
    <t xml:space="preserve">  弥   生   町</t>
  </si>
  <si>
    <t xml:space="preserve">  本   匠   村</t>
  </si>
  <si>
    <t xml:space="preserve">  宇   目   町</t>
  </si>
  <si>
    <t xml:space="preserve">  直   川   村</t>
  </si>
  <si>
    <t xml:space="preserve">  鶴   見   町</t>
  </si>
  <si>
    <t xml:space="preserve">  米 水 津 村</t>
  </si>
  <si>
    <t xml:space="preserve">  蒲   江   町</t>
  </si>
  <si>
    <t>大   野   郡</t>
  </si>
  <si>
    <t xml:space="preserve">  野   津   町</t>
  </si>
  <si>
    <t xml:space="preserve">  三   重   町</t>
  </si>
  <si>
    <t xml:space="preserve">  清   川   村</t>
  </si>
  <si>
    <t xml:space="preserve">  緒   方   町</t>
  </si>
  <si>
    <t xml:space="preserve">  朝   地   町</t>
  </si>
  <si>
    <t xml:space="preserve">  大   野   町</t>
  </si>
  <si>
    <t xml:space="preserve">  千   歳   村</t>
  </si>
  <si>
    <t xml:space="preserve">  犬   飼   町</t>
  </si>
  <si>
    <t>直   入   郡</t>
  </si>
  <si>
    <t xml:space="preserve">  荻         町</t>
  </si>
  <si>
    <t xml:space="preserve">  久   住   町</t>
  </si>
  <si>
    <t xml:space="preserve">  直   入   町</t>
  </si>
  <si>
    <t>玖   珠   郡</t>
  </si>
  <si>
    <t xml:space="preserve">  九   重   町</t>
  </si>
  <si>
    <t xml:space="preserve">  玖   珠   町</t>
  </si>
  <si>
    <t>日   田   郡</t>
  </si>
  <si>
    <t xml:space="preserve">  前 津 江 村</t>
  </si>
  <si>
    <t xml:space="preserve">  中 津 江 村</t>
  </si>
  <si>
    <t xml:space="preserve">  上 津 江 村</t>
  </si>
  <si>
    <t xml:space="preserve">  大   山   町</t>
  </si>
  <si>
    <t xml:space="preserve">  天   瀬   町</t>
  </si>
  <si>
    <t>下   毛   郡</t>
  </si>
  <si>
    <t xml:space="preserve">  三   光   村</t>
  </si>
  <si>
    <t xml:space="preserve">  本耶馬渓町</t>
  </si>
  <si>
    <t xml:space="preserve">  山   国   町</t>
  </si>
  <si>
    <t>宇   佐   郡</t>
  </si>
  <si>
    <t xml:space="preserve">  院   内   町</t>
  </si>
  <si>
    <t xml:space="preserve">  安 心 院 町</t>
  </si>
  <si>
    <t>現　　　金　　　給　　　与　　　総　　　額</t>
  </si>
  <si>
    <t>原　　　材　　　料　　　使　　　用　　　額　　　等</t>
  </si>
  <si>
    <t>１１   年</t>
  </si>
  <si>
    <t>１２   年</t>
  </si>
  <si>
    <t>第６表　　市町村別、現金給与総額・原材料使用額等（従業者４人以上）、生産額（従業者３０人以上）　　　　　＜つづき＞</t>
  </si>
  <si>
    <t>第７表　　地区別、事業所数・従業者数・製造品出荷額等・現金給与総額・原材料使用額等（従業者４人以上）</t>
  </si>
  <si>
    <t>従　　　　　　　業　　　　　　　者　　　　　　　数</t>
  </si>
  <si>
    <t>地        区</t>
  </si>
  <si>
    <t>常労者</t>
  </si>
  <si>
    <t>個・無家</t>
  </si>
  <si>
    <t>総        数</t>
  </si>
  <si>
    <t>別杵国東地区</t>
  </si>
  <si>
    <t>大分臼津地区</t>
  </si>
  <si>
    <t>大野直入地区</t>
  </si>
  <si>
    <t>県  北  地  区</t>
  </si>
  <si>
    <t>県  南  地  区</t>
  </si>
  <si>
    <t>日田玖珠地区</t>
  </si>
  <si>
    <t xml:space="preserve">     （注)  表頭の「常労者」とは常用労働者を、「個・無家」とは個人事業主及び無給家族従業者を略称したものである。</t>
  </si>
  <si>
    <t>現　　　　　金　　　　　給　　　　　与　　　　　総　　　　　額</t>
  </si>
  <si>
    <t>常労者１</t>
  </si>
  <si>
    <t>人当たり</t>
  </si>
  <si>
    <t>第８表　　新産業都市地域の年次別、事業所数・従業者数・製造品出荷額等（従業者４人以上）</t>
  </si>
  <si>
    <t>年 次 別</t>
  </si>
  <si>
    <t>県 全 体</t>
  </si>
  <si>
    <t>に 占 め</t>
  </si>
  <si>
    <t>る 割 合</t>
  </si>
  <si>
    <t xml:space="preserve"> 平成 元</t>
  </si>
  <si>
    <t>　　　　２</t>
  </si>
  <si>
    <t>　　　　３</t>
  </si>
  <si>
    <t>　　　　４</t>
  </si>
  <si>
    <t>　　　　５</t>
  </si>
  <si>
    <t>　　　　６</t>
  </si>
  <si>
    <t>　　　　７</t>
  </si>
  <si>
    <t>　　　　８</t>
  </si>
  <si>
    <t>　　　　９</t>
  </si>
  <si>
    <t>　　　１０</t>
  </si>
  <si>
    <t>　　　１１</t>
  </si>
  <si>
    <t>　　　１２</t>
  </si>
  <si>
    <t>第１０表　　新産業都市地域の産業中分類別、事業所数・従業者数・製造品出荷額等（従業者４人以上）</t>
  </si>
  <si>
    <t>産業中分類</t>
  </si>
  <si>
    <t>１１  年</t>
  </si>
  <si>
    <t>１２  年</t>
  </si>
  <si>
    <t>総         数</t>
  </si>
  <si>
    <t>重化学工業</t>
  </si>
  <si>
    <t>軽   工   業</t>
  </si>
  <si>
    <t xml:space="preserve">  13 飲料・たばこ</t>
  </si>
  <si>
    <t xml:space="preserve">  14 繊          維</t>
  </si>
  <si>
    <t xml:space="preserve">  15 衣          服</t>
  </si>
  <si>
    <t xml:space="preserve">  16 木          材</t>
  </si>
  <si>
    <t xml:space="preserve">  17 家          具</t>
  </si>
  <si>
    <t xml:space="preserve">  18 ﾊﾟ ﾙ ﾌﾟ ・ 紙</t>
  </si>
  <si>
    <t xml:space="preserve">  19 出 版･印 刷</t>
  </si>
  <si>
    <t xml:space="preserve">  22 ﾌﾟ ﾗ ｽ ﾁ ｯ ｸ</t>
  </si>
  <si>
    <t xml:space="preserve">  23 ゴ ム 製  品</t>
  </si>
  <si>
    <t xml:space="preserve">  24 な め し  革</t>
  </si>
  <si>
    <t xml:space="preserve">  25 窯 業･土 石</t>
  </si>
  <si>
    <t xml:space="preserve">  34 その他製品</t>
  </si>
  <si>
    <t>　</t>
  </si>
  <si>
    <t>第１２表　　産業中分類別有形固定資産投資総額（従業者１０人以上）</t>
  </si>
  <si>
    <t>（単位：万円、％）</t>
  </si>
  <si>
    <t>事　　業　　所　　数</t>
  </si>
  <si>
    <t>有　　　形　　　固　　　定　　　資　　　産　　　投　　　資　　　総　　　額</t>
  </si>
  <si>
    <t>取      得      額</t>
  </si>
  <si>
    <t>建設仮勘定の</t>
  </si>
  <si>
    <t>Ａ＋Ｂ＋Ｃ</t>
  </si>
  <si>
    <t>土地（Ａ）</t>
  </si>
  <si>
    <t>土地を除く（Ｂ）</t>
  </si>
  <si>
    <t>年間増減（Ｃ）</t>
  </si>
  <si>
    <t>第１３表　　産業中分類別、生産額・敷地面積・建築面積（従業者３０人以上）</t>
  </si>
  <si>
    <t>(単位：万円、％、平方メートル）</t>
  </si>
  <si>
    <t>生　　　　　　　　　　産　　　　　　　　　　額</t>
  </si>
  <si>
    <t>敷 地 面 積 及 び 建 築 面 積</t>
  </si>
  <si>
    <t>敷 地 面 積</t>
  </si>
  <si>
    <t>建 築 面 積</t>
  </si>
  <si>
    <t>延べ建築面積</t>
  </si>
  <si>
    <t>第１４表　　産業中分類別、水源別用水量・用途別用水量（従業者３０人以上）</t>
  </si>
  <si>
    <t>水　　　　　源　　　　　別　　　　　用　　　　　水　　　　　量</t>
  </si>
  <si>
    <t>用　　　　　途　　　　　別　　　　　用　　　　　水　　　　　量</t>
  </si>
  <si>
    <t>事業</t>
  </si>
  <si>
    <t>　淡　　　　　　　　　　　　　　　　　　　水</t>
  </si>
  <si>
    <t>所数</t>
  </si>
  <si>
    <t>淡　水</t>
  </si>
  <si>
    <t>公　共　水　道</t>
  </si>
  <si>
    <t>地表水及</t>
  </si>
  <si>
    <t>井戸水</t>
  </si>
  <si>
    <t>その他</t>
  </si>
  <si>
    <t>回収水</t>
  </si>
  <si>
    <t>海   水</t>
  </si>
  <si>
    <t>ボイラ</t>
  </si>
  <si>
    <t>原  料</t>
  </si>
  <si>
    <t>製品処理用水</t>
  </si>
  <si>
    <t>冷  却  用  水</t>
  </si>
  <si>
    <t>温  調</t>
  </si>
  <si>
    <t>そ   の   他</t>
  </si>
  <si>
    <t>工業用水</t>
  </si>
  <si>
    <t>上水道</t>
  </si>
  <si>
    <t>び伏流水</t>
  </si>
  <si>
    <t>用  水</t>
  </si>
  <si>
    <t>及び洗浄用水</t>
  </si>
  <si>
    <t/>
  </si>
  <si>
    <t>-</t>
  </si>
  <si>
    <t>X</t>
  </si>
  <si>
    <t>X</t>
  </si>
  <si>
    <t>（単位：万円、％）</t>
  </si>
  <si>
    <t>（単位：万円、％）</t>
  </si>
  <si>
    <t>（単位：万円、％）</t>
  </si>
  <si>
    <t>X</t>
  </si>
  <si>
    <t>（単位：立方メートル／日）</t>
  </si>
  <si>
    <t xml:space="preserve">  耶 馬 溪 町</t>
  </si>
  <si>
    <t xml:space="preserve">   耶 馬 溪 町</t>
  </si>
  <si>
    <t xml:space="preserve">  12 食   料    品</t>
  </si>
  <si>
    <t>　20 化          学</t>
  </si>
  <si>
    <t>　21 石 油・石 炭</t>
  </si>
  <si>
    <t>　26 鉄          鋼</t>
  </si>
  <si>
    <t>　27 非 鉄 金 属</t>
  </si>
  <si>
    <t>　28 金 属 製 品</t>
  </si>
  <si>
    <t>　29 一 般 機 械</t>
  </si>
  <si>
    <t>　30 電 気 機 器</t>
  </si>
  <si>
    <t>　31 輸 送 機 器</t>
  </si>
  <si>
    <t>　32 精 密 機 器</t>
  </si>
  <si>
    <t>　　（注）　統計表中の「常労者」とは常用労働者を、「個・無家」とは個人事業主及び無給家族従業者をそれぞれ略称したものである。</t>
  </si>
  <si>
    <t>第６表　　市町村別、現金給与総額・原材料使用額等（従業者４人以上）</t>
  </si>
  <si>
    <t>第９表　　県北国東地域の年次別、事業所数・従業者数・製造品出荷額等（従業者４人以上）</t>
  </si>
  <si>
    <t>第１１表　　県北国東地域の産業中分類別、事業所数・従業者数・製造品出荷額等（従業者４人以上）</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</si>
</sst>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quot;△ &quot;0"/>
    <numFmt numFmtId="178" formatCode="#,##0.0;[Red]\-#,##0.0"/>
    <numFmt numFmtId="179" formatCode="0.0_);[Red]\(0.0\)"/>
    <numFmt numFmtId="180" formatCode="0.0;[Red]0.0"/>
    <numFmt numFmtId="181" formatCode="0.0_ ;[Red]\-0.0\ "/>
    <numFmt numFmtId="182" formatCode="0_ "/>
    <numFmt numFmtId="183" formatCode="#,##0_ ;[Red]\-#,##0\ "/>
    <numFmt numFmtId="184" formatCode="[&lt;=999]000;000\-00"/>
    <numFmt numFmtId="185" formatCode="#,##0_ "/>
    <numFmt numFmtId="186" formatCode="_ * #,##0.0_ ;_ * \-#,##0.0_ ;_ * &quot;-&quot;?_ ;_ @_ "/>
    <numFmt numFmtId="187" formatCode="#,##0.0_ ;[Red]\-#,##0.0\ "/>
    <numFmt numFmtId="188" formatCode="&quot;△&quot;\ #,##0;&quot;▲&quot;\ #,##0"/>
    <numFmt numFmtId="189" formatCode="0_);[Red]\(0\)"/>
    <numFmt numFmtId="190" formatCode="0_ ;[Red]\-0\ "/>
    <numFmt numFmtId="191" formatCode="#,##0.0_ "/>
    <numFmt numFmtId="192" formatCode="#,##0.0"/>
  </numFmts>
  <fonts count="8">
    <font>
      <sz val="11"/>
      <name val="ＭＳ Ｐゴシック"/>
      <family val="3"/>
    </font>
    <font>
      <sz val="6"/>
      <name val="ＭＳ Ｐゴシック"/>
      <family val="3"/>
    </font>
    <font>
      <sz val="11"/>
      <color indexed="10"/>
      <name val="ＭＳ Ｐゴシック"/>
      <family val="3"/>
    </font>
    <font>
      <sz val="11"/>
      <color indexed="8"/>
      <name val="ＭＳ Ｐゴシック"/>
      <family val="3"/>
    </font>
    <font>
      <sz val="9"/>
      <name val="ＭＳ Ｐゴシック"/>
      <family val="3"/>
    </font>
    <font>
      <b/>
      <sz val="9"/>
      <name val="ＭＳ Ｐゴシック"/>
      <family val="3"/>
    </font>
    <font>
      <sz val="6"/>
      <name val="ＭＳ Ｐ明朝"/>
      <family val="1"/>
    </font>
    <font>
      <b/>
      <sz val="8"/>
      <name val="ＭＳ Ｐゴシック"/>
      <family val="2"/>
    </font>
  </fonts>
  <fills count="2">
    <fill>
      <patternFill/>
    </fill>
    <fill>
      <patternFill patternType="gray125"/>
    </fill>
  </fills>
  <borders count="16">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28">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0"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0" xfId="0" applyAlignment="1">
      <alignment horizontal="right"/>
    </xf>
    <xf numFmtId="0" fontId="0" fillId="0" borderId="2" xfId="0" applyBorder="1" applyAlignment="1">
      <alignment horizontal="center"/>
    </xf>
    <xf numFmtId="0" fontId="0" fillId="0" borderId="11"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0" fontId="0" fillId="0" borderId="11" xfId="0" applyBorder="1" applyAlignment="1">
      <alignment/>
    </xf>
    <xf numFmtId="41" fontId="0" fillId="0" borderId="0" xfId="0" applyNumberFormat="1" applyAlignment="1">
      <alignment/>
    </xf>
    <xf numFmtId="0" fontId="0" fillId="0" borderId="13" xfId="0" applyBorder="1" applyAlignment="1">
      <alignment horizontal="center"/>
    </xf>
    <xf numFmtId="0" fontId="0" fillId="0" borderId="14" xfId="0" applyBorder="1" applyAlignment="1">
      <alignment horizontal="center"/>
    </xf>
    <xf numFmtId="0" fontId="0" fillId="0" borderId="8" xfId="0" applyBorder="1" applyAlignment="1">
      <alignment horizontal="center"/>
    </xf>
    <xf numFmtId="0" fontId="0" fillId="0" borderId="0" xfId="0" applyFill="1" applyBorder="1" applyAlignment="1">
      <alignment/>
    </xf>
    <xf numFmtId="38" fontId="3" fillId="0" borderId="0" xfId="16" applyFont="1" applyFill="1" applyBorder="1" applyAlignment="1">
      <alignment/>
    </xf>
    <xf numFmtId="38" fontId="0" fillId="0" borderId="0" xfId="16" applyFill="1" applyBorder="1" applyAlignment="1">
      <alignment/>
    </xf>
    <xf numFmtId="38" fontId="0" fillId="0" borderId="4" xfId="16" applyBorder="1" applyAlignment="1">
      <alignment/>
    </xf>
    <xf numFmtId="0" fontId="0" fillId="0" borderId="4" xfId="0" applyFill="1" applyBorder="1" applyAlignment="1">
      <alignment/>
    </xf>
    <xf numFmtId="0" fontId="0" fillId="0" borderId="11" xfId="0" applyBorder="1" applyAlignment="1">
      <alignment/>
    </xf>
    <xf numFmtId="41" fontId="0" fillId="0" borderId="0" xfId="16" applyNumberFormat="1" applyBorder="1" applyAlignment="1">
      <alignment/>
    </xf>
    <xf numFmtId="41" fontId="0" fillId="0" borderId="0" xfId="16" applyNumberFormat="1" applyFont="1" applyBorder="1" applyAlignment="1">
      <alignment/>
    </xf>
    <xf numFmtId="41" fontId="0" fillId="0" borderId="4" xfId="16" applyNumberFormat="1" applyBorder="1" applyAlignment="1">
      <alignment/>
    </xf>
    <xf numFmtId="0" fontId="0" fillId="0" borderId="5" xfId="0" applyBorder="1" applyAlignment="1">
      <alignment horizontal="center"/>
    </xf>
    <xf numFmtId="0" fontId="0" fillId="0" borderId="12" xfId="0" applyBorder="1" applyAlignment="1">
      <alignment/>
    </xf>
    <xf numFmtId="38" fontId="0" fillId="0" borderId="6" xfId="16" applyBorder="1" applyAlignment="1">
      <alignment/>
    </xf>
    <xf numFmtId="0" fontId="0" fillId="0" borderId="6" xfId="0" applyBorder="1" applyAlignment="1">
      <alignment horizontal="center"/>
    </xf>
    <xf numFmtId="38" fontId="0" fillId="0" borderId="12" xfId="16" applyBorder="1" applyAlignment="1">
      <alignment/>
    </xf>
    <xf numFmtId="0" fontId="0" fillId="0" borderId="14" xfId="0" applyBorder="1" applyAlignment="1">
      <alignment/>
    </xf>
    <xf numFmtId="41" fontId="0" fillId="0" borderId="15" xfId="16" applyNumberFormat="1" applyBorder="1" applyAlignment="1">
      <alignment/>
    </xf>
    <xf numFmtId="41" fontId="0" fillId="0" borderId="15" xfId="16" applyNumberFormat="1" applyFont="1" applyBorder="1" applyAlignment="1">
      <alignment/>
    </xf>
    <xf numFmtId="41" fontId="0" fillId="0" borderId="10" xfId="16" applyNumberFormat="1" applyBorder="1" applyAlignment="1">
      <alignment/>
    </xf>
    <xf numFmtId="38" fontId="0" fillId="0" borderId="10" xfId="16" applyBorder="1" applyAlignment="1">
      <alignment/>
    </xf>
    <xf numFmtId="0" fontId="0" fillId="0" borderId="1" xfId="0" applyBorder="1" applyAlignment="1">
      <alignment horizontal="right"/>
    </xf>
    <xf numFmtId="0" fontId="0" fillId="0" borderId="2" xfId="0" applyBorder="1" applyAlignment="1">
      <alignment horizontal="right"/>
    </xf>
    <xf numFmtId="0" fontId="0" fillId="0" borderId="5" xfId="0" applyBorder="1" applyAlignment="1">
      <alignment horizontal="right"/>
    </xf>
    <xf numFmtId="0" fontId="0" fillId="0" borderId="3" xfId="0" applyBorder="1" applyAlignment="1">
      <alignment horizontal="right"/>
    </xf>
    <xf numFmtId="41" fontId="0" fillId="0" borderId="2" xfId="16" applyNumberFormat="1" applyBorder="1" applyAlignment="1">
      <alignment horizontal="right"/>
    </xf>
    <xf numFmtId="41" fontId="0" fillId="0" borderId="2" xfId="16" applyNumberFormat="1" applyFont="1" applyBorder="1" applyAlignment="1">
      <alignment horizontal="right"/>
    </xf>
    <xf numFmtId="41" fontId="0" fillId="0" borderId="3" xfId="16" applyNumberFormat="1" applyBorder="1" applyAlignment="1">
      <alignment horizontal="right"/>
    </xf>
    <xf numFmtId="41" fontId="0" fillId="0" borderId="0" xfId="16" applyNumberFormat="1" applyFont="1" applyBorder="1" applyAlignment="1">
      <alignment horizontal="right"/>
    </xf>
    <xf numFmtId="38" fontId="2" fillId="0" borderId="0" xfId="16" applyFont="1" applyFill="1" applyBorder="1" applyAlignment="1">
      <alignment/>
    </xf>
    <xf numFmtId="0" fontId="2" fillId="0" borderId="0" xfId="0" applyFont="1" applyAlignment="1">
      <alignment/>
    </xf>
    <xf numFmtId="41" fontId="0" fillId="0" borderId="15" xfId="16" applyNumberFormat="1" applyFont="1" applyBorder="1" applyAlignment="1">
      <alignment horizontal="right"/>
    </xf>
    <xf numFmtId="38" fontId="0" fillId="0" borderId="12" xfId="16" applyBorder="1" applyAlignment="1">
      <alignment horizontal="right"/>
    </xf>
    <xf numFmtId="38" fontId="0" fillId="0" borderId="0" xfId="16" applyFont="1" applyFill="1" applyBorder="1" applyAlignment="1">
      <alignment horizontal="right"/>
    </xf>
    <xf numFmtId="38" fontId="0" fillId="0" borderId="5" xfId="16" applyFont="1" applyFill="1" applyBorder="1" applyAlignment="1">
      <alignment horizontal="right"/>
    </xf>
    <xf numFmtId="38" fontId="0" fillId="0" borderId="15" xfId="16" applyFont="1" applyFill="1" applyBorder="1" applyAlignment="1">
      <alignment horizontal="right"/>
    </xf>
    <xf numFmtId="187" fontId="0" fillId="0" borderId="0" xfId="16" applyNumberFormat="1" applyFont="1" applyFill="1" applyBorder="1" applyAlignment="1">
      <alignment horizontal="right"/>
    </xf>
    <xf numFmtId="187" fontId="0" fillId="0" borderId="15" xfId="16" applyNumberFormat="1" applyFont="1" applyFill="1" applyBorder="1" applyAlignment="1">
      <alignment horizontal="right"/>
    </xf>
    <xf numFmtId="178" fontId="0" fillId="0" borderId="0" xfId="16" applyNumberFormat="1" applyFont="1" applyFill="1" applyBorder="1" applyAlignment="1">
      <alignment horizontal="right"/>
    </xf>
    <xf numFmtId="0" fontId="0" fillId="0" borderId="0" xfId="0" applyFill="1" applyAlignment="1">
      <alignment/>
    </xf>
    <xf numFmtId="0" fontId="2" fillId="0" borderId="0" xfId="0" applyFont="1" applyFill="1" applyAlignment="1">
      <alignment/>
    </xf>
    <xf numFmtId="0" fontId="0" fillId="0" borderId="0" xfId="0" applyFill="1" applyAlignment="1">
      <alignment horizontal="right"/>
    </xf>
    <xf numFmtId="0" fontId="0" fillId="0" borderId="1" xfId="0" applyFill="1" applyBorder="1" applyAlignment="1">
      <alignment/>
    </xf>
    <xf numFmtId="179" fontId="0" fillId="0" borderId="0" xfId="16" applyNumberFormat="1" applyFill="1" applyBorder="1" applyAlignment="1">
      <alignment/>
    </xf>
    <xf numFmtId="38" fontId="0" fillId="0" borderId="5" xfId="16" applyFill="1" applyBorder="1" applyAlignment="1">
      <alignment/>
    </xf>
    <xf numFmtId="180" fontId="0" fillId="0" borderId="15" xfId="16" applyNumberFormat="1" applyFill="1" applyBorder="1" applyAlignment="1">
      <alignment/>
    </xf>
    <xf numFmtId="38" fontId="0" fillId="0" borderId="0" xfId="16" applyFill="1" applyBorder="1" applyAlignment="1">
      <alignment horizontal="right"/>
    </xf>
    <xf numFmtId="180" fontId="0" fillId="0" borderId="0" xfId="0" applyNumberFormat="1" applyFill="1" applyBorder="1" applyAlignment="1">
      <alignment/>
    </xf>
    <xf numFmtId="0" fontId="0" fillId="0" borderId="2" xfId="0" applyFill="1" applyBorder="1" applyAlignment="1">
      <alignment/>
    </xf>
    <xf numFmtId="0" fontId="0" fillId="0" borderId="12" xfId="0" applyFill="1" applyBorder="1" applyAlignment="1">
      <alignment horizontal="center"/>
    </xf>
    <xf numFmtId="0" fontId="0" fillId="0" borderId="8" xfId="0" applyFill="1" applyBorder="1" applyAlignment="1">
      <alignment/>
    </xf>
    <xf numFmtId="0" fontId="0" fillId="0" borderId="3" xfId="0" applyFill="1" applyBorder="1" applyAlignment="1">
      <alignment/>
    </xf>
    <xf numFmtId="0" fontId="0" fillId="0" borderId="6" xfId="0" applyFill="1" applyBorder="1" applyAlignment="1">
      <alignment/>
    </xf>
    <xf numFmtId="0" fontId="0" fillId="0" borderId="11" xfId="0" applyFill="1" applyBorder="1" applyAlignment="1">
      <alignment horizontal="center"/>
    </xf>
    <xf numFmtId="0" fontId="0" fillId="0" borderId="11" xfId="0" applyFill="1" applyBorder="1" applyAlignment="1">
      <alignment/>
    </xf>
    <xf numFmtId="38" fontId="0" fillId="0" borderId="12" xfId="16" applyFill="1" applyBorder="1" applyAlignment="1">
      <alignment/>
    </xf>
    <xf numFmtId="0" fontId="0" fillId="0" borderId="7" xfId="0" applyFill="1" applyBorder="1" applyAlignment="1">
      <alignment/>
    </xf>
    <xf numFmtId="0" fontId="0" fillId="0" borderId="9" xfId="0" applyFill="1" applyBorder="1" applyAlignment="1">
      <alignment/>
    </xf>
    <xf numFmtId="38" fontId="0" fillId="0" borderId="7" xfId="16" applyFill="1" applyBorder="1" applyAlignment="1">
      <alignment/>
    </xf>
    <xf numFmtId="0" fontId="0" fillId="0" borderId="2" xfId="0" applyFill="1" applyBorder="1" applyAlignment="1">
      <alignment horizontal="center"/>
    </xf>
    <xf numFmtId="38" fontId="0" fillId="0" borderId="0" xfId="16" applyFill="1" applyBorder="1" applyAlignment="1">
      <alignment/>
    </xf>
    <xf numFmtId="181" fontId="0" fillId="0" borderId="0" xfId="0" applyNumberFormat="1" applyFill="1" applyBorder="1" applyAlignment="1">
      <alignment/>
    </xf>
    <xf numFmtId="181" fontId="0" fillId="0" borderId="15" xfId="0" applyNumberFormat="1" applyFill="1" applyBorder="1" applyAlignment="1">
      <alignment/>
    </xf>
    <xf numFmtId="41" fontId="0" fillId="0" borderId="0" xfId="16" applyNumberFormat="1" applyFill="1" applyBorder="1" applyAlignment="1">
      <alignment/>
    </xf>
    <xf numFmtId="41" fontId="0" fillId="0" borderId="0" xfId="0" applyNumberFormat="1" applyFill="1" applyBorder="1" applyAlignment="1">
      <alignment/>
    </xf>
    <xf numFmtId="187" fontId="0" fillId="0" borderId="0" xfId="0" applyNumberFormat="1" applyFill="1" applyBorder="1" applyAlignment="1">
      <alignment/>
    </xf>
    <xf numFmtId="183" fontId="0" fillId="0" borderId="0" xfId="16" applyNumberFormat="1" applyFill="1" applyBorder="1" applyAlignment="1">
      <alignment/>
    </xf>
    <xf numFmtId="38" fontId="0" fillId="0" borderId="0" xfId="0" applyNumberFormat="1" applyFill="1" applyBorder="1" applyAlignment="1">
      <alignment/>
    </xf>
    <xf numFmtId="183" fontId="0" fillId="0" borderId="0" xfId="0" applyNumberFormat="1" applyFill="1" applyBorder="1" applyAlignment="1">
      <alignment/>
    </xf>
    <xf numFmtId="0" fontId="0" fillId="0" borderId="2" xfId="0" applyFill="1" applyBorder="1" applyAlignment="1" quotePrefix="1">
      <alignment horizontal="center"/>
    </xf>
    <xf numFmtId="41" fontId="0" fillId="0" borderId="0" xfId="0" applyNumberFormat="1" applyFill="1" applyAlignment="1">
      <alignment/>
    </xf>
    <xf numFmtId="0" fontId="0" fillId="0" borderId="2" xfId="0" applyFill="1" applyBorder="1" applyAlignment="1">
      <alignment horizontal="left"/>
    </xf>
    <xf numFmtId="0" fontId="0" fillId="0" borderId="10" xfId="0" applyFill="1" applyBorder="1" applyAlignment="1">
      <alignment/>
    </xf>
    <xf numFmtId="38" fontId="0" fillId="0" borderId="4" xfId="16" applyFill="1" applyBorder="1" applyAlignment="1">
      <alignment/>
    </xf>
    <xf numFmtId="0" fontId="0" fillId="0" borderId="5" xfId="0" applyFill="1" applyBorder="1" applyAlignment="1">
      <alignment/>
    </xf>
    <xf numFmtId="0" fontId="0" fillId="0" borderId="3" xfId="0" applyFill="1" applyBorder="1" applyAlignment="1">
      <alignment horizontal="center"/>
    </xf>
    <xf numFmtId="0" fontId="0" fillId="0" borderId="15" xfId="0" applyFill="1" applyBorder="1" applyAlignment="1">
      <alignment/>
    </xf>
    <xf numFmtId="0" fontId="0" fillId="0" borderId="1" xfId="0" applyFill="1" applyBorder="1" applyAlignment="1">
      <alignment horizontal="center"/>
    </xf>
    <xf numFmtId="0" fontId="0" fillId="0" borderId="12" xfId="0" applyFill="1" applyBorder="1" applyAlignment="1">
      <alignment/>
    </xf>
    <xf numFmtId="0" fontId="0" fillId="0" borderId="6" xfId="0" applyFill="1" applyBorder="1" applyAlignment="1">
      <alignment/>
    </xf>
    <xf numFmtId="182" fontId="0" fillId="0" borderId="9" xfId="0" applyNumberFormat="1" applyFill="1" applyBorder="1" applyAlignment="1">
      <alignment/>
    </xf>
    <xf numFmtId="38" fontId="0" fillId="0" borderId="0" xfId="16" applyFill="1" applyBorder="1" applyAlignment="1">
      <alignment horizontal="right"/>
    </xf>
    <xf numFmtId="182" fontId="0" fillId="0" borderId="15" xfId="0" applyNumberFormat="1" applyFill="1" applyBorder="1" applyAlignment="1">
      <alignment/>
    </xf>
    <xf numFmtId="182" fontId="0" fillId="0" borderId="10" xfId="0" applyNumberFormat="1" applyFill="1" applyBorder="1" applyAlignment="1">
      <alignment/>
    </xf>
    <xf numFmtId="0" fontId="0" fillId="0" borderId="12" xfId="0" applyFill="1" applyBorder="1" applyAlignment="1">
      <alignment/>
    </xf>
    <xf numFmtId="181" fontId="0" fillId="0" borderId="0" xfId="16" applyNumberFormat="1" applyFill="1" applyBorder="1" applyAlignment="1">
      <alignment/>
    </xf>
    <xf numFmtId="0" fontId="0" fillId="0" borderId="0" xfId="0" applyNumberFormat="1" applyFill="1" applyAlignment="1">
      <alignment horizontal="right"/>
    </xf>
    <xf numFmtId="0" fontId="0" fillId="0" borderId="0" xfId="0" applyNumberFormat="1" applyFill="1" applyBorder="1" applyAlignment="1">
      <alignment/>
    </xf>
    <xf numFmtId="0" fontId="0" fillId="0" borderId="15" xfId="0" applyNumberFormat="1" applyFill="1" applyBorder="1" applyAlignment="1">
      <alignment/>
    </xf>
    <xf numFmtId="0" fontId="0" fillId="0" borderId="0" xfId="0" applyNumberFormat="1" applyFill="1" applyAlignment="1">
      <alignment/>
    </xf>
    <xf numFmtId="41" fontId="0" fillId="0" borderId="0" xfId="0" applyNumberFormat="1" applyFill="1" applyBorder="1" applyAlignment="1">
      <alignment horizontal="right"/>
    </xf>
    <xf numFmtId="41" fontId="0" fillId="0" borderId="15" xfId="0" applyNumberFormat="1" applyFill="1" applyBorder="1" applyAlignment="1">
      <alignment horizontal="right"/>
    </xf>
    <xf numFmtId="181" fontId="0" fillId="0" borderId="0" xfId="0" applyNumberFormat="1" applyFill="1" applyBorder="1" applyAlignment="1">
      <alignment horizontal="right"/>
    </xf>
    <xf numFmtId="181" fontId="0" fillId="0" borderId="15" xfId="0" applyNumberFormat="1" applyFill="1" applyBorder="1" applyAlignment="1">
      <alignment horizontal="right"/>
    </xf>
    <xf numFmtId="38" fontId="0" fillId="0" borderId="4" xfId="16" applyFill="1" applyBorder="1" applyAlignment="1">
      <alignment/>
    </xf>
    <xf numFmtId="38" fontId="0" fillId="0" borderId="6" xfId="16" applyFill="1" applyBorder="1" applyAlignment="1">
      <alignment/>
    </xf>
    <xf numFmtId="181" fontId="0" fillId="0" borderId="4" xfId="0" applyNumberFormat="1" applyFill="1" applyBorder="1" applyAlignment="1">
      <alignment/>
    </xf>
    <xf numFmtId="181" fontId="0" fillId="0" borderId="10" xfId="0" applyNumberFormat="1" applyFill="1" applyBorder="1" applyAlignment="1">
      <alignment/>
    </xf>
    <xf numFmtId="3" fontId="0" fillId="0" borderId="0" xfId="0" applyNumberFormat="1" applyFill="1" applyAlignment="1">
      <alignment horizontal="right"/>
    </xf>
    <xf numFmtId="0" fontId="4" fillId="0" borderId="0" xfId="0" applyFont="1" applyFill="1" applyAlignment="1">
      <alignment/>
    </xf>
    <xf numFmtId="179" fontId="0" fillId="0" borderId="0" xfId="0" applyNumberFormat="1" applyFill="1" applyBorder="1" applyAlignment="1">
      <alignment/>
    </xf>
    <xf numFmtId="180" fontId="0" fillId="0" borderId="15" xfId="0" applyNumberFormat="1" applyFill="1" applyBorder="1" applyAlignment="1">
      <alignment/>
    </xf>
    <xf numFmtId="0" fontId="0" fillId="0" borderId="5" xfId="0" applyFill="1" applyBorder="1" applyAlignment="1">
      <alignment horizontal="center"/>
    </xf>
    <xf numFmtId="182" fontId="0" fillId="0" borderId="0" xfId="0" applyNumberFormat="1" applyFill="1" applyBorder="1" applyAlignment="1">
      <alignment/>
    </xf>
    <xf numFmtId="0" fontId="0" fillId="0" borderId="0" xfId="0" applyFill="1" applyBorder="1" applyAlignment="1" applyProtection="1">
      <alignment horizontal="left"/>
      <protection/>
    </xf>
    <xf numFmtId="38" fontId="0" fillId="0" borderId="0" xfId="0" applyNumberForma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4" xfId="0" applyFill="1" applyBorder="1" applyAlignment="1">
      <alignment horizontal="right"/>
    </xf>
    <xf numFmtId="178" fontId="0" fillId="0" borderId="0" xfId="16" applyNumberFormat="1" applyFill="1" applyBorder="1" applyAlignment="1">
      <alignment/>
    </xf>
    <xf numFmtId="38" fontId="0" fillId="0" borderId="9" xfId="16" applyFill="1" applyBorder="1" applyAlignment="1">
      <alignment/>
    </xf>
    <xf numFmtId="38" fontId="0" fillId="0" borderId="5" xfId="16" applyFill="1" applyBorder="1" applyAlignment="1">
      <alignment/>
    </xf>
    <xf numFmtId="178" fontId="0" fillId="0" borderId="15" xfId="16" applyNumberFormat="1" applyFill="1" applyBorder="1" applyAlignment="1">
      <alignment/>
    </xf>
    <xf numFmtId="0" fontId="0" fillId="0" borderId="2" xfId="0" applyFill="1" applyBorder="1" applyAlignment="1" quotePrefix="1">
      <alignment/>
    </xf>
    <xf numFmtId="0" fontId="0" fillId="0" borderId="2" xfId="0" applyFont="1" applyBorder="1" applyAlignment="1">
      <alignment/>
    </xf>
    <xf numFmtId="38" fontId="0" fillId="0" borderId="6" xfId="16" applyFill="1" applyBorder="1" applyAlignment="1">
      <alignment/>
    </xf>
    <xf numFmtId="38" fontId="0" fillId="0" borderId="10" xfId="16" applyFill="1" applyBorder="1" applyAlignment="1">
      <alignment/>
    </xf>
    <xf numFmtId="41" fontId="0" fillId="0" borderId="0" xfId="16" applyNumberFormat="1" applyFont="1" applyFill="1" applyBorder="1" applyAlignment="1">
      <alignment/>
    </xf>
    <xf numFmtId="41" fontId="0" fillId="0" borderId="0" xfId="16" applyNumberFormat="1" applyFill="1" applyBorder="1" applyAlignment="1">
      <alignment horizontal="right"/>
    </xf>
    <xf numFmtId="38" fontId="0" fillId="0" borderId="0" xfId="16" applyFont="1" applyFill="1" applyBorder="1" applyAlignment="1">
      <alignment/>
    </xf>
    <xf numFmtId="38" fontId="0" fillId="0" borderId="12" xfId="16" applyFill="1" applyBorder="1" applyAlignment="1">
      <alignment/>
    </xf>
    <xf numFmtId="38" fontId="0" fillId="0" borderId="4" xfId="0" applyNumberFormat="1" applyFill="1" applyBorder="1" applyAlignment="1">
      <alignment/>
    </xf>
    <xf numFmtId="0" fontId="0" fillId="0" borderId="11" xfId="0" applyFill="1" applyBorder="1" applyAlignment="1">
      <alignment/>
    </xf>
    <xf numFmtId="38" fontId="0" fillId="0" borderId="7" xfId="16" applyFill="1" applyBorder="1" applyAlignment="1">
      <alignment/>
    </xf>
    <xf numFmtId="181" fontId="0" fillId="0" borderId="7" xfId="0" applyNumberFormat="1" applyFill="1" applyBorder="1" applyAlignment="1">
      <alignment/>
    </xf>
    <xf numFmtId="181" fontId="0" fillId="0" borderId="9" xfId="0" applyNumberFormat="1" applyFill="1" applyBorder="1" applyAlignment="1">
      <alignment/>
    </xf>
    <xf numFmtId="41" fontId="0" fillId="0" borderId="0" xfId="0" applyNumberFormat="1" applyFill="1" applyAlignment="1">
      <alignment horizontal="right"/>
    </xf>
    <xf numFmtId="41" fontId="0" fillId="0" borderId="1" xfId="0" applyNumberFormat="1" applyFill="1" applyBorder="1" applyAlignment="1">
      <alignment/>
    </xf>
    <xf numFmtId="41" fontId="0" fillId="0" borderId="2" xfId="0" applyNumberFormat="1" applyFill="1" applyBorder="1" applyAlignment="1">
      <alignment/>
    </xf>
    <xf numFmtId="41" fontId="0" fillId="0" borderId="12" xfId="0" applyNumberFormat="1" applyFill="1" applyBorder="1" applyAlignment="1">
      <alignment horizontal="center"/>
    </xf>
    <xf numFmtId="41" fontId="0" fillId="0" borderId="8" xfId="0" applyNumberFormat="1" applyFill="1" applyBorder="1" applyAlignment="1">
      <alignment/>
    </xf>
    <xf numFmtId="41" fontId="0" fillId="0" borderId="3" xfId="0" applyNumberFormat="1" applyFill="1" applyBorder="1" applyAlignment="1">
      <alignment/>
    </xf>
    <xf numFmtId="41" fontId="0" fillId="0" borderId="6" xfId="0" applyNumberFormat="1" applyFill="1" applyBorder="1" applyAlignment="1">
      <alignment/>
    </xf>
    <xf numFmtId="41" fontId="0" fillId="0" borderId="11" xfId="0" applyNumberFormat="1" applyFill="1" applyBorder="1" applyAlignment="1">
      <alignment horizontal="center"/>
    </xf>
    <xf numFmtId="41" fontId="0" fillId="0" borderId="7" xfId="0" applyNumberFormat="1" applyFill="1" applyBorder="1" applyAlignment="1">
      <alignment/>
    </xf>
    <xf numFmtId="41" fontId="0" fillId="0" borderId="9" xfId="0" applyNumberFormat="1" applyFill="1" applyBorder="1" applyAlignment="1">
      <alignment/>
    </xf>
    <xf numFmtId="41" fontId="0" fillId="0" borderId="2" xfId="0" applyNumberFormat="1" applyFill="1" applyBorder="1" applyAlignment="1">
      <alignment horizontal="center"/>
    </xf>
    <xf numFmtId="186" fontId="0" fillId="0" borderId="0" xfId="0" applyNumberFormat="1" applyFill="1" applyBorder="1" applyAlignment="1">
      <alignment/>
    </xf>
    <xf numFmtId="186" fontId="0" fillId="0" borderId="15" xfId="0" applyNumberFormat="1" applyFill="1" applyBorder="1" applyAlignment="1">
      <alignment/>
    </xf>
    <xf numFmtId="186" fontId="0" fillId="0" borderId="7" xfId="0" applyNumberFormat="1" applyFill="1" applyBorder="1" applyAlignment="1">
      <alignment/>
    </xf>
    <xf numFmtId="186" fontId="0" fillId="0" borderId="9" xfId="0" applyNumberFormat="1" applyFill="1" applyBorder="1" applyAlignment="1">
      <alignment/>
    </xf>
    <xf numFmtId="176" fontId="0" fillId="0" borderId="4" xfId="0" applyNumberFormat="1" applyFill="1" applyBorder="1" applyAlignment="1">
      <alignment/>
    </xf>
    <xf numFmtId="183" fontId="0" fillId="0" borderId="0" xfId="0" applyNumberFormat="1" applyFill="1" applyAlignment="1">
      <alignment/>
    </xf>
    <xf numFmtId="183" fontId="0" fillId="0" borderId="6" xfId="0" applyNumberFormat="1" applyFill="1" applyBorder="1" applyAlignment="1">
      <alignment/>
    </xf>
    <xf numFmtId="183" fontId="0" fillId="0" borderId="7" xfId="0" applyNumberFormat="1" applyFill="1" applyBorder="1" applyAlignment="1">
      <alignment/>
    </xf>
    <xf numFmtId="183" fontId="0" fillId="0" borderId="0" xfId="0" applyNumberFormat="1" applyFill="1" applyBorder="1" applyAlignment="1">
      <alignment horizontal="right"/>
    </xf>
    <xf numFmtId="183" fontId="0" fillId="0" borderId="4" xfId="0" applyNumberFormat="1" applyFill="1" applyBorder="1" applyAlignment="1">
      <alignment/>
    </xf>
    <xf numFmtId="186" fontId="0" fillId="0" borderId="0" xfId="16" applyNumberFormat="1" applyFill="1" applyBorder="1" applyAlignment="1">
      <alignment/>
    </xf>
    <xf numFmtId="0" fontId="0" fillId="0" borderId="12" xfId="0" applyFill="1" applyBorder="1" applyAlignment="1">
      <alignment horizontal="center"/>
    </xf>
    <xf numFmtId="0" fontId="0" fillId="0" borderId="7" xfId="0" applyFill="1" applyBorder="1" applyAlignment="1">
      <alignment horizontal="center"/>
    </xf>
    <xf numFmtId="0" fontId="0" fillId="0" borderId="9"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8" xfId="0" applyFill="1" applyBorder="1" applyAlignment="1">
      <alignment horizontal="center"/>
    </xf>
    <xf numFmtId="38" fontId="0" fillId="0" borderId="0" xfId="16" applyFill="1" applyBorder="1" applyAlignment="1">
      <alignment horizontal="right"/>
    </xf>
    <xf numFmtId="0" fontId="0" fillId="0" borderId="0" xfId="0" applyFill="1" applyBorder="1" applyAlignment="1">
      <alignment horizontal="center"/>
    </xf>
    <xf numFmtId="38" fontId="0" fillId="0" borderId="5" xfId="16" applyFill="1" applyBorder="1" applyAlignment="1">
      <alignment horizontal="right"/>
    </xf>
    <xf numFmtId="41" fontId="0" fillId="0" borderId="13" xfId="0" applyNumberFormat="1" applyFill="1" applyBorder="1" applyAlignment="1">
      <alignment horizontal="center"/>
    </xf>
    <xf numFmtId="41" fontId="0" fillId="0" borderId="14" xfId="0" applyNumberFormat="1" applyFill="1" applyBorder="1" applyAlignment="1">
      <alignment horizontal="center"/>
    </xf>
    <xf numFmtId="41" fontId="0" fillId="0" borderId="8" xfId="0" applyNumberFormat="1" applyFill="1" applyBorder="1" applyAlignment="1">
      <alignment horizontal="center"/>
    </xf>
    <xf numFmtId="38" fontId="0" fillId="0" borderId="0" xfId="16" applyFill="1" applyBorder="1" applyAlignment="1">
      <alignment horizontal="right"/>
    </xf>
    <xf numFmtId="38" fontId="0" fillId="0" borderId="5" xfId="16" applyFill="1" applyBorder="1" applyAlignment="1">
      <alignment horizontal="right"/>
    </xf>
    <xf numFmtId="0" fontId="0" fillId="0" borderId="5" xfId="0" applyFill="1" applyBorder="1" applyAlignment="1">
      <alignment horizontal="center"/>
    </xf>
    <xf numFmtId="183" fontId="0" fillId="0" borderId="13" xfId="0" applyNumberFormat="1" applyFill="1" applyBorder="1" applyAlignment="1">
      <alignment horizontal="center"/>
    </xf>
    <xf numFmtId="183" fontId="0" fillId="0" borderId="14" xfId="0" applyNumberFormat="1" applyFill="1" applyBorder="1" applyAlignment="1">
      <alignment horizontal="center"/>
    </xf>
    <xf numFmtId="183" fontId="0" fillId="0" borderId="8" xfId="0" applyNumberFormat="1" applyFill="1" applyBorder="1" applyAlignment="1">
      <alignment horizontal="center"/>
    </xf>
    <xf numFmtId="0" fontId="0" fillId="0" borderId="13" xfId="0" applyBorder="1" applyAlignment="1">
      <alignment horizontal="center"/>
    </xf>
    <xf numFmtId="0" fontId="0" fillId="0" borderId="8" xfId="0" applyBorder="1" applyAlignment="1">
      <alignment horizontal="center"/>
    </xf>
    <xf numFmtId="0" fontId="0" fillId="0" borderId="14" xfId="0" applyBorder="1" applyAlignment="1">
      <alignment horizontal="center"/>
    </xf>
    <xf numFmtId="183" fontId="0" fillId="0" borderId="12" xfId="0" applyNumberFormat="1" applyFill="1" applyBorder="1" applyAlignment="1">
      <alignment/>
    </xf>
    <xf numFmtId="183" fontId="0" fillId="0" borderId="0" xfId="16" applyNumberFormat="1" applyFill="1" applyBorder="1" applyAlignment="1">
      <alignment/>
    </xf>
    <xf numFmtId="183" fontId="0" fillId="0" borderId="5" xfId="16" applyNumberFormat="1" applyFill="1" applyBorder="1" applyAlignment="1">
      <alignment/>
    </xf>
    <xf numFmtId="183" fontId="2" fillId="0" borderId="0" xfId="16" applyNumberFormat="1" applyFont="1" applyFill="1" applyBorder="1" applyAlignment="1">
      <alignment/>
    </xf>
    <xf numFmtId="183" fontId="0" fillId="0" borderId="0" xfId="16" applyNumberFormat="1" applyFont="1" applyFill="1" applyBorder="1" applyAlignment="1">
      <alignment/>
    </xf>
    <xf numFmtId="183" fontId="0" fillId="0" borderId="0" xfId="16" applyNumberFormat="1" applyFont="1" applyFill="1" applyBorder="1" applyAlignment="1">
      <alignment horizontal="right"/>
    </xf>
    <xf numFmtId="183" fontId="0" fillId="0" borderId="0" xfId="16" applyNumberFormat="1" applyFill="1" applyBorder="1" applyAlignment="1">
      <alignment horizontal="right"/>
    </xf>
    <xf numFmtId="183" fontId="0" fillId="0" borderId="5" xfId="16" applyNumberFormat="1" applyFont="1" applyFill="1" applyBorder="1" applyAlignment="1">
      <alignment horizontal="right"/>
    </xf>
    <xf numFmtId="183" fontId="0" fillId="0" borderId="4" xfId="16" applyNumberFormat="1" applyFill="1" applyBorder="1" applyAlignment="1">
      <alignment/>
    </xf>
    <xf numFmtId="183" fontId="0" fillId="0" borderId="6" xfId="16" applyNumberFormat="1" applyFill="1" applyBorder="1" applyAlignment="1">
      <alignment/>
    </xf>
    <xf numFmtId="181" fontId="0" fillId="0" borderId="0" xfId="16" applyNumberFormat="1" applyFont="1" applyFill="1" applyBorder="1" applyAlignment="1">
      <alignment horizontal="right"/>
    </xf>
    <xf numFmtId="181" fontId="0" fillId="0" borderId="15" xfId="16" applyNumberFormat="1" applyFont="1" applyFill="1" applyBorder="1" applyAlignment="1">
      <alignment horizontal="right"/>
    </xf>
    <xf numFmtId="183" fontId="0" fillId="0" borderId="7" xfId="16" applyNumberFormat="1" applyFill="1" applyBorder="1" applyAlignment="1">
      <alignment/>
    </xf>
    <xf numFmtId="183" fontId="0" fillId="0" borderId="5" xfId="0" applyNumberFormat="1" applyFill="1" applyBorder="1" applyAlignment="1">
      <alignment/>
    </xf>
    <xf numFmtId="187" fontId="0" fillId="0" borderId="15" xfId="0" applyNumberFormat="1" applyFill="1" applyBorder="1" applyAlignment="1">
      <alignment/>
    </xf>
    <xf numFmtId="187" fontId="0" fillId="0" borderId="15" xfId="0" applyNumberFormat="1" applyFill="1" applyBorder="1" applyAlignment="1">
      <alignment horizontal="right"/>
    </xf>
    <xf numFmtId="183" fontId="2" fillId="0" borderId="0" xfId="0" applyNumberFormat="1" applyFont="1" applyFill="1" applyBorder="1" applyAlignment="1">
      <alignment/>
    </xf>
    <xf numFmtId="183" fontId="0" fillId="0" borderId="5" xfId="0" applyNumberFormat="1" applyFill="1" applyBorder="1" applyAlignment="1">
      <alignment horizontal="right"/>
    </xf>
    <xf numFmtId="187" fontId="0" fillId="0" borderId="0" xfId="0" applyNumberFormat="1" applyFill="1" applyBorder="1" applyAlignment="1">
      <alignment horizontal="right"/>
    </xf>
    <xf numFmtId="183" fontId="2" fillId="0" borderId="0" xfId="16" applyNumberFormat="1" applyFont="1" applyFill="1" applyBorder="1" applyAlignment="1">
      <alignment horizontal="right"/>
    </xf>
    <xf numFmtId="183" fontId="0" fillId="0" borderId="0" xfId="0" applyNumberFormat="1" applyFill="1" applyAlignment="1">
      <alignment horizontal="right"/>
    </xf>
    <xf numFmtId="183" fontId="0" fillId="0" borderId="5" xfId="16" applyNumberFormat="1" applyFill="1" applyBorder="1" applyAlignment="1">
      <alignment/>
    </xf>
    <xf numFmtId="183" fontId="0" fillId="0" borderId="5" xfId="16" applyNumberFormat="1" applyBorder="1" applyAlignment="1">
      <alignment/>
    </xf>
    <xf numFmtId="183" fontId="0" fillId="0" borderId="15" xfId="16" applyNumberFormat="1" applyBorder="1" applyAlignment="1">
      <alignment/>
    </xf>
    <xf numFmtId="183" fontId="0" fillId="0" borderId="0" xfId="16" applyNumberFormat="1" applyBorder="1" applyAlignment="1">
      <alignment/>
    </xf>
    <xf numFmtId="183" fontId="0" fillId="0" borderId="5" xfId="16" applyNumberFormat="1" applyBorder="1" applyAlignment="1">
      <alignment horizontal="right"/>
    </xf>
    <xf numFmtId="183" fontId="0" fillId="0" borderId="0" xfId="0" applyNumberFormat="1" applyBorder="1" applyAlignment="1">
      <alignment/>
    </xf>
    <xf numFmtId="183" fontId="0" fillId="0" borderId="15" xfId="16" applyNumberFormat="1" applyFont="1" applyBorder="1" applyAlignment="1">
      <alignment/>
    </xf>
    <xf numFmtId="183" fontId="0" fillId="0" borderId="0" xfId="16" applyNumberFormat="1" applyFont="1" applyBorder="1" applyAlignment="1">
      <alignment/>
    </xf>
    <xf numFmtId="183" fontId="0" fillId="0" borderId="5" xfId="16" applyNumberFormat="1" applyFont="1" applyBorder="1" applyAlignment="1">
      <alignment horizontal="right"/>
    </xf>
    <xf numFmtId="183" fontId="0" fillId="0" borderId="0" xfId="16" applyNumberFormat="1" applyFont="1" applyBorder="1" applyAlignment="1">
      <alignment horizontal="right"/>
    </xf>
    <xf numFmtId="187" fontId="0" fillId="0" borderId="0" xfId="0" applyNumberFormat="1" applyBorder="1" applyAlignment="1">
      <alignment horizontal="right"/>
    </xf>
    <xf numFmtId="187" fontId="0" fillId="0" borderId="15" xfId="0" applyNumberFormat="1" applyBorder="1" applyAlignment="1">
      <alignment horizontal="right"/>
    </xf>
    <xf numFmtId="187" fontId="0" fillId="0" borderId="0" xfId="16" applyNumberFormat="1" applyFont="1" applyBorder="1" applyAlignment="1">
      <alignment horizontal="right"/>
    </xf>
    <xf numFmtId="187" fontId="0" fillId="0" borderId="15" xfId="16" applyNumberFormat="1" applyFont="1" applyBorder="1" applyAlignment="1">
      <alignment horizontal="right"/>
    </xf>
    <xf numFmtId="183" fontId="2" fillId="0" borderId="15" xfId="16" applyNumberFormat="1" applyFont="1" applyBorder="1" applyAlignment="1">
      <alignment/>
    </xf>
    <xf numFmtId="183" fontId="0" fillId="0" borderId="15" xfId="16" applyNumberFormat="1" applyFont="1" applyBorder="1" applyAlignment="1">
      <alignment horizontal="right"/>
    </xf>
    <xf numFmtId="187" fontId="0" fillId="0" borderId="0" xfId="0" applyNumberFormat="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4"/>
  <sheetViews>
    <sheetView zoomScale="75" zoomScaleNormal="75" zoomScaleSheetLayoutView="75" workbookViewId="0" topLeftCell="A2">
      <selection activeCell="I31" sqref="I31"/>
    </sheetView>
  </sheetViews>
  <sheetFormatPr defaultColWidth="9.00390625" defaultRowHeight="13.5"/>
  <cols>
    <col min="1" max="1" width="9.00390625" style="60" customWidth="1"/>
    <col min="2" max="2" width="7.125" style="60" customWidth="1"/>
    <col min="3" max="4" width="6.625" style="60" customWidth="1"/>
    <col min="5" max="5" width="8.125" style="60" customWidth="1"/>
    <col min="6" max="6" width="8.625" style="60" customWidth="1"/>
    <col min="7" max="7" width="8.125" style="60" customWidth="1"/>
    <col min="8" max="8" width="6.625" style="60" customWidth="1"/>
    <col min="9" max="9" width="8.125" style="60" customWidth="1"/>
    <col min="10" max="10" width="12.625" style="60" customWidth="1"/>
    <col min="11" max="11" width="12.125" style="60" customWidth="1"/>
    <col min="12" max="12" width="6.625" style="60" customWidth="1"/>
    <col min="13" max="13" width="8.00390625" style="60" customWidth="1"/>
    <col min="14" max="14" width="12.625" style="60" customWidth="1"/>
    <col min="15" max="15" width="12.00390625" style="60" bestFit="1" customWidth="1"/>
    <col min="16" max="16" width="6.625" style="60" customWidth="1"/>
    <col min="17" max="17" width="8.125" style="60" customWidth="1"/>
    <col min="18" max="18" width="10.75390625" style="60" customWidth="1"/>
    <col min="19" max="19" width="2.625" style="60" customWidth="1"/>
    <col min="20" max="16384" width="9.00390625" style="60" customWidth="1"/>
  </cols>
  <sheetData>
    <row r="1" ht="13.5">
      <c r="A1" s="60" t="s">
        <v>0</v>
      </c>
    </row>
    <row r="2" spans="2:5" ht="13.5">
      <c r="B2" s="23"/>
      <c r="C2" s="23"/>
      <c r="D2" s="23"/>
      <c r="E2" s="23"/>
    </row>
    <row r="3" spans="1:18" ht="13.5">
      <c r="A3" s="23"/>
      <c r="B3" s="27"/>
      <c r="C3" s="27"/>
      <c r="D3" s="27"/>
      <c r="E3" s="27"/>
      <c r="F3" s="27"/>
      <c r="G3" s="27"/>
      <c r="H3" s="27"/>
      <c r="I3" s="27"/>
      <c r="J3" s="27"/>
      <c r="K3" s="27"/>
      <c r="L3" s="27"/>
      <c r="M3" s="27"/>
      <c r="N3" s="27"/>
      <c r="O3" s="27"/>
      <c r="P3" s="27"/>
      <c r="Q3" s="27"/>
      <c r="R3" s="129" t="s">
        <v>17</v>
      </c>
    </row>
    <row r="4" spans="1:18" ht="13.5">
      <c r="A4" s="63"/>
      <c r="B4" s="169" t="s">
        <v>50</v>
      </c>
      <c r="C4" s="170"/>
      <c r="D4" s="170"/>
      <c r="E4" s="171"/>
      <c r="F4" s="169" t="s">
        <v>51</v>
      </c>
      <c r="G4" s="170"/>
      <c r="H4" s="170"/>
      <c r="I4" s="171"/>
      <c r="J4" s="172" t="s">
        <v>52</v>
      </c>
      <c r="K4" s="173"/>
      <c r="L4" s="173"/>
      <c r="M4" s="173"/>
      <c r="N4" s="173"/>
      <c r="O4" s="173"/>
      <c r="P4" s="173"/>
      <c r="Q4" s="174"/>
      <c r="R4" s="78" t="s">
        <v>3</v>
      </c>
    </row>
    <row r="5" spans="1:18" ht="13.5">
      <c r="A5" s="80" t="s">
        <v>49</v>
      </c>
      <c r="B5" s="95"/>
      <c r="C5" s="98" t="s">
        <v>68</v>
      </c>
      <c r="D5" s="98" t="s">
        <v>67</v>
      </c>
      <c r="E5" s="98" t="s">
        <v>42</v>
      </c>
      <c r="F5" s="95"/>
      <c r="G5" s="98" t="s">
        <v>68</v>
      </c>
      <c r="H5" s="98" t="s">
        <v>67</v>
      </c>
      <c r="I5" s="98" t="s">
        <v>44</v>
      </c>
      <c r="J5" s="169" t="s">
        <v>53</v>
      </c>
      <c r="K5" s="170"/>
      <c r="L5" s="170"/>
      <c r="M5" s="171"/>
      <c r="N5" s="169" t="s">
        <v>54</v>
      </c>
      <c r="O5" s="170"/>
      <c r="P5" s="170"/>
      <c r="Q5" s="171"/>
      <c r="R5" s="97" t="s">
        <v>4</v>
      </c>
    </row>
    <row r="6" spans="1:18" ht="13.5">
      <c r="A6" s="69"/>
      <c r="B6" s="95"/>
      <c r="C6" s="69"/>
      <c r="D6" s="69"/>
      <c r="E6" s="80" t="s">
        <v>43</v>
      </c>
      <c r="F6" s="95"/>
      <c r="G6" s="69"/>
      <c r="H6" s="69"/>
      <c r="I6" s="80" t="s">
        <v>43</v>
      </c>
      <c r="J6" s="95"/>
      <c r="K6" s="98" t="s">
        <v>45</v>
      </c>
      <c r="L6" s="98" t="s">
        <v>67</v>
      </c>
      <c r="M6" s="98" t="s">
        <v>46</v>
      </c>
      <c r="N6" s="23"/>
      <c r="O6" s="98" t="s">
        <v>45</v>
      </c>
      <c r="P6" s="98" t="s">
        <v>67</v>
      </c>
      <c r="Q6" s="98" t="s">
        <v>47</v>
      </c>
      <c r="R6" s="97" t="s">
        <v>5</v>
      </c>
    </row>
    <row r="7" spans="1:18" ht="13.5">
      <c r="A7" s="72"/>
      <c r="B7" s="73"/>
      <c r="C7" s="72"/>
      <c r="D7" s="72"/>
      <c r="E7" s="72"/>
      <c r="F7" s="73"/>
      <c r="G7" s="72"/>
      <c r="H7" s="72"/>
      <c r="I7" s="72"/>
      <c r="J7" s="73"/>
      <c r="K7" s="72"/>
      <c r="L7" s="72"/>
      <c r="M7" s="96" t="s">
        <v>2</v>
      </c>
      <c r="N7" s="27"/>
      <c r="O7" s="72"/>
      <c r="P7" s="72"/>
      <c r="Q7" s="96" t="s">
        <v>16</v>
      </c>
      <c r="R7" s="93" t="s">
        <v>48</v>
      </c>
    </row>
    <row r="8" spans="1:18" ht="13.5">
      <c r="A8" s="63"/>
      <c r="B8" s="76"/>
      <c r="C8" s="79"/>
      <c r="D8" s="130"/>
      <c r="E8" s="131"/>
      <c r="F8" s="79"/>
      <c r="G8" s="81"/>
      <c r="H8" s="79"/>
      <c r="I8" s="131"/>
      <c r="J8" s="79"/>
      <c r="K8" s="79"/>
      <c r="L8" s="79"/>
      <c r="M8" s="79"/>
      <c r="N8" s="79"/>
      <c r="O8" s="79"/>
      <c r="P8" s="79"/>
      <c r="Q8" s="131"/>
      <c r="R8" s="131"/>
    </row>
    <row r="9" spans="1:18" ht="13.5">
      <c r="A9" s="69" t="s">
        <v>6</v>
      </c>
      <c r="B9" s="132">
        <v>2478</v>
      </c>
      <c r="C9" s="81">
        <v>-79</v>
      </c>
      <c r="D9" s="130">
        <v>-3.0895580758701584</v>
      </c>
      <c r="E9" s="133">
        <v>99.00119856172593</v>
      </c>
      <c r="F9" s="81">
        <v>75553</v>
      </c>
      <c r="G9" s="81">
        <v>2212</v>
      </c>
      <c r="H9" s="130">
        <v>3.0160483222208683</v>
      </c>
      <c r="I9" s="133">
        <f>F9/$F$21*100</f>
        <v>93.48767570778064</v>
      </c>
      <c r="J9" s="81">
        <v>240484414</v>
      </c>
      <c r="K9" s="81">
        <v>30577925</v>
      </c>
      <c r="L9" s="130">
        <v>14.567403392660253</v>
      </c>
      <c r="M9" s="130">
        <f>J9/$J$21*100</f>
        <v>87.69552834785601</v>
      </c>
      <c r="N9" s="81">
        <f>J9/R9*100</f>
        <v>234848060.546875</v>
      </c>
      <c r="O9" s="81">
        <v>25569407.505997628</v>
      </c>
      <c r="P9" s="130">
        <v>12.217876565271695</v>
      </c>
      <c r="Q9" s="133">
        <f>N9/$N$21*100</f>
        <v>85.64016440220314</v>
      </c>
      <c r="R9" s="133">
        <v>102.4</v>
      </c>
    </row>
    <row r="10" spans="1:18" ht="13.5">
      <c r="A10" s="69"/>
      <c r="B10" s="132"/>
      <c r="C10" s="81"/>
      <c r="D10" s="130"/>
      <c r="E10" s="133"/>
      <c r="F10" s="81"/>
      <c r="G10" s="81"/>
      <c r="H10" s="130"/>
      <c r="I10" s="133"/>
      <c r="J10" s="81"/>
      <c r="K10" s="81"/>
      <c r="L10" s="130"/>
      <c r="M10" s="130"/>
      <c r="N10" s="81"/>
      <c r="O10" s="81"/>
      <c r="P10" s="130"/>
      <c r="Q10" s="133"/>
      <c r="R10" s="133"/>
    </row>
    <row r="11" spans="1:18" ht="13.5">
      <c r="A11" s="134" t="s">
        <v>7</v>
      </c>
      <c r="B11" s="132">
        <v>2569</v>
      </c>
      <c r="C11" s="81">
        <v>91</v>
      </c>
      <c r="D11" s="130">
        <f>B11/B9*100-100</f>
        <v>3.672316384180789</v>
      </c>
      <c r="E11" s="133">
        <f>B11/$B$21*100</f>
        <v>102.63683579704355</v>
      </c>
      <c r="F11" s="81">
        <v>78883</v>
      </c>
      <c r="G11" s="81">
        <f>F11-F9</f>
        <v>3330</v>
      </c>
      <c r="H11" s="130">
        <f>F11/F9*100-100</f>
        <v>4.407502018450614</v>
      </c>
      <c r="I11" s="133">
        <f aca="true" t="shared" si="0" ref="I11:I31">F11/$F$21*100</f>
        <v>97.60814690160365</v>
      </c>
      <c r="J11" s="81">
        <v>258140080</v>
      </c>
      <c r="K11" s="81">
        <f>J11-J9</f>
        <v>17655666</v>
      </c>
      <c r="L11" s="130">
        <f>J11/J9*100-100</f>
        <v>7.341709055623042</v>
      </c>
      <c r="M11" s="130">
        <f aca="true" t="shared" si="1" ref="M11:M31">J11/$J$21*100</f>
        <v>94.13387889394703</v>
      </c>
      <c r="N11" s="81">
        <f>J11/R11*100</f>
        <v>248211615.3846154</v>
      </c>
      <c r="O11" s="81">
        <f>N11-N9</f>
        <v>13363554.837740391</v>
      </c>
      <c r="P11" s="130">
        <f>N11/N9*100-100</f>
        <v>5.690298147074998</v>
      </c>
      <c r="Q11" s="133">
        <f aca="true" t="shared" si="2" ref="Q11:Q31">N11/$N$21*100</f>
        <v>90.51334509033369</v>
      </c>
      <c r="R11" s="133">
        <v>104</v>
      </c>
    </row>
    <row r="12" spans="1:18" ht="13.5">
      <c r="A12" s="69"/>
      <c r="B12" s="132"/>
      <c r="C12" s="81"/>
      <c r="D12" s="130"/>
      <c r="E12" s="133"/>
      <c r="F12" s="81"/>
      <c r="G12" s="81"/>
      <c r="H12" s="130"/>
      <c r="I12" s="133"/>
      <c r="J12" s="81"/>
      <c r="K12" s="81"/>
      <c r="L12" s="130"/>
      <c r="M12" s="130"/>
      <c r="N12" s="81"/>
      <c r="O12" s="81"/>
      <c r="P12" s="130"/>
      <c r="Q12" s="133"/>
      <c r="R12" s="133"/>
    </row>
    <row r="13" spans="1:18" ht="13.5">
      <c r="A13" s="134" t="s">
        <v>8</v>
      </c>
      <c r="B13" s="132">
        <v>2615</v>
      </c>
      <c r="C13" s="81">
        <v>46</v>
      </c>
      <c r="D13" s="130">
        <f>B13/B11*100-100</f>
        <v>1.790579992214873</v>
      </c>
      <c r="E13" s="133">
        <f aca="true" t="shared" si="3" ref="E13:E31">B13/$B$21*100</f>
        <v>104.47463044346783</v>
      </c>
      <c r="F13" s="81">
        <v>83309</v>
      </c>
      <c r="G13" s="81">
        <f>F13-F11</f>
        <v>4426</v>
      </c>
      <c r="H13" s="130">
        <f>F13/F11*100-100</f>
        <v>5.61084137266586</v>
      </c>
      <c r="I13" s="133">
        <f t="shared" si="0"/>
        <v>103.08478519105128</v>
      </c>
      <c r="J13" s="81">
        <v>279918745</v>
      </c>
      <c r="K13" s="81">
        <f>J13-J11</f>
        <v>21778665</v>
      </c>
      <c r="L13" s="130">
        <f>J13/J11*100-100</f>
        <v>8.436762319125336</v>
      </c>
      <c r="M13" s="130">
        <f t="shared" si="1"/>
        <v>102.07573051800263</v>
      </c>
      <c r="N13" s="81">
        <f>J13/R13*100</f>
        <v>266082457.2243346</v>
      </c>
      <c r="O13" s="81">
        <f>N13-N11</f>
        <v>17870841.839719206</v>
      </c>
      <c r="P13" s="130">
        <f>N13/N11*100-100</f>
        <v>7.199841075941407</v>
      </c>
      <c r="Q13" s="133">
        <f t="shared" si="2"/>
        <v>97.03016208935611</v>
      </c>
      <c r="R13" s="133">
        <v>105.2</v>
      </c>
    </row>
    <row r="14" spans="1:18" ht="13.5">
      <c r="A14" s="69"/>
      <c r="B14" s="132"/>
      <c r="C14" s="81"/>
      <c r="D14" s="130"/>
      <c r="E14" s="133"/>
      <c r="F14" s="81"/>
      <c r="G14" s="81"/>
      <c r="H14" s="130"/>
      <c r="I14" s="133"/>
      <c r="J14" s="81"/>
      <c r="K14" s="81"/>
      <c r="L14" s="130"/>
      <c r="M14" s="130"/>
      <c r="N14" s="81"/>
      <c r="O14" s="81"/>
      <c r="P14" s="130"/>
      <c r="Q14" s="133"/>
      <c r="R14" s="133"/>
    </row>
    <row r="15" spans="1:18" ht="13.5">
      <c r="A15" s="134" t="s">
        <v>9</v>
      </c>
      <c r="B15" s="132">
        <v>2564</v>
      </c>
      <c r="C15" s="81">
        <v>-51</v>
      </c>
      <c r="D15" s="130">
        <f>B15/B13*100-100</f>
        <v>-1.950286806883355</v>
      </c>
      <c r="E15" s="133">
        <f t="shared" si="3"/>
        <v>102.43707550938875</v>
      </c>
      <c r="F15" s="81">
        <v>84288</v>
      </c>
      <c r="G15" s="81">
        <f>F15-F13</f>
        <v>979</v>
      </c>
      <c r="H15" s="130">
        <f>F15/F13*100-100</f>
        <v>1.175143141797406</v>
      </c>
      <c r="I15" s="133">
        <f t="shared" si="0"/>
        <v>104.2961789744605</v>
      </c>
      <c r="J15" s="81">
        <v>272911907</v>
      </c>
      <c r="K15" s="81">
        <f>J15-J13</f>
        <v>-7006838</v>
      </c>
      <c r="L15" s="130">
        <f>J15/J13*100-100</f>
        <v>-2.5031685534314505</v>
      </c>
      <c r="M15" s="130">
        <f t="shared" si="1"/>
        <v>99.52060293099055</v>
      </c>
      <c r="N15" s="81">
        <f>J15/R15*100</f>
        <v>261911619.00191936</v>
      </c>
      <c r="O15" s="81">
        <f>N15-N13</f>
        <v>-4170838.2224152386</v>
      </c>
      <c r="P15" s="130">
        <f>N15/N13*100-100</f>
        <v>-1.5674983859979932</v>
      </c>
      <c r="Q15" s="133">
        <f t="shared" si="2"/>
        <v>95.50921586467422</v>
      </c>
      <c r="R15" s="133">
        <v>104.2</v>
      </c>
    </row>
    <row r="16" spans="1:18" ht="13.5">
      <c r="A16" s="69"/>
      <c r="B16" s="132"/>
      <c r="C16" s="81"/>
      <c r="D16" s="130"/>
      <c r="E16" s="133"/>
      <c r="F16" s="81"/>
      <c r="G16" s="81"/>
      <c r="H16" s="130"/>
      <c r="I16" s="133"/>
      <c r="J16" s="81"/>
      <c r="K16" s="81"/>
      <c r="L16" s="130"/>
      <c r="M16" s="130"/>
      <c r="N16" s="81"/>
      <c r="O16" s="81"/>
      <c r="P16" s="130"/>
      <c r="Q16" s="133"/>
      <c r="R16" s="133"/>
    </row>
    <row r="17" spans="1:18" ht="13.5">
      <c r="A17" s="134" t="s">
        <v>10</v>
      </c>
      <c r="B17" s="132">
        <v>2620</v>
      </c>
      <c r="C17" s="81">
        <v>56</v>
      </c>
      <c r="D17" s="130">
        <f>B17/B15*100-100</f>
        <v>2.184087363494541</v>
      </c>
      <c r="E17" s="133">
        <f t="shared" si="3"/>
        <v>104.67439073112266</v>
      </c>
      <c r="F17" s="81">
        <v>83724</v>
      </c>
      <c r="G17" s="81">
        <f>F17-F15</f>
        <v>-564</v>
      </c>
      <c r="H17" s="130">
        <f>F17/F15*100-100</f>
        <v>-0.6691343963553464</v>
      </c>
      <c r="I17" s="133">
        <f t="shared" si="0"/>
        <v>103.59829736685803</v>
      </c>
      <c r="J17" s="81">
        <v>260763644</v>
      </c>
      <c r="K17" s="81">
        <f>J17-J15</f>
        <v>-12148263</v>
      </c>
      <c r="L17" s="130">
        <f>J17/J15*100-100</f>
        <v>-4.451349570467812</v>
      </c>
      <c r="M17" s="130">
        <f t="shared" si="1"/>
        <v>95.09059299989492</v>
      </c>
      <c r="N17" s="81">
        <f>J17/R17*100</f>
        <v>254403555.12195122</v>
      </c>
      <c r="O17" s="81">
        <f>N17-N15</f>
        <v>-7508063.879968137</v>
      </c>
      <c r="P17" s="130">
        <f>N17/N15*100-100</f>
        <v>-2.866640246270677</v>
      </c>
      <c r="Q17" s="133">
        <f t="shared" si="2"/>
        <v>92.77131024379993</v>
      </c>
      <c r="R17" s="133">
        <v>102.5</v>
      </c>
    </row>
    <row r="18" spans="1:18" ht="13.5">
      <c r="A18" s="69"/>
      <c r="B18" s="132"/>
      <c r="C18" s="81"/>
      <c r="D18" s="130"/>
      <c r="E18" s="133"/>
      <c r="F18" s="81"/>
      <c r="G18" s="81"/>
      <c r="H18" s="130"/>
      <c r="I18" s="133"/>
      <c r="J18" s="81"/>
      <c r="K18" s="81"/>
      <c r="L18" s="130"/>
      <c r="M18" s="130"/>
      <c r="N18" s="81"/>
      <c r="O18" s="81"/>
      <c r="P18" s="130"/>
      <c r="Q18" s="133"/>
      <c r="R18" s="133"/>
    </row>
    <row r="19" spans="1:18" ht="13.5">
      <c r="A19" s="134" t="s">
        <v>11</v>
      </c>
      <c r="B19" s="132">
        <v>2504</v>
      </c>
      <c r="C19" s="81">
        <v>-116</v>
      </c>
      <c r="D19" s="130">
        <f>B19/B17*100-100</f>
        <v>-4.427480916030532</v>
      </c>
      <c r="E19" s="133">
        <f t="shared" si="3"/>
        <v>100.03995205753095</v>
      </c>
      <c r="F19" s="81">
        <v>82247</v>
      </c>
      <c r="G19" s="81">
        <f>F19-F17</f>
        <v>-1477</v>
      </c>
      <c r="H19" s="130">
        <f>F19/F17*100-100</f>
        <v>-1.7641297596865968</v>
      </c>
      <c r="I19" s="133">
        <f t="shared" si="0"/>
        <v>101.7706889724807</v>
      </c>
      <c r="J19" s="81">
        <v>258607747</v>
      </c>
      <c r="K19" s="81">
        <f>J19-J17</f>
        <v>-2155897</v>
      </c>
      <c r="L19" s="130">
        <f>J19/J17*100-100</f>
        <v>-0.8267628749658087</v>
      </c>
      <c r="M19" s="130">
        <f t="shared" si="1"/>
        <v>94.30441927938696</v>
      </c>
      <c r="N19" s="81">
        <f>J19/R19*100</f>
        <v>256810076.46474674</v>
      </c>
      <c r="O19" s="81">
        <f>N19-N17</f>
        <v>2406521.342795521</v>
      </c>
      <c r="P19" s="130">
        <f>N19/N17*100-100</f>
        <v>0.9459464281628982</v>
      </c>
      <c r="Q19" s="133">
        <f t="shared" si="2"/>
        <v>93.64887713941108</v>
      </c>
      <c r="R19" s="133">
        <v>100.7</v>
      </c>
    </row>
    <row r="20" spans="1:18" ht="13.5">
      <c r="A20" s="69"/>
      <c r="B20" s="132"/>
      <c r="C20" s="81"/>
      <c r="D20" s="130"/>
      <c r="E20" s="133"/>
      <c r="F20" s="81"/>
      <c r="G20" s="81"/>
      <c r="H20" s="130"/>
      <c r="I20" s="133"/>
      <c r="J20" s="81"/>
      <c r="K20" s="81"/>
      <c r="L20" s="130"/>
      <c r="M20" s="130"/>
      <c r="N20" s="81"/>
      <c r="O20" s="81"/>
      <c r="P20" s="130"/>
      <c r="Q20" s="133"/>
      <c r="R20" s="133"/>
    </row>
    <row r="21" spans="1:18" ht="13.5">
      <c r="A21" s="134" t="s">
        <v>12</v>
      </c>
      <c r="B21" s="132">
        <v>2503</v>
      </c>
      <c r="C21" s="81">
        <v>-1</v>
      </c>
      <c r="D21" s="130">
        <f>B21/B19*100-100</f>
        <v>-0.03993610223642463</v>
      </c>
      <c r="E21" s="133">
        <f t="shared" si="3"/>
        <v>100</v>
      </c>
      <c r="F21" s="81">
        <v>80816</v>
      </c>
      <c r="G21" s="81">
        <f>F21-F19</f>
        <v>-1431</v>
      </c>
      <c r="H21" s="130">
        <f>F21/F19*100-100</f>
        <v>-1.7398810898877741</v>
      </c>
      <c r="I21" s="133">
        <f t="shared" si="0"/>
        <v>100</v>
      </c>
      <c r="J21" s="81">
        <v>274226541</v>
      </c>
      <c r="K21" s="81">
        <f>J21-J19</f>
        <v>15618794</v>
      </c>
      <c r="L21" s="130">
        <f>J21/J19*100-100</f>
        <v>6.039569263174457</v>
      </c>
      <c r="M21" s="130">
        <f t="shared" si="1"/>
        <v>100</v>
      </c>
      <c r="N21" s="81">
        <f>J21/R21*100</f>
        <v>274226541</v>
      </c>
      <c r="O21" s="81">
        <f>N21-N19</f>
        <v>17416464.535253257</v>
      </c>
      <c r="P21" s="130">
        <f>N21/N19*100-100</f>
        <v>6.781846248016706</v>
      </c>
      <c r="Q21" s="133">
        <f t="shared" si="2"/>
        <v>100</v>
      </c>
      <c r="R21" s="133">
        <v>100</v>
      </c>
    </row>
    <row r="22" spans="1:18" ht="13.5">
      <c r="A22" s="69"/>
      <c r="B22" s="132"/>
      <c r="C22" s="81"/>
      <c r="D22" s="130"/>
      <c r="E22" s="133"/>
      <c r="F22" s="81"/>
      <c r="G22" s="81"/>
      <c r="H22" s="130"/>
      <c r="I22" s="133"/>
      <c r="J22" s="81"/>
      <c r="K22" s="81"/>
      <c r="L22" s="130"/>
      <c r="M22" s="130"/>
      <c r="N22" s="81"/>
      <c r="O22" s="81"/>
      <c r="P22" s="130"/>
      <c r="Q22" s="133"/>
      <c r="R22" s="133"/>
    </row>
    <row r="23" spans="1:18" ht="13.5">
      <c r="A23" s="134" t="s">
        <v>13</v>
      </c>
      <c r="B23" s="132">
        <v>2367</v>
      </c>
      <c r="C23" s="81">
        <v>-136</v>
      </c>
      <c r="D23" s="130">
        <f>B23/B21*100-100</f>
        <v>-5.4334798242109485</v>
      </c>
      <c r="E23" s="133">
        <f t="shared" si="3"/>
        <v>94.56652017578905</v>
      </c>
      <c r="F23" s="81">
        <v>77804</v>
      </c>
      <c r="G23" s="81">
        <f>F23-F21</f>
        <v>-3012</v>
      </c>
      <c r="H23" s="130">
        <f>F23/F21*100-100</f>
        <v>-3.726984755493959</v>
      </c>
      <c r="I23" s="133">
        <f t="shared" si="0"/>
        <v>96.27301524450604</v>
      </c>
      <c r="J23" s="81">
        <v>267942731</v>
      </c>
      <c r="K23" s="81">
        <f>J23-J21</f>
        <v>-6283810</v>
      </c>
      <c r="L23" s="130">
        <f>J23/J21*100-100</f>
        <v>-2.2914667475603636</v>
      </c>
      <c r="M23" s="130">
        <f t="shared" si="1"/>
        <v>97.70853325243964</v>
      </c>
      <c r="N23" s="81">
        <f>J23/R23*100</f>
        <v>272576532.04476094</v>
      </c>
      <c r="O23" s="81">
        <f>N23-N21</f>
        <v>-1650008.9552390575</v>
      </c>
      <c r="P23" s="130">
        <f>N23/N21*100-100</f>
        <v>-0.6016955722892874</v>
      </c>
      <c r="Q23" s="133">
        <f t="shared" si="2"/>
        <v>99.39830442771071</v>
      </c>
      <c r="R23" s="133">
        <v>98.3</v>
      </c>
    </row>
    <row r="24" spans="1:18" ht="13.5">
      <c r="A24" s="69"/>
      <c r="B24" s="132"/>
      <c r="C24" s="81"/>
      <c r="D24" s="130"/>
      <c r="E24" s="133"/>
      <c r="F24" s="81"/>
      <c r="G24" s="81"/>
      <c r="H24" s="130"/>
      <c r="I24" s="133"/>
      <c r="J24" s="81"/>
      <c r="K24" s="81"/>
      <c r="L24" s="130"/>
      <c r="M24" s="130"/>
      <c r="N24" s="81"/>
      <c r="O24" s="81"/>
      <c r="P24" s="130"/>
      <c r="Q24" s="133"/>
      <c r="R24" s="133"/>
    </row>
    <row r="25" spans="1:18" ht="13.5">
      <c r="A25" s="134" t="s">
        <v>14</v>
      </c>
      <c r="B25" s="132">
        <v>2342</v>
      </c>
      <c r="C25" s="81">
        <v>-25</v>
      </c>
      <c r="D25" s="130">
        <f>B25/B23*100-100</f>
        <v>-1.0561892691170272</v>
      </c>
      <c r="E25" s="133">
        <f t="shared" si="3"/>
        <v>93.56771873751498</v>
      </c>
      <c r="F25" s="81">
        <v>77855</v>
      </c>
      <c r="G25" s="81">
        <f>F25-F23</f>
        <v>51</v>
      </c>
      <c r="H25" s="130">
        <f>F25/F23*100-100</f>
        <v>0.0655493290833391</v>
      </c>
      <c r="I25" s="133">
        <f t="shared" si="0"/>
        <v>96.33612156008711</v>
      </c>
      <c r="J25" s="81">
        <v>294817047</v>
      </c>
      <c r="K25" s="81">
        <f>J25-J23</f>
        <v>26874316</v>
      </c>
      <c r="L25" s="130">
        <f>J25/J23*100-100</f>
        <v>10.029873137330966</v>
      </c>
      <c r="M25" s="130">
        <f t="shared" si="1"/>
        <v>107.50857518200618</v>
      </c>
      <c r="N25" s="81">
        <f>J25/R25*100</f>
        <v>298096104.1456016</v>
      </c>
      <c r="O25" s="81">
        <f>N25-N23</f>
        <v>25519572.10084063</v>
      </c>
      <c r="P25" s="130">
        <f>N25/N23*100-100</f>
        <v>9.362351156720266</v>
      </c>
      <c r="Q25" s="133">
        <f t="shared" si="2"/>
        <v>108.70432273205881</v>
      </c>
      <c r="R25" s="133">
        <v>98.9</v>
      </c>
    </row>
    <row r="26" spans="1:18" ht="13.5">
      <c r="A26" s="69"/>
      <c r="B26" s="132"/>
      <c r="C26" s="81"/>
      <c r="D26" s="130"/>
      <c r="E26" s="133"/>
      <c r="F26" s="81"/>
      <c r="G26" s="81"/>
      <c r="H26" s="130"/>
      <c r="I26" s="133"/>
      <c r="J26" s="81"/>
      <c r="K26" s="81"/>
      <c r="L26" s="130"/>
      <c r="M26" s="130"/>
      <c r="N26" s="81"/>
      <c r="O26" s="81"/>
      <c r="P26" s="130"/>
      <c r="Q26" s="133"/>
      <c r="R26" s="133"/>
    </row>
    <row r="27" spans="1:18" ht="13.5">
      <c r="A27" s="134" t="s">
        <v>15</v>
      </c>
      <c r="B27" s="132">
        <v>2516</v>
      </c>
      <c r="C27" s="81">
        <f>B27-B25</f>
        <v>174</v>
      </c>
      <c r="D27" s="130">
        <f>B27/B25*100-100</f>
        <v>7.429547395388553</v>
      </c>
      <c r="E27" s="133">
        <f t="shared" si="3"/>
        <v>100.51937674790253</v>
      </c>
      <c r="F27" s="81">
        <v>77377</v>
      </c>
      <c r="G27" s="81">
        <f>F27-F25</f>
        <v>-478</v>
      </c>
      <c r="H27" s="130">
        <f>F27/F25*100-100</f>
        <v>-0.6139618521610686</v>
      </c>
      <c r="I27" s="133">
        <f t="shared" si="0"/>
        <v>95.74465452385667</v>
      </c>
      <c r="J27" s="81">
        <v>283046824</v>
      </c>
      <c r="K27" s="81">
        <f>J27-J25</f>
        <v>-11770223</v>
      </c>
      <c r="L27" s="130">
        <f>J27/J25*100-100</f>
        <v>-3.992382095869786</v>
      </c>
      <c r="M27" s="130">
        <f t="shared" si="1"/>
        <v>103.21642207491506</v>
      </c>
      <c r="N27" s="81">
        <f>J27/R27*100</f>
        <v>290006991.80327874</v>
      </c>
      <c r="O27" s="81">
        <f>N27-N25</f>
        <v>-8089112.342322826</v>
      </c>
      <c r="P27" s="130">
        <f>N27/N25*100-100</f>
        <v>-2.713592103294232</v>
      </c>
      <c r="Q27" s="133">
        <f t="shared" si="2"/>
        <v>105.75453081446217</v>
      </c>
      <c r="R27" s="133">
        <v>97.6</v>
      </c>
    </row>
    <row r="28" spans="1:18" ht="13.5">
      <c r="A28" s="134"/>
      <c r="B28" s="132"/>
      <c r="C28" s="81"/>
      <c r="D28" s="130"/>
      <c r="E28" s="133"/>
      <c r="F28" s="81"/>
      <c r="G28" s="81"/>
      <c r="H28" s="130"/>
      <c r="I28" s="133"/>
      <c r="J28" s="81"/>
      <c r="K28" s="81"/>
      <c r="L28" s="130"/>
      <c r="M28" s="130"/>
      <c r="N28" s="81"/>
      <c r="O28" s="81"/>
      <c r="P28" s="130"/>
      <c r="Q28" s="133"/>
      <c r="R28" s="133"/>
    </row>
    <row r="29" spans="1:18" ht="13.5">
      <c r="A29" s="134" t="s">
        <v>80</v>
      </c>
      <c r="B29" s="132">
        <v>2338</v>
      </c>
      <c r="C29" s="81">
        <f>B29-B27</f>
        <v>-178</v>
      </c>
      <c r="D29" s="130">
        <f>B29/B27*100-100</f>
        <v>-7.074721780604136</v>
      </c>
      <c r="E29" s="133">
        <f t="shared" si="3"/>
        <v>93.40791050739114</v>
      </c>
      <c r="F29" s="81">
        <v>72980</v>
      </c>
      <c r="G29" s="81">
        <f>F29-F27</f>
        <v>-4397</v>
      </c>
      <c r="H29" s="130">
        <f>F29/F27*100-100</f>
        <v>-5.682567171123196</v>
      </c>
      <c r="I29" s="133">
        <f t="shared" si="0"/>
        <v>90.30390021777865</v>
      </c>
      <c r="J29" s="81">
        <v>277575678</v>
      </c>
      <c r="K29" s="81">
        <f>J29-J27</f>
        <v>-5471146</v>
      </c>
      <c r="L29" s="130">
        <f>J29/J27*100-100</f>
        <v>-1.9329473204051908</v>
      </c>
      <c r="M29" s="130">
        <f t="shared" si="1"/>
        <v>101.22130301019988</v>
      </c>
      <c r="N29" s="81">
        <f>J29/R29*100</f>
        <v>288840455.77523416</v>
      </c>
      <c r="O29" s="81">
        <f>N29-N27</f>
        <v>-1166536.0280445814</v>
      </c>
      <c r="P29" s="130">
        <f>N29/N27*100-100</f>
        <v>-0.40224410480279005</v>
      </c>
      <c r="Q29" s="133">
        <f t="shared" si="2"/>
        <v>105.32913944869915</v>
      </c>
      <c r="R29" s="133">
        <v>96.1</v>
      </c>
    </row>
    <row r="30" spans="1:18" ht="13.5">
      <c r="A30" s="134"/>
      <c r="B30" s="132"/>
      <c r="C30" s="81"/>
      <c r="D30" s="130"/>
      <c r="E30" s="133"/>
      <c r="F30" s="81"/>
      <c r="G30" s="81"/>
      <c r="H30" s="130"/>
      <c r="I30" s="133"/>
      <c r="J30" s="81"/>
      <c r="K30" s="81"/>
      <c r="L30" s="130"/>
      <c r="M30" s="130"/>
      <c r="N30" s="81"/>
      <c r="O30" s="81"/>
      <c r="P30" s="130"/>
      <c r="Q30" s="133"/>
      <c r="R30" s="133"/>
    </row>
    <row r="31" spans="1:18" ht="13.5">
      <c r="A31" s="134" t="s">
        <v>82</v>
      </c>
      <c r="B31" s="132">
        <v>2341</v>
      </c>
      <c r="C31" s="81">
        <f>B31-B29</f>
        <v>3</v>
      </c>
      <c r="D31" s="130">
        <f>B31/B29*100-100</f>
        <v>0.1283147989734772</v>
      </c>
      <c r="E31" s="133">
        <f t="shared" si="3"/>
        <v>93.52776667998401</v>
      </c>
      <c r="F31" s="81">
        <v>72114</v>
      </c>
      <c r="G31" s="81">
        <f>F31-F29</f>
        <v>-866</v>
      </c>
      <c r="H31" s="130">
        <f>F31/F29*100-100</f>
        <v>-1.1866264730062994</v>
      </c>
      <c r="I31" s="133">
        <f t="shared" si="0"/>
        <v>89.2323302316373</v>
      </c>
      <c r="J31" s="81">
        <v>308745865</v>
      </c>
      <c r="K31" s="81">
        <f>J31-J29</f>
        <v>31170187</v>
      </c>
      <c r="L31" s="130">
        <f>J31/J29*100-100</f>
        <v>11.229437400491562</v>
      </c>
      <c r="M31" s="130">
        <f t="shared" si="1"/>
        <v>112.58788586769215</v>
      </c>
      <c r="N31" s="81">
        <f>J31/R31*100</f>
        <v>320941647.6091476</v>
      </c>
      <c r="O31" s="81">
        <f>N31-N29</f>
        <v>32101191.833913445</v>
      </c>
      <c r="P31" s="130">
        <f>N31/N29*100-100</f>
        <v>11.113814284690605</v>
      </c>
      <c r="Q31" s="133">
        <f t="shared" si="2"/>
        <v>117.03522439469039</v>
      </c>
      <c r="R31" s="133">
        <v>96.2</v>
      </c>
    </row>
    <row r="32" spans="1:18" ht="13.5">
      <c r="A32" s="72"/>
      <c r="B32" s="136"/>
      <c r="C32" s="94"/>
      <c r="D32" s="94"/>
      <c r="E32" s="137"/>
      <c r="F32" s="94"/>
      <c r="G32" s="94"/>
      <c r="H32" s="94"/>
      <c r="I32" s="137"/>
      <c r="J32" s="94"/>
      <c r="K32" s="94"/>
      <c r="L32" s="94"/>
      <c r="M32" s="94"/>
      <c r="N32" s="94"/>
      <c r="O32" s="94"/>
      <c r="P32" s="94"/>
      <c r="Q32" s="137"/>
      <c r="R32" s="137"/>
    </row>
    <row r="34" ht="13.5">
      <c r="A34" s="60" t="s">
        <v>79</v>
      </c>
    </row>
  </sheetData>
  <mergeCells count="5">
    <mergeCell ref="B4:E4"/>
    <mergeCell ref="F4:I4"/>
    <mergeCell ref="J4:Q4"/>
    <mergeCell ref="J5:M5"/>
    <mergeCell ref="N5:Q5"/>
  </mergeCells>
  <printOptions/>
  <pageMargins left="0.75" right="0.75" top="1" bottom="1" header="0.512" footer="0.512"/>
  <pageSetup horizontalDpi="300" verticalDpi="300" orientation="landscape" paperSize="9" scale="82" r:id="rId1"/>
</worksheet>
</file>

<file path=xl/worksheets/sheet10.xml><?xml version="1.0" encoding="utf-8"?>
<worksheet xmlns="http://schemas.openxmlformats.org/spreadsheetml/2006/main" xmlns:r="http://schemas.openxmlformats.org/officeDocument/2006/relationships">
  <sheetPr>
    <pageSetUpPr fitToPage="1"/>
  </sheetPr>
  <dimension ref="A1:P39"/>
  <sheetViews>
    <sheetView zoomScale="75" zoomScaleNormal="75" zoomScaleSheetLayoutView="75" workbookViewId="0" topLeftCell="A1">
      <selection activeCell="A1" sqref="A1"/>
    </sheetView>
  </sheetViews>
  <sheetFormatPr defaultColWidth="9.00390625" defaultRowHeight="13.5"/>
  <cols>
    <col min="1" max="1" width="14.875" style="60" customWidth="1"/>
    <col min="2" max="2" width="7.00390625" style="60" customWidth="1"/>
    <col min="3" max="3" width="7.125" style="60" customWidth="1"/>
    <col min="4" max="6" width="7.625" style="60" customWidth="1"/>
    <col min="7" max="9" width="8.625" style="60" customWidth="1"/>
    <col min="10" max="11" width="7.625" style="60" customWidth="1"/>
    <col min="12" max="12" width="12.125" style="60" customWidth="1"/>
    <col min="13" max="13" width="12.125" style="163" customWidth="1"/>
    <col min="14" max="14" width="12.125" style="60" customWidth="1"/>
    <col min="15" max="16" width="7.625" style="60" customWidth="1"/>
    <col min="17" max="17" width="2.625" style="60" customWidth="1"/>
    <col min="18" max="16384" width="9.00390625" style="60" customWidth="1"/>
  </cols>
  <sheetData>
    <row r="1" ht="13.5">
      <c r="A1" s="60" t="s">
        <v>216</v>
      </c>
    </row>
    <row r="3" ht="13.5">
      <c r="P3" s="62" t="s">
        <v>91</v>
      </c>
    </row>
    <row r="4" spans="1:16" ht="13.5">
      <c r="A4" s="63"/>
      <c r="B4" s="172" t="s">
        <v>92</v>
      </c>
      <c r="C4" s="173"/>
      <c r="D4" s="173"/>
      <c r="E4" s="173"/>
      <c r="F4" s="174"/>
      <c r="G4" s="172" t="s">
        <v>93</v>
      </c>
      <c r="H4" s="173"/>
      <c r="I4" s="173"/>
      <c r="J4" s="173"/>
      <c r="K4" s="174"/>
      <c r="L4" s="184" t="s">
        <v>94</v>
      </c>
      <c r="M4" s="185"/>
      <c r="N4" s="185"/>
      <c r="O4" s="185"/>
      <c r="P4" s="186"/>
    </row>
    <row r="5" spans="1:16" ht="13.5">
      <c r="A5" s="80" t="s">
        <v>217</v>
      </c>
      <c r="B5" s="70" t="s">
        <v>218</v>
      </c>
      <c r="C5" s="70" t="s">
        <v>219</v>
      </c>
      <c r="D5" s="23"/>
      <c r="E5" s="23"/>
      <c r="F5" s="71"/>
      <c r="G5" s="70" t="s">
        <v>218</v>
      </c>
      <c r="H5" s="70" t="s">
        <v>219</v>
      </c>
      <c r="I5" s="23"/>
      <c r="J5" s="23"/>
      <c r="K5" s="71"/>
      <c r="L5" s="70" t="s">
        <v>218</v>
      </c>
      <c r="M5" s="70" t="s">
        <v>219</v>
      </c>
      <c r="N5" s="23"/>
      <c r="O5" s="23"/>
      <c r="P5" s="97"/>
    </row>
    <row r="6" spans="1:16" ht="13.5">
      <c r="A6" s="72"/>
      <c r="B6" s="73"/>
      <c r="C6" s="73"/>
      <c r="D6" s="74" t="s">
        <v>98</v>
      </c>
      <c r="E6" s="74" t="s">
        <v>99</v>
      </c>
      <c r="F6" s="74" t="s">
        <v>100</v>
      </c>
      <c r="G6" s="72"/>
      <c r="H6" s="73"/>
      <c r="I6" s="74" t="s">
        <v>98</v>
      </c>
      <c r="J6" s="74" t="s">
        <v>99</v>
      </c>
      <c r="K6" s="74" t="s">
        <v>100</v>
      </c>
      <c r="L6" s="72"/>
      <c r="M6" s="164"/>
      <c r="N6" s="74" t="s">
        <v>101</v>
      </c>
      <c r="O6" s="74" t="s">
        <v>99</v>
      </c>
      <c r="P6" s="74" t="s">
        <v>100</v>
      </c>
    </row>
    <row r="7" spans="1:16" ht="13.5">
      <c r="A7" s="63"/>
      <c r="B7" s="105"/>
      <c r="C7" s="77"/>
      <c r="D7" s="77"/>
      <c r="E7" s="77"/>
      <c r="F7" s="78"/>
      <c r="G7" s="105"/>
      <c r="H7" s="77"/>
      <c r="I7" s="77"/>
      <c r="J7" s="77"/>
      <c r="K7" s="77"/>
      <c r="L7" s="105"/>
      <c r="M7" s="165"/>
      <c r="N7" s="77"/>
      <c r="O7" s="77"/>
      <c r="P7" s="78"/>
    </row>
    <row r="8" spans="1:16" ht="13.5">
      <c r="A8" s="80" t="s">
        <v>220</v>
      </c>
      <c r="B8" s="192">
        <v>867</v>
      </c>
      <c r="C8" s="191">
        <v>865</v>
      </c>
      <c r="D8" s="89">
        <v>-2</v>
      </c>
      <c r="E8" s="86">
        <v>-0.23068050749711233</v>
      </c>
      <c r="F8" s="159">
        <v>100</v>
      </c>
      <c r="G8" s="192">
        <v>33567</v>
      </c>
      <c r="H8" s="191">
        <v>33060</v>
      </c>
      <c r="I8" s="89">
        <v>-507</v>
      </c>
      <c r="J8" s="86">
        <v>-1.5104120117972997</v>
      </c>
      <c r="K8" s="106">
        <v>100</v>
      </c>
      <c r="L8" s="192">
        <v>176439082</v>
      </c>
      <c r="M8" s="191">
        <v>198761474</v>
      </c>
      <c r="N8" s="89">
        <v>22322392</v>
      </c>
      <c r="O8" s="86">
        <v>12.65161422682985</v>
      </c>
      <c r="P8" s="83">
        <v>100</v>
      </c>
    </row>
    <row r="9" spans="1:16" ht="13.5">
      <c r="A9" s="69"/>
      <c r="B9" s="192"/>
      <c r="C9" s="89" t="s">
        <v>277</v>
      </c>
      <c r="D9" s="89"/>
      <c r="E9" s="86"/>
      <c r="F9" s="159"/>
      <c r="G9" s="192"/>
      <c r="H9" s="206" t="s">
        <v>277</v>
      </c>
      <c r="I9" s="89"/>
      <c r="J9" s="86"/>
      <c r="K9" s="82"/>
      <c r="L9" s="192"/>
      <c r="M9" s="206" t="s">
        <v>277</v>
      </c>
      <c r="N9" s="89"/>
      <c r="O9" s="86"/>
      <c r="P9" s="83"/>
    </row>
    <row r="10" spans="1:16" ht="13.5">
      <c r="A10" s="80" t="s">
        <v>221</v>
      </c>
      <c r="B10" s="192">
        <v>279</v>
      </c>
      <c r="C10" s="191">
        <v>297</v>
      </c>
      <c r="D10" s="89">
        <v>18</v>
      </c>
      <c r="E10" s="86">
        <v>6.451612903225794</v>
      </c>
      <c r="F10" s="159">
        <v>34.335260115606935</v>
      </c>
      <c r="G10" s="192">
        <v>21501</v>
      </c>
      <c r="H10" s="191">
        <v>21723</v>
      </c>
      <c r="I10" s="89">
        <v>222</v>
      </c>
      <c r="J10" s="86">
        <v>1.032510115808563</v>
      </c>
      <c r="K10" s="82">
        <v>65.70780399274048</v>
      </c>
      <c r="L10" s="192">
        <v>154129196</v>
      </c>
      <c r="M10" s="191">
        <v>177372119</v>
      </c>
      <c r="N10" s="89">
        <v>23242923</v>
      </c>
      <c r="O10" s="86">
        <v>15.080155871312016</v>
      </c>
      <c r="P10" s="83">
        <v>89.23868163706614</v>
      </c>
    </row>
    <row r="11" spans="1:16" ht="13.5">
      <c r="A11" s="80" t="s">
        <v>222</v>
      </c>
      <c r="B11" s="192">
        <v>588</v>
      </c>
      <c r="C11" s="191">
        <v>568</v>
      </c>
      <c r="D11" s="89">
        <v>-20</v>
      </c>
      <c r="E11" s="86">
        <v>-3.4013605442176953</v>
      </c>
      <c r="F11" s="159">
        <v>65.66473988439306</v>
      </c>
      <c r="G11" s="192">
        <v>12066</v>
      </c>
      <c r="H11" s="191">
        <v>11337</v>
      </c>
      <c r="I11" s="89">
        <v>-729</v>
      </c>
      <c r="J11" s="86">
        <v>-6.041770263550475</v>
      </c>
      <c r="K11" s="82">
        <v>34.29219600725953</v>
      </c>
      <c r="L11" s="192">
        <v>22309886</v>
      </c>
      <c r="M11" s="191">
        <v>21389355</v>
      </c>
      <c r="N11" s="89">
        <v>-920531</v>
      </c>
      <c r="O11" s="86">
        <v>-4.1261125224934005</v>
      </c>
      <c r="P11" s="83">
        <v>10.761318362933855</v>
      </c>
    </row>
    <row r="12" spans="1:16" ht="13.5">
      <c r="A12" s="69"/>
      <c r="B12" s="192"/>
      <c r="C12" s="89"/>
      <c r="D12" s="89"/>
      <c r="E12" s="86"/>
      <c r="F12" s="159"/>
      <c r="G12" s="192"/>
      <c r="H12" s="191"/>
      <c r="I12" s="89"/>
      <c r="J12" s="86"/>
      <c r="K12" s="82"/>
      <c r="L12" s="192"/>
      <c r="M12" s="89"/>
      <c r="N12" s="89"/>
      <c r="O12" s="86"/>
      <c r="P12" s="83"/>
    </row>
    <row r="13" spans="1:16" ht="13.5">
      <c r="A13" s="135" t="s">
        <v>288</v>
      </c>
      <c r="B13" s="89">
        <v>177</v>
      </c>
      <c r="C13" s="89">
        <v>165</v>
      </c>
      <c r="D13" s="89">
        <v>-12</v>
      </c>
      <c r="E13" s="86">
        <v>-6.779661016949163</v>
      </c>
      <c r="F13" s="159">
        <v>19.07514450867052</v>
      </c>
      <c r="G13" s="191">
        <v>4111</v>
      </c>
      <c r="H13" s="191">
        <v>3720</v>
      </c>
      <c r="I13" s="89">
        <v>-391</v>
      </c>
      <c r="J13" s="86">
        <v>-9.511067866699094</v>
      </c>
      <c r="K13" s="82">
        <v>11.252268602540836</v>
      </c>
      <c r="L13" s="203">
        <v>5836666</v>
      </c>
      <c r="M13" s="89">
        <v>5455230</v>
      </c>
      <c r="N13" s="89">
        <v>-381436</v>
      </c>
      <c r="O13" s="86">
        <v>-6.535169221606992</v>
      </c>
      <c r="P13" s="83">
        <v>2.7446113626627664</v>
      </c>
    </row>
    <row r="14" spans="1:16" ht="13.5">
      <c r="A14" s="135" t="s">
        <v>223</v>
      </c>
      <c r="B14" s="89">
        <v>15</v>
      </c>
      <c r="C14" s="89">
        <v>18</v>
      </c>
      <c r="D14" s="89">
        <v>3</v>
      </c>
      <c r="E14" s="86">
        <v>20</v>
      </c>
      <c r="F14" s="159">
        <v>2.0809248554913293</v>
      </c>
      <c r="G14" s="191">
        <v>350</v>
      </c>
      <c r="H14" s="191">
        <v>395</v>
      </c>
      <c r="I14" s="89">
        <v>45</v>
      </c>
      <c r="J14" s="86">
        <v>12.857142857142861</v>
      </c>
      <c r="K14" s="82">
        <v>1.1947973381730188</v>
      </c>
      <c r="L14" s="203">
        <v>3873848</v>
      </c>
      <c r="M14" s="89">
        <v>3682005</v>
      </c>
      <c r="N14" s="89">
        <v>-191843</v>
      </c>
      <c r="O14" s="86">
        <v>-4.952259355555512</v>
      </c>
      <c r="P14" s="83">
        <v>1.8524741872260417</v>
      </c>
    </row>
    <row r="15" spans="1:16" ht="13.5">
      <c r="A15" s="135" t="s">
        <v>224</v>
      </c>
      <c r="B15" s="89">
        <v>3</v>
      </c>
      <c r="C15" s="89">
        <v>2</v>
      </c>
      <c r="D15" s="89">
        <v>-1</v>
      </c>
      <c r="E15" s="86">
        <v>-33.33333333333334</v>
      </c>
      <c r="F15" s="159">
        <v>0.23121387283236997</v>
      </c>
      <c r="G15" s="195" t="s">
        <v>279</v>
      </c>
      <c r="H15" s="195" t="s">
        <v>279</v>
      </c>
      <c r="I15" s="195" t="s">
        <v>279</v>
      </c>
      <c r="J15" s="57" t="s">
        <v>279</v>
      </c>
      <c r="K15" s="54" t="s">
        <v>279</v>
      </c>
      <c r="L15" s="197" t="s">
        <v>279</v>
      </c>
      <c r="M15" s="195" t="s">
        <v>279</v>
      </c>
      <c r="N15" s="195" t="s">
        <v>279</v>
      </c>
      <c r="O15" s="57" t="s">
        <v>279</v>
      </c>
      <c r="P15" s="56" t="s">
        <v>279</v>
      </c>
    </row>
    <row r="16" spans="1:16" ht="13.5">
      <c r="A16" s="135" t="s">
        <v>225</v>
      </c>
      <c r="B16" s="89">
        <v>44</v>
      </c>
      <c r="C16" s="89">
        <v>40</v>
      </c>
      <c r="D16" s="89">
        <v>-4</v>
      </c>
      <c r="E16" s="86">
        <v>-9.090909090909093</v>
      </c>
      <c r="F16" s="159">
        <v>4.624277456647398</v>
      </c>
      <c r="G16" s="191">
        <v>898</v>
      </c>
      <c r="H16" s="191">
        <v>690</v>
      </c>
      <c r="I16" s="89">
        <v>-208</v>
      </c>
      <c r="J16" s="86">
        <v>-23.16258351893096</v>
      </c>
      <c r="K16" s="82">
        <v>2.087114337568058</v>
      </c>
      <c r="L16" s="203">
        <v>473938</v>
      </c>
      <c r="M16" s="89">
        <v>357397</v>
      </c>
      <c r="N16" s="89">
        <v>-116541</v>
      </c>
      <c r="O16" s="86">
        <v>-24.58992526448607</v>
      </c>
      <c r="P16" s="83">
        <v>0.17981200924279722</v>
      </c>
    </row>
    <row r="17" spans="1:16" ht="13.5">
      <c r="A17" s="135" t="s">
        <v>226</v>
      </c>
      <c r="B17" s="89">
        <v>47</v>
      </c>
      <c r="C17" s="89">
        <v>50</v>
      </c>
      <c r="D17" s="89">
        <v>3</v>
      </c>
      <c r="E17" s="86">
        <v>6.38297872340425</v>
      </c>
      <c r="F17" s="159">
        <v>5.780346820809249</v>
      </c>
      <c r="G17" s="191">
        <v>573</v>
      </c>
      <c r="H17" s="191">
        <v>607</v>
      </c>
      <c r="I17" s="89">
        <v>34</v>
      </c>
      <c r="J17" s="86">
        <v>5.933682373472962</v>
      </c>
      <c r="K17" s="82">
        <v>1.8360556563823354</v>
      </c>
      <c r="L17" s="203">
        <v>555714</v>
      </c>
      <c r="M17" s="89">
        <v>569202</v>
      </c>
      <c r="N17" s="89">
        <v>13488</v>
      </c>
      <c r="O17" s="86">
        <v>2.4271477774538823</v>
      </c>
      <c r="P17" s="83">
        <v>0.2863744107673502</v>
      </c>
    </row>
    <row r="18" spans="1:16" ht="13.5">
      <c r="A18" s="135"/>
      <c r="B18" s="89"/>
      <c r="C18" s="89"/>
      <c r="D18" s="89"/>
      <c r="E18" s="86"/>
      <c r="F18" s="159" t="s">
        <v>88</v>
      </c>
      <c r="G18" s="191"/>
      <c r="H18" s="191"/>
      <c r="I18" s="89"/>
      <c r="J18" s="86"/>
      <c r="K18" s="82"/>
      <c r="L18" s="203"/>
      <c r="M18" s="89"/>
      <c r="N18" s="89"/>
      <c r="O18" s="86"/>
      <c r="P18" s="83"/>
    </row>
    <row r="19" spans="1:16" ht="13.5">
      <c r="A19" s="135" t="s">
        <v>227</v>
      </c>
      <c r="B19" s="89">
        <v>55</v>
      </c>
      <c r="C19" s="89">
        <v>53</v>
      </c>
      <c r="D19" s="89">
        <v>-2</v>
      </c>
      <c r="E19" s="86">
        <v>-3.6363636363636402</v>
      </c>
      <c r="F19" s="159">
        <v>6.127167630057803</v>
      </c>
      <c r="G19" s="191">
        <v>495</v>
      </c>
      <c r="H19" s="191">
        <v>488</v>
      </c>
      <c r="I19" s="89">
        <v>-7</v>
      </c>
      <c r="J19" s="86">
        <v>-1.4141414141414117</v>
      </c>
      <c r="K19" s="82">
        <v>1.4761040532365397</v>
      </c>
      <c r="L19" s="203">
        <v>602764</v>
      </c>
      <c r="M19" s="89">
        <v>603564</v>
      </c>
      <c r="N19" s="89">
        <v>800</v>
      </c>
      <c r="O19" s="86">
        <v>0.13272192765327873</v>
      </c>
      <c r="P19" s="83">
        <v>0.3036624693173688</v>
      </c>
    </row>
    <row r="20" spans="1:16" ht="13.5">
      <c r="A20" s="135" t="s">
        <v>228</v>
      </c>
      <c r="B20" s="89">
        <v>16</v>
      </c>
      <c r="C20" s="89">
        <v>15</v>
      </c>
      <c r="D20" s="89">
        <v>-1</v>
      </c>
      <c r="E20" s="86">
        <v>-6.25</v>
      </c>
      <c r="F20" s="159">
        <v>1.7341040462427744</v>
      </c>
      <c r="G20" s="191">
        <v>807</v>
      </c>
      <c r="H20" s="191">
        <v>724</v>
      </c>
      <c r="I20" s="89">
        <v>-83</v>
      </c>
      <c r="J20" s="86">
        <v>-10.285006195786863</v>
      </c>
      <c r="K20" s="82">
        <v>2.1899576527525713</v>
      </c>
      <c r="L20" s="203">
        <v>2516931</v>
      </c>
      <c r="M20" s="89">
        <v>2485206</v>
      </c>
      <c r="N20" s="89">
        <v>-31725</v>
      </c>
      <c r="O20" s="86">
        <v>-1.26046363607108</v>
      </c>
      <c r="P20" s="83">
        <v>1.2503459297147292</v>
      </c>
    </row>
    <row r="21" spans="1:16" ht="13.5">
      <c r="A21" s="135" t="s">
        <v>229</v>
      </c>
      <c r="B21" s="89">
        <v>91</v>
      </c>
      <c r="C21" s="89">
        <v>87</v>
      </c>
      <c r="D21" s="89">
        <v>-4</v>
      </c>
      <c r="E21" s="86">
        <v>-4.395604395604394</v>
      </c>
      <c r="F21" s="159">
        <v>10.057803468208093</v>
      </c>
      <c r="G21" s="191">
        <v>1940</v>
      </c>
      <c r="H21" s="191">
        <v>1910</v>
      </c>
      <c r="I21" s="89">
        <v>-30</v>
      </c>
      <c r="J21" s="86">
        <v>-1.546391752577307</v>
      </c>
      <c r="K21" s="82">
        <v>5.777374470659407</v>
      </c>
      <c r="L21" s="203">
        <v>2725290</v>
      </c>
      <c r="M21" s="89">
        <v>2758924</v>
      </c>
      <c r="N21" s="89">
        <v>33634</v>
      </c>
      <c r="O21" s="86">
        <v>1.234143889274165</v>
      </c>
      <c r="P21" s="83">
        <v>1.3880577279276969</v>
      </c>
    </row>
    <row r="22" spans="1:16" ht="13.5">
      <c r="A22" s="135" t="s">
        <v>289</v>
      </c>
      <c r="B22" s="89">
        <v>28</v>
      </c>
      <c r="C22" s="89">
        <v>31</v>
      </c>
      <c r="D22" s="89">
        <v>3</v>
      </c>
      <c r="E22" s="86">
        <v>10.714285714285722</v>
      </c>
      <c r="F22" s="159">
        <v>3.5838150289017343</v>
      </c>
      <c r="G22" s="191">
        <v>2265</v>
      </c>
      <c r="H22" s="191">
        <v>2205</v>
      </c>
      <c r="I22" s="89">
        <v>-60</v>
      </c>
      <c r="J22" s="86">
        <v>-2.649006622516552</v>
      </c>
      <c r="K22" s="82">
        <v>6.669691470054446</v>
      </c>
      <c r="L22" s="203">
        <v>25653141</v>
      </c>
      <c r="M22" s="89">
        <v>30292262</v>
      </c>
      <c r="N22" s="89">
        <v>4639121</v>
      </c>
      <c r="O22" s="86">
        <v>18.084027215224836</v>
      </c>
      <c r="P22" s="83">
        <v>15.240509838440824</v>
      </c>
    </row>
    <row r="23" spans="1:16" ht="13.5">
      <c r="A23" s="135" t="s">
        <v>290</v>
      </c>
      <c r="B23" s="89">
        <v>7</v>
      </c>
      <c r="C23" s="89">
        <v>8</v>
      </c>
      <c r="D23" s="89">
        <v>1</v>
      </c>
      <c r="E23" s="86">
        <v>14.285714285714278</v>
      </c>
      <c r="F23" s="159">
        <v>0.9248554913294799</v>
      </c>
      <c r="G23" s="191">
        <v>626</v>
      </c>
      <c r="H23" s="191">
        <v>621</v>
      </c>
      <c r="I23" s="89">
        <v>-5</v>
      </c>
      <c r="J23" s="86">
        <v>-0.7987220447284358</v>
      </c>
      <c r="K23" s="82">
        <v>1.8784029038112524</v>
      </c>
      <c r="L23" s="203">
        <v>19673901</v>
      </c>
      <c r="M23" s="89">
        <v>22534723</v>
      </c>
      <c r="N23" s="89">
        <v>2860822</v>
      </c>
      <c r="O23" s="86">
        <v>14.541203597598667</v>
      </c>
      <c r="P23" s="83">
        <v>11.337570881568325</v>
      </c>
    </row>
    <row r="24" spans="1:16" ht="13.5">
      <c r="A24" s="135"/>
      <c r="B24" s="89"/>
      <c r="C24" s="89"/>
      <c r="D24" s="89"/>
      <c r="E24" s="86"/>
      <c r="F24" s="159" t="s">
        <v>88</v>
      </c>
      <c r="G24" s="191"/>
      <c r="H24" s="191"/>
      <c r="I24" s="89"/>
      <c r="J24" s="86"/>
      <c r="K24" s="82"/>
      <c r="L24" s="203"/>
      <c r="M24" s="89"/>
      <c r="N24" s="89"/>
      <c r="O24" s="86"/>
      <c r="P24" s="83"/>
    </row>
    <row r="25" spans="1:16" ht="13.5">
      <c r="A25" s="135" t="s">
        <v>230</v>
      </c>
      <c r="B25" s="89">
        <v>18</v>
      </c>
      <c r="C25" s="89">
        <v>19</v>
      </c>
      <c r="D25" s="89">
        <v>1</v>
      </c>
      <c r="E25" s="86">
        <v>5.555555555555557</v>
      </c>
      <c r="F25" s="159">
        <v>2.1965317919075145</v>
      </c>
      <c r="G25" s="191">
        <v>647</v>
      </c>
      <c r="H25" s="191">
        <v>661</v>
      </c>
      <c r="I25" s="89">
        <v>14</v>
      </c>
      <c r="J25" s="86">
        <v>2.1638330757341606</v>
      </c>
      <c r="K25" s="82">
        <v>1.999395039322444</v>
      </c>
      <c r="L25" s="203">
        <v>1101147</v>
      </c>
      <c r="M25" s="89">
        <v>1133359</v>
      </c>
      <c r="N25" s="89">
        <v>32212</v>
      </c>
      <c r="O25" s="86">
        <v>2.925313332370692</v>
      </c>
      <c r="P25" s="83">
        <v>0.5702106032882409</v>
      </c>
    </row>
    <row r="26" spans="1:16" ht="13.5">
      <c r="A26" s="135" t="s">
        <v>231</v>
      </c>
      <c r="B26" s="89">
        <v>3</v>
      </c>
      <c r="C26" s="89">
        <v>3</v>
      </c>
      <c r="D26" s="89">
        <v>0</v>
      </c>
      <c r="E26" s="86">
        <v>0</v>
      </c>
      <c r="F26" s="159">
        <v>0.3468208092485549</v>
      </c>
      <c r="G26" s="195" t="s">
        <v>279</v>
      </c>
      <c r="H26" s="195">
        <v>45</v>
      </c>
      <c r="I26" s="195" t="s">
        <v>279</v>
      </c>
      <c r="J26" s="57" t="s">
        <v>279</v>
      </c>
      <c r="K26" s="57">
        <v>0.1</v>
      </c>
      <c r="L26" s="197" t="s">
        <v>279</v>
      </c>
      <c r="M26" s="195">
        <v>59229</v>
      </c>
      <c r="N26" s="195" t="s">
        <v>279</v>
      </c>
      <c r="O26" s="57" t="s">
        <v>279</v>
      </c>
      <c r="P26" s="58">
        <v>0</v>
      </c>
    </row>
    <row r="27" spans="1:16" ht="13.5">
      <c r="A27" s="135" t="s">
        <v>232</v>
      </c>
      <c r="B27" s="89">
        <v>0</v>
      </c>
      <c r="C27" s="89">
        <v>1</v>
      </c>
      <c r="D27" s="89">
        <v>1</v>
      </c>
      <c r="E27" s="208" t="s">
        <v>278</v>
      </c>
      <c r="F27" s="159">
        <v>0.11560693641618498</v>
      </c>
      <c r="G27" s="195" t="s">
        <v>89</v>
      </c>
      <c r="H27" s="195" t="s">
        <v>279</v>
      </c>
      <c r="I27" s="166" t="s">
        <v>279</v>
      </c>
      <c r="J27" s="208" t="s">
        <v>278</v>
      </c>
      <c r="K27" s="82">
        <v>0.027223230490018152</v>
      </c>
      <c r="L27" s="207" t="s">
        <v>89</v>
      </c>
      <c r="M27" s="166" t="s">
        <v>279</v>
      </c>
      <c r="N27" s="166" t="s">
        <v>279</v>
      </c>
      <c r="O27" s="208" t="s">
        <v>278</v>
      </c>
      <c r="P27" s="114" t="s">
        <v>279</v>
      </c>
    </row>
    <row r="28" spans="1:16" ht="13.5">
      <c r="A28" s="135" t="s">
        <v>233</v>
      </c>
      <c r="B28" s="89">
        <v>70</v>
      </c>
      <c r="C28" s="89">
        <v>70</v>
      </c>
      <c r="D28" s="89">
        <v>0</v>
      </c>
      <c r="E28" s="86">
        <v>0</v>
      </c>
      <c r="F28" s="159">
        <v>8.092485549132949</v>
      </c>
      <c r="G28" s="191">
        <v>1389</v>
      </c>
      <c r="H28" s="191">
        <v>1308</v>
      </c>
      <c r="I28" s="89">
        <v>-81</v>
      </c>
      <c r="J28" s="86">
        <v>-5.831533477321813</v>
      </c>
      <c r="K28" s="82">
        <v>3.9564428312159707</v>
      </c>
      <c r="L28" s="203">
        <v>3479126</v>
      </c>
      <c r="M28" s="89">
        <v>3190620</v>
      </c>
      <c r="N28" s="89">
        <v>-288506</v>
      </c>
      <c r="O28" s="86">
        <v>-8.292484951680393</v>
      </c>
      <c r="P28" s="83">
        <v>1.6052507237896616</v>
      </c>
    </row>
    <row r="29" spans="1:16" ht="13.5">
      <c r="A29" s="135" t="s">
        <v>291</v>
      </c>
      <c r="B29" s="89">
        <v>17</v>
      </c>
      <c r="C29" s="89">
        <v>18</v>
      </c>
      <c r="D29" s="89">
        <v>1</v>
      </c>
      <c r="E29" s="86">
        <v>5.882352941176478</v>
      </c>
      <c r="F29" s="159">
        <v>2.0809248554913293</v>
      </c>
      <c r="G29" s="195" t="s">
        <v>279</v>
      </c>
      <c r="H29" s="195" t="s">
        <v>279</v>
      </c>
      <c r="I29" s="166" t="s">
        <v>279</v>
      </c>
      <c r="J29" s="208" t="s">
        <v>279</v>
      </c>
      <c r="K29" s="113" t="s">
        <v>279</v>
      </c>
      <c r="L29" s="207" t="s">
        <v>279</v>
      </c>
      <c r="M29" s="166" t="s">
        <v>279</v>
      </c>
      <c r="N29" s="166" t="s">
        <v>279</v>
      </c>
      <c r="O29" s="208" t="s">
        <v>279</v>
      </c>
      <c r="P29" s="114" t="s">
        <v>279</v>
      </c>
    </row>
    <row r="30" spans="1:16" ht="13.5">
      <c r="A30" s="135"/>
      <c r="B30" s="89"/>
      <c r="C30" s="89"/>
      <c r="D30" s="89"/>
      <c r="E30" s="86"/>
      <c r="F30" s="159" t="s">
        <v>88</v>
      </c>
      <c r="G30" s="191"/>
      <c r="H30" s="191"/>
      <c r="I30" s="89"/>
      <c r="J30" s="86"/>
      <c r="K30" s="82"/>
      <c r="L30" s="203"/>
      <c r="M30" s="89"/>
      <c r="N30" s="89"/>
      <c r="O30" s="86"/>
      <c r="P30" s="83"/>
    </row>
    <row r="31" spans="1:16" ht="13.5">
      <c r="A31" s="135" t="s">
        <v>292</v>
      </c>
      <c r="B31" s="89">
        <v>12</v>
      </c>
      <c r="C31" s="89">
        <v>10</v>
      </c>
      <c r="D31" s="89">
        <v>-2</v>
      </c>
      <c r="E31" s="86">
        <v>-16.666666666666657</v>
      </c>
      <c r="F31" s="159">
        <v>1.1560693641618496</v>
      </c>
      <c r="G31" s="191">
        <v>1020</v>
      </c>
      <c r="H31" s="191">
        <v>899</v>
      </c>
      <c r="I31" s="89">
        <v>-121</v>
      </c>
      <c r="J31" s="86">
        <v>-11.862745098039213</v>
      </c>
      <c r="K31" s="82">
        <v>2.719298245614035</v>
      </c>
      <c r="L31" s="203">
        <v>16201022</v>
      </c>
      <c r="M31" s="89">
        <v>17973461</v>
      </c>
      <c r="N31" s="89">
        <v>1772439</v>
      </c>
      <c r="O31" s="86">
        <v>10.940291297672474</v>
      </c>
      <c r="P31" s="83">
        <v>9.042728773484543</v>
      </c>
    </row>
    <row r="32" spans="1:16" ht="13.5">
      <c r="A32" s="135" t="s">
        <v>293</v>
      </c>
      <c r="B32" s="89">
        <v>99</v>
      </c>
      <c r="C32" s="89">
        <v>106</v>
      </c>
      <c r="D32" s="89">
        <v>7</v>
      </c>
      <c r="E32" s="86">
        <v>7.070707070707073</v>
      </c>
      <c r="F32" s="159">
        <v>12.254335260115607</v>
      </c>
      <c r="G32" s="191">
        <v>2189</v>
      </c>
      <c r="H32" s="191">
        <v>2374</v>
      </c>
      <c r="I32" s="89">
        <v>185</v>
      </c>
      <c r="J32" s="86">
        <v>8.451347647327552</v>
      </c>
      <c r="K32" s="82">
        <v>7.180883242589231</v>
      </c>
      <c r="L32" s="203">
        <v>4765613</v>
      </c>
      <c r="M32" s="89">
        <v>4560055</v>
      </c>
      <c r="N32" s="89">
        <v>-205558</v>
      </c>
      <c r="O32" s="86">
        <v>-4.31335905790084</v>
      </c>
      <c r="P32" s="83">
        <v>2.294234847543946</v>
      </c>
    </row>
    <row r="33" spans="1:16" ht="13.5">
      <c r="A33" s="135" t="s">
        <v>294</v>
      </c>
      <c r="B33" s="89">
        <v>53</v>
      </c>
      <c r="C33" s="89">
        <v>60</v>
      </c>
      <c r="D33" s="89">
        <v>7</v>
      </c>
      <c r="E33" s="86">
        <v>13.20754716981132</v>
      </c>
      <c r="F33" s="159">
        <v>6.9364161849710975</v>
      </c>
      <c r="G33" s="191">
        <v>2106</v>
      </c>
      <c r="H33" s="191">
        <v>2437</v>
      </c>
      <c r="I33" s="89">
        <v>331</v>
      </c>
      <c r="J33" s="86">
        <v>15.71699905033239</v>
      </c>
      <c r="K33" s="82">
        <v>7.371445856019358</v>
      </c>
      <c r="L33" s="203">
        <v>4793307</v>
      </c>
      <c r="M33" s="89">
        <v>7010571</v>
      </c>
      <c r="N33" s="89">
        <v>2217264</v>
      </c>
      <c r="O33" s="86">
        <v>46.257500301983555</v>
      </c>
      <c r="P33" s="83">
        <v>3.527127696788966</v>
      </c>
    </row>
    <row r="34" spans="1:16" ht="13.5">
      <c r="A34" s="135" t="s">
        <v>295</v>
      </c>
      <c r="B34" s="89">
        <v>46</v>
      </c>
      <c r="C34" s="89">
        <v>45</v>
      </c>
      <c r="D34" s="89">
        <v>-1</v>
      </c>
      <c r="E34" s="86">
        <v>-2.173913043478265</v>
      </c>
      <c r="F34" s="159">
        <v>5.202312138728324</v>
      </c>
      <c r="G34" s="191">
        <v>8446</v>
      </c>
      <c r="H34" s="191">
        <v>8225</v>
      </c>
      <c r="I34" s="89">
        <v>-221</v>
      </c>
      <c r="J34" s="86">
        <v>-2.6166232536111664</v>
      </c>
      <c r="K34" s="82">
        <v>24.87900786448881</v>
      </c>
      <c r="L34" s="203">
        <v>48389945</v>
      </c>
      <c r="M34" s="89">
        <v>57577196</v>
      </c>
      <c r="N34" s="89">
        <v>9187251</v>
      </c>
      <c r="O34" s="86">
        <v>18.985867828533372</v>
      </c>
      <c r="P34" s="83">
        <v>28.967986019262465</v>
      </c>
    </row>
    <row r="35" spans="1:16" ht="13.5">
      <c r="A35" s="135" t="s">
        <v>296</v>
      </c>
      <c r="B35" s="89">
        <v>7</v>
      </c>
      <c r="C35" s="89">
        <v>8</v>
      </c>
      <c r="D35" s="89">
        <v>1</v>
      </c>
      <c r="E35" s="86">
        <v>14.285714285714278</v>
      </c>
      <c r="F35" s="159">
        <v>0.9248554913294799</v>
      </c>
      <c r="G35" s="191">
        <v>164</v>
      </c>
      <c r="H35" s="191">
        <v>217</v>
      </c>
      <c r="I35" s="89">
        <v>53</v>
      </c>
      <c r="J35" s="86">
        <v>32.3170731707317</v>
      </c>
      <c r="K35" s="82">
        <v>0.6563823351482154</v>
      </c>
      <c r="L35" s="203">
        <v>111445</v>
      </c>
      <c r="M35" s="89">
        <v>196459</v>
      </c>
      <c r="N35" s="89">
        <v>85014</v>
      </c>
      <c r="O35" s="86">
        <v>76.28336847772442</v>
      </c>
      <c r="P35" s="83">
        <v>0.09884158939171481</v>
      </c>
    </row>
    <row r="36" spans="1:16" ht="13.5">
      <c r="A36" s="135"/>
      <c r="B36" s="89"/>
      <c r="C36" s="89"/>
      <c r="D36" s="89"/>
      <c r="E36" s="86"/>
      <c r="F36" s="159" t="s">
        <v>88</v>
      </c>
      <c r="G36" s="191"/>
      <c r="H36" s="191"/>
      <c r="I36" s="89"/>
      <c r="J36" s="86"/>
      <c r="K36" s="82"/>
      <c r="L36" s="203"/>
      <c r="M36" s="89"/>
      <c r="N36" s="89"/>
      <c r="O36" s="86"/>
      <c r="P36" s="83"/>
    </row>
    <row r="37" spans="1:16" ht="13.5">
      <c r="A37" s="135" t="s">
        <v>297</v>
      </c>
      <c r="B37" s="89">
        <v>10</v>
      </c>
      <c r="C37" s="89">
        <v>11</v>
      </c>
      <c r="D37" s="89">
        <v>1</v>
      </c>
      <c r="E37" s="86">
        <v>10</v>
      </c>
      <c r="F37" s="159">
        <v>1.2716763005780347</v>
      </c>
      <c r="G37" s="191">
        <v>1268</v>
      </c>
      <c r="H37" s="191">
        <v>1429</v>
      </c>
      <c r="I37" s="89">
        <v>161</v>
      </c>
      <c r="J37" s="86">
        <v>12.697160883280773</v>
      </c>
      <c r="K37" s="82">
        <v>4.3224440411373255</v>
      </c>
      <c r="L37" s="203">
        <v>7191572</v>
      </c>
      <c r="M37" s="89">
        <v>9834255</v>
      </c>
      <c r="N37" s="89">
        <v>2642683</v>
      </c>
      <c r="O37" s="86">
        <v>36.74694489605332</v>
      </c>
      <c r="P37" s="83">
        <v>4.947767191543368</v>
      </c>
    </row>
    <row r="38" spans="1:16" ht="13.5">
      <c r="A38" s="135" t="s">
        <v>234</v>
      </c>
      <c r="B38" s="89">
        <v>49</v>
      </c>
      <c r="C38" s="89">
        <v>45</v>
      </c>
      <c r="D38" s="89">
        <v>-4</v>
      </c>
      <c r="E38" s="86">
        <v>-8.16326530612244</v>
      </c>
      <c r="F38" s="159">
        <v>5.202312138728324</v>
      </c>
      <c r="G38" s="191">
        <v>544</v>
      </c>
      <c r="H38" s="191">
        <v>516</v>
      </c>
      <c r="I38" s="89">
        <v>-28</v>
      </c>
      <c r="J38" s="86">
        <v>-5.14705882352942</v>
      </c>
      <c r="K38" s="82">
        <v>1.560798548094374</v>
      </c>
      <c r="L38" s="203">
        <v>593869</v>
      </c>
      <c r="M38" s="89">
        <v>595646</v>
      </c>
      <c r="N38" s="89">
        <v>1777</v>
      </c>
      <c r="O38" s="86">
        <v>0.29922423968922374</v>
      </c>
      <c r="P38" s="83">
        <v>0.29967879992679064</v>
      </c>
    </row>
    <row r="39" spans="1:16" ht="13.5">
      <c r="A39" s="72"/>
      <c r="B39" s="27"/>
      <c r="C39" s="27"/>
      <c r="D39" s="27"/>
      <c r="E39" s="27"/>
      <c r="F39" s="93"/>
      <c r="G39" s="116"/>
      <c r="H39" s="27"/>
      <c r="I39" s="27"/>
      <c r="J39" s="27"/>
      <c r="K39" s="27"/>
      <c r="L39" s="116"/>
      <c r="M39" s="167"/>
      <c r="N39" s="27"/>
      <c r="O39" s="27"/>
      <c r="P39" s="93"/>
    </row>
  </sheetData>
  <mergeCells count="3">
    <mergeCell ref="B4:F4"/>
    <mergeCell ref="G4:K4"/>
    <mergeCell ref="L4:P4"/>
  </mergeCells>
  <printOptions/>
  <pageMargins left="0.75" right="0.75" top="1" bottom="1" header="0.512" footer="0.512"/>
  <pageSetup fitToHeight="1" fitToWidth="1" horizontalDpi="300" verticalDpi="300" orientation="landscape" paperSize="9" scale="88" r:id="rId1"/>
</worksheet>
</file>

<file path=xl/worksheets/sheet11.xml><?xml version="1.0" encoding="utf-8"?>
<worksheet xmlns="http://schemas.openxmlformats.org/spreadsheetml/2006/main" xmlns:r="http://schemas.openxmlformats.org/officeDocument/2006/relationships">
  <dimension ref="A1:P132"/>
  <sheetViews>
    <sheetView zoomScale="75" zoomScaleNormal="75" zoomScaleSheetLayoutView="75" workbookViewId="0" topLeftCell="A1">
      <selection activeCell="R23" sqref="R23"/>
    </sheetView>
  </sheetViews>
  <sheetFormatPr defaultColWidth="9.00390625" defaultRowHeight="13.5"/>
  <cols>
    <col min="1" max="1" width="14.875" style="60" customWidth="1"/>
    <col min="2" max="2" width="8.875" style="60" customWidth="1"/>
    <col min="3" max="3" width="8.625" style="60" customWidth="1"/>
    <col min="4" max="4" width="8.75390625" style="60" customWidth="1"/>
    <col min="5" max="5" width="9.25390625" style="60" customWidth="1"/>
    <col min="6" max="6" width="8.375" style="60" customWidth="1"/>
    <col min="7" max="8" width="8.625" style="60" customWidth="1"/>
    <col min="9" max="10" width="8.125" style="60" customWidth="1"/>
    <col min="11" max="11" width="9.50390625" style="60" bestFit="1" customWidth="1"/>
    <col min="12" max="13" width="12.625" style="60" customWidth="1"/>
    <col min="14" max="14" width="11.125" style="60" customWidth="1"/>
    <col min="15" max="16" width="8.125" style="60" customWidth="1"/>
    <col min="17" max="17" width="2.50390625" style="60" customWidth="1"/>
    <col min="18" max="18" width="13.00390625" style="60" customWidth="1"/>
    <col min="19" max="16384" width="9.00390625" style="60" customWidth="1"/>
  </cols>
  <sheetData>
    <row r="1" ht="13.5">
      <c r="A1" s="60" t="s">
        <v>301</v>
      </c>
    </row>
    <row r="3" ht="13.5">
      <c r="P3" s="62" t="s">
        <v>91</v>
      </c>
    </row>
    <row r="4" spans="1:16" ht="13.5">
      <c r="A4" s="63"/>
      <c r="B4" s="172" t="s">
        <v>92</v>
      </c>
      <c r="C4" s="173"/>
      <c r="D4" s="173"/>
      <c r="E4" s="173"/>
      <c r="F4" s="174"/>
      <c r="G4" s="172" t="s">
        <v>93</v>
      </c>
      <c r="H4" s="173"/>
      <c r="I4" s="173"/>
      <c r="J4" s="173"/>
      <c r="K4" s="174"/>
      <c r="L4" s="172" t="s">
        <v>94</v>
      </c>
      <c r="M4" s="173"/>
      <c r="N4" s="173"/>
      <c r="O4" s="173"/>
      <c r="P4" s="174"/>
    </row>
    <row r="5" spans="1:16" ht="13.5">
      <c r="A5" s="80" t="s">
        <v>217</v>
      </c>
      <c r="B5" s="70" t="s">
        <v>218</v>
      </c>
      <c r="C5" s="70" t="s">
        <v>219</v>
      </c>
      <c r="D5" s="23"/>
      <c r="E5" s="23"/>
      <c r="F5" s="71"/>
      <c r="G5" s="70" t="s">
        <v>218</v>
      </c>
      <c r="H5" s="70" t="s">
        <v>219</v>
      </c>
      <c r="I5" s="23"/>
      <c r="J5" s="23"/>
      <c r="K5" s="71"/>
      <c r="L5" s="70" t="s">
        <v>218</v>
      </c>
      <c r="M5" s="70" t="s">
        <v>219</v>
      </c>
      <c r="N5" s="23"/>
      <c r="O5" s="23"/>
      <c r="P5" s="97"/>
    </row>
    <row r="6" spans="1:16" ht="13.5">
      <c r="A6" s="72"/>
      <c r="B6" s="73"/>
      <c r="C6" s="73"/>
      <c r="D6" s="74" t="s">
        <v>98</v>
      </c>
      <c r="E6" s="74" t="s">
        <v>99</v>
      </c>
      <c r="F6" s="74" t="s">
        <v>100</v>
      </c>
      <c r="G6" s="72"/>
      <c r="H6" s="73"/>
      <c r="I6" s="74" t="s">
        <v>98</v>
      </c>
      <c r="J6" s="74" t="s">
        <v>99</v>
      </c>
      <c r="K6" s="74" t="s">
        <v>100</v>
      </c>
      <c r="L6" s="72"/>
      <c r="M6" s="73"/>
      <c r="N6" s="74" t="s">
        <v>101</v>
      </c>
      <c r="O6" s="74" t="s">
        <v>99</v>
      </c>
      <c r="P6" s="74" t="s">
        <v>100</v>
      </c>
    </row>
    <row r="7" spans="1:16" ht="13.5">
      <c r="A7" s="63"/>
      <c r="B7" s="23"/>
      <c r="C7" s="23"/>
      <c r="D7" s="23"/>
      <c r="E7" s="23"/>
      <c r="F7" s="23"/>
      <c r="G7" s="105"/>
      <c r="H7" s="77"/>
      <c r="I7" s="77"/>
      <c r="J7" s="77"/>
      <c r="K7" s="77"/>
      <c r="L7" s="105"/>
      <c r="M7" s="77"/>
      <c r="N7" s="77"/>
      <c r="O7" s="77"/>
      <c r="P7" s="78"/>
    </row>
    <row r="8" spans="1:16" ht="13.5">
      <c r="A8" s="80" t="s">
        <v>220</v>
      </c>
      <c r="B8" s="191">
        <v>657</v>
      </c>
      <c r="C8" s="196">
        <v>661</v>
      </c>
      <c r="D8" s="191">
        <v>4</v>
      </c>
      <c r="E8" s="82">
        <v>0.6088280060882738</v>
      </c>
      <c r="F8" s="168">
        <v>100</v>
      </c>
      <c r="G8" s="192">
        <v>24202</v>
      </c>
      <c r="H8" s="191">
        <v>24758</v>
      </c>
      <c r="I8" s="191">
        <v>556</v>
      </c>
      <c r="J8" s="82">
        <v>2.2973307991075274</v>
      </c>
      <c r="K8" s="82">
        <v>100</v>
      </c>
      <c r="L8" s="192">
        <v>80230577</v>
      </c>
      <c r="M8" s="191">
        <v>94868174</v>
      </c>
      <c r="N8" s="191">
        <v>14637597</v>
      </c>
      <c r="O8" s="82">
        <v>18.2444119777426</v>
      </c>
      <c r="P8" s="83">
        <v>100</v>
      </c>
    </row>
    <row r="9" spans="1:16" ht="13.5">
      <c r="A9" s="69"/>
      <c r="B9" s="191"/>
      <c r="C9" s="209" t="s">
        <v>277</v>
      </c>
      <c r="D9" s="191"/>
      <c r="E9" s="82"/>
      <c r="F9" s="158"/>
      <c r="G9" s="192"/>
      <c r="H9" s="193" t="s">
        <v>277</v>
      </c>
      <c r="I9" s="191"/>
      <c r="J9" s="82"/>
      <c r="K9" s="82"/>
      <c r="L9" s="192"/>
      <c r="M9" s="193" t="s">
        <v>277</v>
      </c>
      <c r="N9" s="191"/>
      <c r="O9" s="82"/>
      <c r="P9" s="83"/>
    </row>
    <row r="10" spans="1:16" ht="13.5">
      <c r="A10" s="80" t="s">
        <v>221</v>
      </c>
      <c r="B10" s="191">
        <v>210</v>
      </c>
      <c r="C10" s="196">
        <v>216</v>
      </c>
      <c r="D10" s="191">
        <v>6</v>
      </c>
      <c r="E10" s="82">
        <v>2.857142857142847</v>
      </c>
      <c r="F10" s="158">
        <v>32.677760968229954</v>
      </c>
      <c r="G10" s="192">
        <v>13166</v>
      </c>
      <c r="H10" s="191">
        <v>13577</v>
      </c>
      <c r="I10" s="191">
        <v>411</v>
      </c>
      <c r="J10" s="82">
        <v>3.1216770469390838</v>
      </c>
      <c r="K10" s="82">
        <v>54.8388399709185</v>
      </c>
      <c r="L10" s="192">
        <v>58132648</v>
      </c>
      <c r="M10" s="191">
        <v>71478936</v>
      </c>
      <c r="N10" s="191">
        <v>13346288</v>
      </c>
      <c r="O10" s="82">
        <v>22.95833487578271</v>
      </c>
      <c r="P10" s="83">
        <v>75.34553790399718</v>
      </c>
    </row>
    <row r="11" spans="1:16" ht="13.5">
      <c r="A11" s="80" t="s">
        <v>222</v>
      </c>
      <c r="B11" s="191">
        <v>447</v>
      </c>
      <c r="C11" s="196">
        <v>445</v>
      </c>
      <c r="D11" s="191">
        <v>-2</v>
      </c>
      <c r="E11" s="82">
        <v>-0.4474272930648766</v>
      </c>
      <c r="F11" s="158">
        <v>67.32223903177005</v>
      </c>
      <c r="G11" s="192">
        <v>11036</v>
      </c>
      <c r="H11" s="191">
        <v>11181</v>
      </c>
      <c r="I11" s="191">
        <v>145</v>
      </c>
      <c r="J11" s="82">
        <v>1.3138818412468396</v>
      </c>
      <c r="K11" s="82">
        <v>45.16116002908151</v>
      </c>
      <c r="L11" s="192">
        <v>22097929</v>
      </c>
      <c r="M11" s="191">
        <v>23389238</v>
      </c>
      <c r="N11" s="191">
        <v>1291309</v>
      </c>
      <c r="O11" s="82">
        <v>5.843574753091119</v>
      </c>
      <c r="P11" s="83">
        <v>24.65446209600282</v>
      </c>
    </row>
    <row r="12" spans="1:16" ht="13.5">
      <c r="A12" s="69"/>
      <c r="B12" s="191"/>
      <c r="C12" s="196"/>
      <c r="D12" s="191"/>
      <c r="E12" s="82"/>
      <c r="F12" s="158"/>
      <c r="G12" s="192"/>
      <c r="H12" s="191"/>
      <c r="I12" s="191"/>
      <c r="J12" s="82"/>
      <c r="K12" s="82"/>
      <c r="L12" s="192"/>
      <c r="M12" s="191"/>
      <c r="N12" s="191"/>
      <c r="O12" s="82"/>
      <c r="P12" s="83"/>
    </row>
    <row r="13" spans="1:16" ht="13.5">
      <c r="A13" s="135" t="s">
        <v>288</v>
      </c>
      <c r="B13" s="191">
        <v>140</v>
      </c>
      <c r="C13" s="210">
        <v>140</v>
      </c>
      <c r="D13" s="191">
        <v>0</v>
      </c>
      <c r="E13" s="82">
        <v>0</v>
      </c>
      <c r="F13" s="158">
        <v>21.18003025718608</v>
      </c>
      <c r="G13" s="192">
        <v>2525</v>
      </c>
      <c r="H13" s="191">
        <v>2534</v>
      </c>
      <c r="I13" s="191">
        <v>9</v>
      </c>
      <c r="J13" s="82">
        <v>0.3564356435643532</v>
      </c>
      <c r="K13" s="82">
        <v>10.23507553114145</v>
      </c>
      <c r="L13" s="192">
        <v>4092561</v>
      </c>
      <c r="M13" s="191">
        <v>4068167</v>
      </c>
      <c r="N13" s="191">
        <v>-24394</v>
      </c>
      <c r="O13" s="82">
        <v>-0.5960570899248552</v>
      </c>
      <c r="P13" s="83">
        <v>4.288231583333732</v>
      </c>
    </row>
    <row r="14" spans="1:16" ht="13.5">
      <c r="A14" s="135" t="s">
        <v>223</v>
      </c>
      <c r="B14" s="191">
        <v>22</v>
      </c>
      <c r="C14" s="210">
        <v>21</v>
      </c>
      <c r="D14" s="191">
        <v>-1</v>
      </c>
      <c r="E14" s="82">
        <v>-4.545454545454547</v>
      </c>
      <c r="F14" s="158">
        <v>3.177004538577912</v>
      </c>
      <c r="G14" s="192">
        <v>662</v>
      </c>
      <c r="H14" s="191">
        <v>691</v>
      </c>
      <c r="I14" s="191">
        <v>29</v>
      </c>
      <c r="J14" s="82">
        <v>4.380664652567972</v>
      </c>
      <c r="K14" s="82">
        <v>2.791017044995557</v>
      </c>
      <c r="L14" s="192">
        <v>7496439</v>
      </c>
      <c r="M14" s="191">
        <v>7711442</v>
      </c>
      <c r="N14" s="191">
        <v>215003</v>
      </c>
      <c r="O14" s="82">
        <v>2.8680684255551085</v>
      </c>
      <c r="P14" s="83">
        <v>8.128586937912392</v>
      </c>
    </row>
    <row r="15" spans="1:16" ht="13.5">
      <c r="A15" s="135" t="s">
        <v>224</v>
      </c>
      <c r="B15" s="191">
        <v>8</v>
      </c>
      <c r="C15" s="210">
        <v>8</v>
      </c>
      <c r="D15" s="191">
        <v>0</v>
      </c>
      <c r="E15" s="82">
        <v>0</v>
      </c>
      <c r="F15" s="158">
        <v>1.2102874432677762</v>
      </c>
      <c r="G15" s="192">
        <v>168</v>
      </c>
      <c r="H15" s="191">
        <v>163</v>
      </c>
      <c r="I15" s="191">
        <v>-5</v>
      </c>
      <c r="J15" s="82">
        <v>-2.9761904761904816</v>
      </c>
      <c r="K15" s="82">
        <v>0.6583730511349867</v>
      </c>
      <c r="L15" s="192">
        <v>227264</v>
      </c>
      <c r="M15" s="191">
        <v>237869</v>
      </c>
      <c r="N15" s="191">
        <v>10605</v>
      </c>
      <c r="O15" s="82">
        <v>4.666379188960846</v>
      </c>
      <c r="P15" s="83">
        <v>0.25073635337389333</v>
      </c>
    </row>
    <row r="16" spans="1:16" ht="13.5">
      <c r="A16" s="135" t="s">
        <v>225</v>
      </c>
      <c r="B16" s="191">
        <v>60</v>
      </c>
      <c r="C16" s="210">
        <v>54</v>
      </c>
      <c r="D16" s="191">
        <v>-6</v>
      </c>
      <c r="E16" s="82">
        <v>-10</v>
      </c>
      <c r="F16" s="158">
        <v>8.169440242057489</v>
      </c>
      <c r="G16" s="192">
        <v>1622</v>
      </c>
      <c r="H16" s="191">
        <v>1406</v>
      </c>
      <c r="I16" s="191">
        <v>-216</v>
      </c>
      <c r="J16" s="82">
        <v>-13.316892725030826</v>
      </c>
      <c r="K16" s="82">
        <v>5.678972453348412</v>
      </c>
      <c r="L16" s="192">
        <v>870249</v>
      </c>
      <c r="M16" s="191">
        <v>812714</v>
      </c>
      <c r="N16" s="191">
        <v>-57535</v>
      </c>
      <c r="O16" s="82">
        <v>-6.611326183655493</v>
      </c>
      <c r="P16" s="83">
        <v>0.8566771823815224</v>
      </c>
    </row>
    <row r="17" spans="1:16" ht="13.5">
      <c r="A17" s="135" t="s">
        <v>226</v>
      </c>
      <c r="B17" s="191">
        <v>42</v>
      </c>
      <c r="C17" s="210">
        <v>45</v>
      </c>
      <c r="D17" s="191">
        <v>3</v>
      </c>
      <c r="E17" s="82">
        <v>7.142857142857139</v>
      </c>
      <c r="F17" s="158">
        <v>6.80786686838124</v>
      </c>
      <c r="G17" s="192">
        <v>431</v>
      </c>
      <c r="H17" s="191">
        <v>447</v>
      </c>
      <c r="I17" s="191">
        <v>16</v>
      </c>
      <c r="J17" s="82">
        <v>3.712296983758705</v>
      </c>
      <c r="K17" s="82">
        <v>1.8054770175296873</v>
      </c>
      <c r="L17" s="192">
        <v>556931</v>
      </c>
      <c r="M17" s="191">
        <v>508069</v>
      </c>
      <c r="N17" s="191">
        <v>-48862</v>
      </c>
      <c r="O17" s="82">
        <v>-8.773438720415996</v>
      </c>
      <c r="P17" s="83">
        <v>0.5355526290618812</v>
      </c>
    </row>
    <row r="18" spans="1:16" s="110" customFormat="1" ht="13.5">
      <c r="A18" s="135"/>
      <c r="B18" s="191" t="s">
        <v>235</v>
      </c>
      <c r="C18" s="210" t="s">
        <v>235</v>
      </c>
      <c r="D18" s="191"/>
      <c r="E18" s="82"/>
      <c r="F18" s="158"/>
      <c r="G18" s="192"/>
      <c r="H18" s="191"/>
      <c r="I18" s="191"/>
      <c r="J18" s="82"/>
      <c r="K18" s="108"/>
      <c r="L18" s="192"/>
      <c r="M18" s="191"/>
      <c r="N18" s="191"/>
      <c r="O18" s="82"/>
      <c r="P18" s="109"/>
    </row>
    <row r="19" spans="1:16" ht="13.5">
      <c r="A19" s="135" t="s">
        <v>227</v>
      </c>
      <c r="B19" s="191">
        <v>22</v>
      </c>
      <c r="C19" s="210">
        <v>20</v>
      </c>
      <c r="D19" s="191">
        <v>-2</v>
      </c>
      <c r="E19" s="82">
        <v>-9.090909090909093</v>
      </c>
      <c r="F19" s="158">
        <v>3.0257186081694405</v>
      </c>
      <c r="G19" s="192">
        <v>242</v>
      </c>
      <c r="H19" s="191">
        <v>234</v>
      </c>
      <c r="I19" s="191">
        <v>-8</v>
      </c>
      <c r="J19" s="82">
        <v>-3.305785123966942</v>
      </c>
      <c r="K19" s="82">
        <v>0.945149042733662</v>
      </c>
      <c r="L19" s="192">
        <v>335477</v>
      </c>
      <c r="M19" s="191">
        <v>295193</v>
      </c>
      <c r="N19" s="191">
        <v>-40284</v>
      </c>
      <c r="O19" s="82">
        <v>-12.007976701830529</v>
      </c>
      <c r="P19" s="83">
        <v>0.3111612541419844</v>
      </c>
    </row>
    <row r="20" spans="1:16" ht="13.5">
      <c r="A20" s="135" t="s">
        <v>228</v>
      </c>
      <c r="B20" s="191">
        <v>6</v>
      </c>
      <c r="C20" s="210">
        <v>6</v>
      </c>
      <c r="D20" s="191">
        <v>0</v>
      </c>
      <c r="E20" s="82">
        <v>0</v>
      </c>
      <c r="F20" s="158">
        <v>0.9077155824508321</v>
      </c>
      <c r="G20" s="192">
        <v>159</v>
      </c>
      <c r="H20" s="191">
        <v>99</v>
      </c>
      <c r="I20" s="191">
        <v>-60</v>
      </c>
      <c r="J20" s="82">
        <v>-37.735849056603776</v>
      </c>
      <c r="K20" s="82">
        <v>0.399870748848857</v>
      </c>
      <c r="L20" s="192">
        <v>224785</v>
      </c>
      <c r="M20" s="191">
        <v>224141</v>
      </c>
      <c r="N20" s="191">
        <v>-644</v>
      </c>
      <c r="O20" s="82">
        <v>-0.28649598505238316</v>
      </c>
      <c r="P20" s="83">
        <v>0.23626574703545997</v>
      </c>
    </row>
    <row r="21" spans="1:16" ht="13.5">
      <c r="A21" s="135" t="s">
        <v>229</v>
      </c>
      <c r="B21" s="191">
        <v>24</v>
      </c>
      <c r="C21" s="210">
        <v>23</v>
      </c>
      <c r="D21" s="191">
        <v>-1</v>
      </c>
      <c r="E21" s="82">
        <v>-4.166666666666657</v>
      </c>
      <c r="F21" s="158">
        <v>3.479576399394856</v>
      </c>
      <c r="G21" s="192">
        <v>289</v>
      </c>
      <c r="H21" s="191">
        <v>299</v>
      </c>
      <c r="I21" s="191">
        <v>10</v>
      </c>
      <c r="J21" s="82">
        <v>3.460207612456756</v>
      </c>
      <c r="K21" s="82">
        <v>1.2076904434930125</v>
      </c>
      <c r="L21" s="192">
        <v>286359</v>
      </c>
      <c r="M21" s="191">
        <v>316203</v>
      </c>
      <c r="N21" s="191">
        <v>29844</v>
      </c>
      <c r="O21" s="82">
        <v>10.421883020963207</v>
      </c>
      <c r="P21" s="83">
        <v>0.3333077750605804</v>
      </c>
    </row>
    <row r="22" spans="1:16" ht="13.5">
      <c r="A22" s="135" t="s">
        <v>289</v>
      </c>
      <c r="B22" s="191">
        <v>5</v>
      </c>
      <c r="C22" s="210">
        <v>4</v>
      </c>
      <c r="D22" s="191">
        <v>-1</v>
      </c>
      <c r="E22" s="82">
        <v>-20</v>
      </c>
      <c r="F22" s="158">
        <v>0.6051437216338881</v>
      </c>
      <c r="G22" s="192">
        <v>141</v>
      </c>
      <c r="H22" s="191">
        <v>139</v>
      </c>
      <c r="I22" s="191">
        <v>-2</v>
      </c>
      <c r="J22" s="82">
        <v>-1.418439716312065</v>
      </c>
      <c r="K22" s="82">
        <v>0.561434687777688</v>
      </c>
      <c r="L22" s="211">
        <v>2090784</v>
      </c>
      <c r="M22" s="191">
        <v>1698354</v>
      </c>
      <c r="N22" s="191">
        <v>-392430</v>
      </c>
      <c r="O22" s="82">
        <v>-18.769514210937146</v>
      </c>
      <c r="P22" s="83">
        <v>1.7902252445588338</v>
      </c>
    </row>
    <row r="23" spans="1:16" s="91" customFormat="1" ht="13.5">
      <c r="A23" s="135" t="s">
        <v>290</v>
      </c>
      <c r="B23" s="191">
        <v>0</v>
      </c>
      <c r="C23" s="210">
        <v>1</v>
      </c>
      <c r="D23" s="191">
        <v>1</v>
      </c>
      <c r="E23" s="113" t="s">
        <v>278</v>
      </c>
      <c r="F23" s="158">
        <v>0.15128593040847202</v>
      </c>
      <c r="G23" s="192">
        <v>0</v>
      </c>
      <c r="H23" s="195" t="s">
        <v>279</v>
      </c>
      <c r="I23" s="195" t="s">
        <v>279</v>
      </c>
      <c r="J23" s="113" t="s">
        <v>278</v>
      </c>
      <c r="K23" s="111" t="s">
        <v>279</v>
      </c>
      <c r="L23" s="192">
        <v>0</v>
      </c>
      <c r="M23" s="195" t="s">
        <v>279</v>
      </c>
      <c r="N23" s="195" t="s">
        <v>279</v>
      </c>
      <c r="O23" s="113" t="s">
        <v>278</v>
      </c>
      <c r="P23" s="112" t="s">
        <v>279</v>
      </c>
    </row>
    <row r="24" spans="1:16" s="110" customFormat="1" ht="13.5">
      <c r="A24" s="135"/>
      <c r="B24" s="191" t="s">
        <v>235</v>
      </c>
      <c r="C24" s="210" t="s">
        <v>235</v>
      </c>
      <c r="D24" s="191"/>
      <c r="E24" s="82"/>
      <c r="F24" s="158"/>
      <c r="G24" s="192"/>
      <c r="H24" s="191"/>
      <c r="I24" s="191"/>
      <c r="J24" s="82"/>
      <c r="K24" s="108"/>
      <c r="L24" s="192"/>
      <c r="M24" s="191"/>
      <c r="N24" s="191"/>
      <c r="O24" s="82"/>
      <c r="P24" s="109"/>
    </row>
    <row r="25" spans="1:16" ht="13.5">
      <c r="A25" s="135" t="s">
        <v>230</v>
      </c>
      <c r="B25" s="191">
        <v>43</v>
      </c>
      <c r="C25" s="210">
        <v>43</v>
      </c>
      <c r="D25" s="191">
        <v>0</v>
      </c>
      <c r="E25" s="82">
        <v>0</v>
      </c>
      <c r="F25" s="158">
        <v>6.505295007564296</v>
      </c>
      <c r="G25" s="192">
        <v>1635</v>
      </c>
      <c r="H25" s="191">
        <v>1750</v>
      </c>
      <c r="I25" s="191">
        <v>115</v>
      </c>
      <c r="J25" s="82">
        <v>7.033639143730895</v>
      </c>
      <c r="K25" s="82">
        <v>7.068422328136361</v>
      </c>
      <c r="L25" s="192">
        <v>2972812</v>
      </c>
      <c r="M25" s="191">
        <v>3482592</v>
      </c>
      <c r="N25" s="191">
        <v>509780</v>
      </c>
      <c r="O25" s="82">
        <v>17.14807394480377</v>
      </c>
      <c r="P25" s="83">
        <v>3.670980322652779</v>
      </c>
    </row>
    <row r="26" spans="1:16" ht="13.5">
      <c r="A26" s="135" t="s">
        <v>231</v>
      </c>
      <c r="B26" s="191">
        <v>9</v>
      </c>
      <c r="C26" s="210">
        <v>9</v>
      </c>
      <c r="D26" s="191">
        <v>0</v>
      </c>
      <c r="E26" s="82">
        <v>0</v>
      </c>
      <c r="F26" s="158">
        <v>1.361573373676248</v>
      </c>
      <c r="G26" s="197" t="s">
        <v>279</v>
      </c>
      <c r="H26" s="195" t="s">
        <v>279</v>
      </c>
      <c r="I26" s="195" t="s">
        <v>279</v>
      </c>
      <c r="J26" s="200" t="s">
        <v>279</v>
      </c>
      <c r="K26" s="54" t="s">
        <v>279</v>
      </c>
      <c r="L26" s="197" t="s">
        <v>279</v>
      </c>
      <c r="M26" s="195" t="s">
        <v>279</v>
      </c>
      <c r="N26" s="195" t="s">
        <v>279</v>
      </c>
      <c r="O26" s="200" t="s">
        <v>279</v>
      </c>
      <c r="P26" s="56" t="s">
        <v>279</v>
      </c>
    </row>
    <row r="27" spans="1:16" ht="13.5">
      <c r="A27" s="135" t="s">
        <v>232</v>
      </c>
      <c r="B27" s="191">
        <v>0</v>
      </c>
      <c r="C27" s="210">
        <v>1</v>
      </c>
      <c r="D27" s="191">
        <v>1</v>
      </c>
      <c r="E27" s="113" t="s">
        <v>278</v>
      </c>
      <c r="F27" s="158">
        <v>0.15128593040847202</v>
      </c>
      <c r="G27" s="192">
        <v>0</v>
      </c>
      <c r="H27" s="195" t="s">
        <v>279</v>
      </c>
      <c r="I27" s="195" t="s">
        <v>279</v>
      </c>
      <c r="J27" s="113" t="s">
        <v>278</v>
      </c>
      <c r="K27" s="113" t="s">
        <v>279</v>
      </c>
      <c r="L27" s="192">
        <v>0</v>
      </c>
      <c r="M27" s="195" t="s">
        <v>279</v>
      </c>
      <c r="N27" s="195" t="s">
        <v>279</v>
      </c>
      <c r="O27" s="113" t="s">
        <v>278</v>
      </c>
      <c r="P27" s="114" t="s">
        <v>279</v>
      </c>
    </row>
    <row r="28" spans="1:16" ht="13.5">
      <c r="A28" s="135" t="s">
        <v>233</v>
      </c>
      <c r="B28" s="191">
        <v>52</v>
      </c>
      <c r="C28" s="210">
        <v>57</v>
      </c>
      <c r="D28" s="191">
        <v>5</v>
      </c>
      <c r="E28" s="82">
        <v>9.615384615384627</v>
      </c>
      <c r="F28" s="158">
        <v>8.623298033282904</v>
      </c>
      <c r="G28" s="192">
        <v>2180</v>
      </c>
      <c r="H28" s="191">
        <v>2361</v>
      </c>
      <c r="I28" s="191">
        <v>181</v>
      </c>
      <c r="J28" s="82">
        <v>8.302752293577981</v>
      </c>
      <c r="K28" s="82">
        <v>9.536311495274255</v>
      </c>
      <c r="L28" s="192">
        <v>3602871</v>
      </c>
      <c r="M28" s="191">
        <v>4068278</v>
      </c>
      <c r="N28" s="191">
        <v>465407</v>
      </c>
      <c r="O28" s="82">
        <v>12.917670380094108</v>
      </c>
      <c r="P28" s="83">
        <v>4.288348587799319</v>
      </c>
    </row>
    <row r="29" spans="1:16" ht="13.5">
      <c r="A29" s="135" t="s">
        <v>291</v>
      </c>
      <c r="B29" s="191">
        <v>4</v>
      </c>
      <c r="C29" s="210">
        <v>3</v>
      </c>
      <c r="D29" s="191">
        <v>-1</v>
      </c>
      <c r="E29" s="82">
        <v>-25</v>
      </c>
      <c r="F29" s="158">
        <v>0.45385779122541603</v>
      </c>
      <c r="G29" s="197" t="s">
        <v>279</v>
      </c>
      <c r="H29" s="195">
        <v>243</v>
      </c>
      <c r="I29" s="195" t="s">
        <v>279</v>
      </c>
      <c r="J29" s="200" t="s">
        <v>279</v>
      </c>
      <c r="K29" s="57">
        <v>0.9815009289926488</v>
      </c>
      <c r="L29" s="197" t="s">
        <v>279</v>
      </c>
      <c r="M29" s="195">
        <v>562223</v>
      </c>
      <c r="N29" s="195" t="s">
        <v>279</v>
      </c>
      <c r="O29" s="200" t="s">
        <v>279</v>
      </c>
      <c r="P29" s="58">
        <v>0.5926360509479186</v>
      </c>
    </row>
    <row r="30" spans="1:16" s="110" customFormat="1" ht="13.5">
      <c r="A30" s="135"/>
      <c r="B30" s="191" t="s">
        <v>235</v>
      </c>
      <c r="C30" s="210" t="s">
        <v>235</v>
      </c>
      <c r="D30" s="191"/>
      <c r="E30" s="82"/>
      <c r="F30" s="158"/>
      <c r="G30" s="192"/>
      <c r="H30" s="191"/>
      <c r="I30" s="191"/>
      <c r="J30" s="82"/>
      <c r="K30" s="108"/>
      <c r="L30" s="192"/>
      <c r="M30" s="191"/>
      <c r="N30" s="191"/>
      <c r="O30" s="82"/>
      <c r="P30" s="109"/>
    </row>
    <row r="31" spans="1:16" ht="13.5">
      <c r="A31" s="135" t="s">
        <v>292</v>
      </c>
      <c r="B31" s="191">
        <v>3</v>
      </c>
      <c r="C31" s="210">
        <v>3</v>
      </c>
      <c r="D31" s="191">
        <v>0</v>
      </c>
      <c r="E31" s="82">
        <v>0</v>
      </c>
      <c r="F31" s="158">
        <v>0.45385779122541603</v>
      </c>
      <c r="G31" s="192">
        <v>19</v>
      </c>
      <c r="H31" s="191">
        <v>18</v>
      </c>
      <c r="I31" s="191">
        <v>-1</v>
      </c>
      <c r="J31" s="82">
        <v>-5.26315789473685</v>
      </c>
      <c r="K31" s="82">
        <v>0.07270377251797398</v>
      </c>
      <c r="L31" s="192">
        <v>59470</v>
      </c>
      <c r="M31" s="191">
        <v>66806</v>
      </c>
      <c r="N31" s="191">
        <v>7336</v>
      </c>
      <c r="O31" s="82">
        <v>12.335631410795372</v>
      </c>
      <c r="P31" s="83">
        <v>0.07041982277428466</v>
      </c>
    </row>
    <row r="32" spans="1:16" ht="13.5">
      <c r="A32" s="135" t="s">
        <v>293</v>
      </c>
      <c r="B32" s="191">
        <v>45</v>
      </c>
      <c r="C32" s="210">
        <v>43</v>
      </c>
      <c r="D32" s="191">
        <v>-2</v>
      </c>
      <c r="E32" s="82">
        <v>-4.444444444444443</v>
      </c>
      <c r="F32" s="158">
        <v>6.505295007564296</v>
      </c>
      <c r="G32" s="192">
        <v>1190</v>
      </c>
      <c r="H32" s="191">
        <v>1196</v>
      </c>
      <c r="I32" s="191">
        <v>6</v>
      </c>
      <c r="J32" s="82">
        <v>0.5042016806722671</v>
      </c>
      <c r="K32" s="82">
        <v>4.83076177397205</v>
      </c>
      <c r="L32" s="192">
        <v>1667067</v>
      </c>
      <c r="M32" s="191">
        <v>1694537</v>
      </c>
      <c r="N32" s="191">
        <v>27470</v>
      </c>
      <c r="O32" s="82">
        <v>1.6478041974317819</v>
      </c>
      <c r="P32" s="83">
        <v>1.7862017666746701</v>
      </c>
    </row>
    <row r="33" spans="1:16" ht="13.5">
      <c r="A33" s="135" t="s">
        <v>294</v>
      </c>
      <c r="B33" s="191">
        <v>50</v>
      </c>
      <c r="C33" s="210">
        <v>59</v>
      </c>
      <c r="D33" s="191">
        <v>9</v>
      </c>
      <c r="E33" s="82">
        <v>18</v>
      </c>
      <c r="F33" s="158">
        <v>8.925869894099849</v>
      </c>
      <c r="G33" s="192">
        <v>1634</v>
      </c>
      <c r="H33" s="191">
        <v>2009</v>
      </c>
      <c r="I33" s="191">
        <v>375</v>
      </c>
      <c r="J33" s="82">
        <v>22.94981640146878</v>
      </c>
      <c r="K33" s="82">
        <v>8.11454883270054</v>
      </c>
      <c r="L33" s="192">
        <v>2425916</v>
      </c>
      <c r="M33" s="191">
        <v>4766859</v>
      </c>
      <c r="N33" s="191">
        <v>2340943</v>
      </c>
      <c r="O33" s="82">
        <v>96.49728185147384</v>
      </c>
      <c r="P33" s="83">
        <v>5.024718827201206</v>
      </c>
    </row>
    <row r="34" spans="1:16" ht="13.5">
      <c r="A34" s="135" t="s">
        <v>295</v>
      </c>
      <c r="B34" s="191">
        <v>80</v>
      </c>
      <c r="C34" s="210">
        <v>77</v>
      </c>
      <c r="D34" s="191">
        <v>-3</v>
      </c>
      <c r="E34" s="82">
        <v>-3.75</v>
      </c>
      <c r="F34" s="158">
        <v>11.649016641452345</v>
      </c>
      <c r="G34" s="192">
        <v>7362</v>
      </c>
      <c r="H34" s="191">
        <v>8197</v>
      </c>
      <c r="I34" s="191">
        <v>835</v>
      </c>
      <c r="J34" s="82">
        <v>11.342026623200212</v>
      </c>
      <c r="K34" s="82">
        <v>33.10849018499071</v>
      </c>
      <c r="L34" s="192">
        <v>38566562</v>
      </c>
      <c r="M34" s="191">
        <v>57100895</v>
      </c>
      <c r="N34" s="191">
        <v>18534333</v>
      </c>
      <c r="O34" s="82">
        <v>48.058037944891225</v>
      </c>
      <c r="P34" s="83">
        <v>60.18972706273444</v>
      </c>
    </row>
    <row r="35" spans="1:16" ht="13.5">
      <c r="A35" s="135" t="s">
        <v>296</v>
      </c>
      <c r="B35" s="191">
        <v>21</v>
      </c>
      <c r="C35" s="210">
        <v>24</v>
      </c>
      <c r="D35" s="191">
        <v>3</v>
      </c>
      <c r="E35" s="82">
        <v>14.285714285714278</v>
      </c>
      <c r="F35" s="158">
        <v>3.6308623298033282</v>
      </c>
      <c r="G35" s="192">
        <v>1691</v>
      </c>
      <c r="H35" s="191">
        <v>1762</v>
      </c>
      <c r="I35" s="191">
        <v>71</v>
      </c>
      <c r="J35" s="82">
        <v>4.198698994677713</v>
      </c>
      <c r="K35" s="82">
        <v>7.11689150981501</v>
      </c>
      <c r="L35" s="192">
        <v>5880149</v>
      </c>
      <c r="M35" s="191">
        <v>5550384</v>
      </c>
      <c r="N35" s="191">
        <v>-329765</v>
      </c>
      <c r="O35" s="82">
        <v>-5.608106189145886</v>
      </c>
      <c r="P35" s="83">
        <v>5.8506280515107205</v>
      </c>
    </row>
    <row r="36" spans="1:16" s="110" customFormat="1" ht="13.5">
      <c r="A36" s="135"/>
      <c r="B36" s="191" t="s">
        <v>235</v>
      </c>
      <c r="C36" s="210" t="s">
        <v>235</v>
      </c>
      <c r="D36" s="191"/>
      <c r="E36" s="82"/>
      <c r="F36" s="158"/>
      <c r="G36" s="192"/>
      <c r="H36" s="191"/>
      <c r="I36" s="191"/>
      <c r="J36" s="82"/>
      <c r="K36" s="108"/>
      <c r="L36" s="192"/>
      <c r="M36" s="191"/>
      <c r="N36" s="191"/>
      <c r="O36" s="82"/>
      <c r="P36" s="109"/>
    </row>
    <row r="37" spans="1:16" ht="13.5">
      <c r="A37" s="135" t="s">
        <v>297</v>
      </c>
      <c r="B37" s="191">
        <v>2</v>
      </c>
      <c r="C37" s="210">
        <v>2</v>
      </c>
      <c r="D37" s="191">
        <v>0</v>
      </c>
      <c r="E37" s="82">
        <v>0</v>
      </c>
      <c r="F37" s="158">
        <v>0.30257186081694404</v>
      </c>
      <c r="G37" s="197" t="s">
        <v>279</v>
      </c>
      <c r="H37" s="195" t="s">
        <v>279</v>
      </c>
      <c r="I37" s="195" t="s">
        <v>279</v>
      </c>
      <c r="J37" s="200" t="s">
        <v>279</v>
      </c>
      <c r="K37" s="54" t="s">
        <v>279</v>
      </c>
      <c r="L37" s="197" t="s">
        <v>279</v>
      </c>
      <c r="M37" s="195" t="s">
        <v>279</v>
      </c>
      <c r="N37" s="195" t="s">
        <v>279</v>
      </c>
      <c r="O37" s="200" t="s">
        <v>279</v>
      </c>
      <c r="P37" s="56" t="s">
        <v>279</v>
      </c>
    </row>
    <row r="38" spans="1:16" ht="13.5">
      <c r="A38" s="135" t="s">
        <v>234</v>
      </c>
      <c r="B38" s="191">
        <v>19</v>
      </c>
      <c r="C38" s="210">
        <v>18</v>
      </c>
      <c r="D38" s="191">
        <v>-1</v>
      </c>
      <c r="E38" s="82">
        <v>-5.26315789473685</v>
      </c>
      <c r="F38" s="158">
        <v>2.723146747352496</v>
      </c>
      <c r="G38" s="192">
        <v>625</v>
      </c>
      <c r="H38" s="191">
        <v>581</v>
      </c>
      <c r="I38" s="191">
        <v>-44</v>
      </c>
      <c r="J38" s="82">
        <v>-7.040000000000006</v>
      </c>
      <c r="K38" s="113">
        <v>2.3467162129412715</v>
      </c>
      <c r="L38" s="192">
        <v>625572</v>
      </c>
      <c r="M38" s="191">
        <v>626610</v>
      </c>
      <c r="N38" s="191">
        <v>1038</v>
      </c>
      <c r="O38" s="82">
        <v>0.16592814256392785</v>
      </c>
      <c r="P38" s="83">
        <v>0.6605060196478537</v>
      </c>
    </row>
    <row r="39" spans="1:16" ht="13.5">
      <c r="A39" s="72"/>
      <c r="B39" s="198"/>
      <c r="C39" s="167"/>
      <c r="D39" s="167"/>
      <c r="E39" s="27"/>
      <c r="F39" s="27"/>
      <c r="G39" s="116"/>
      <c r="H39" s="27"/>
      <c r="I39" s="27"/>
      <c r="J39" s="117"/>
      <c r="K39" s="117"/>
      <c r="L39" s="116"/>
      <c r="M39" s="27"/>
      <c r="N39" s="27"/>
      <c r="O39" s="117"/>
      <c r="P39" s="118"/>
    </row>
    <row r="46" spans="2:14" ht="13.5">
      <c r="B46" s="119"/>
      <c r="C46" s="119"/>
      <c r="D46" s="119"/>
      <c r="E46" s="119"/>
      <c r="F46" s="119"/>
      <c r="G46" s="119"/>
      <c r="H46" s="119"/>
      <c r="I46" s="119"/>
      <c r="J46" s="119"/>
      <c r="K46" s="119"/>
      <c r="L46" s="119"/>
      <c r="M46" s="119"/>
      <c r="N46" s="119"/>
    </row>
    <row r="47" spans="2:14" ht="13.5">
      <c r="B47" s="119"/>
      <c r="C47" s="119"/>
      <c r="D47" s="119"/>
      <c r="E47" s="119"/>
      <c r="F47" s="119"/>
      <c r="G47" s="119"/>
      <c r="H47" s="119"/>
      <c r="I47" s="119"/>
      <c r="J47" s="119"/>
      <c r="K47" s="119"/>
      <c r="L47" s="119"/>
      <c r="M47" s="119"/>
      <c r="N47" s="119"/>
    </row>
    <row r="48" spans="2:14" ht="13.5">
      <c r="B48" s="107"/>
      <c r="C48" s="107"/>
      <c r="D48" s="107"/>
      <c r="E48" s="107"/>
      <c r="F48" s="107"/>
      <c r="G48" s="107"/>
      <c r="H48" s="107"/>
      <c r="I48" s="107"/>
      <c r="J48" s="107"/>
      <c r="K48" s="107"/>
      <c r="L48" s="107"/>
      <c r="M48" s="107"/>
      <c r="N48" s="119"/>
    </row>
    <row r="49" spans="2:14" ht="13.5">
      <c r="B49" s="119"/>
      <c r="C49" s="119"/>
      <c r="D49" s="119"/>
      <c r="E49" s="119"/>
      <c r="F49" s="119"/>
      <c r="G49" s="119"/>
      <c r="H49" s="119"/>
      <c r="I49" s="119"/>
      <c r="J49" s="119"/>
      <c r="K49" s="119"/>
      <c r="L49" s="119"/>
      <c r="M49" s="119"/>
      <c r="N49" s="119"/>
    </row>
    <row r="50" spans="2:14" ht="13.5">
      <c r="B50" s="119"/>
      <c r="C50" s="119"/>
      <c r="D50" s="119"/>
      <c r="E50" s="119"/>
      <c r="F50" s="119"/>
      <c r="G50" s="119"/>
      <c r="H50" s="119"/>
      <c r="I50" s="119"/>
      <c r="J50" s="119"/>
      <c r="K50" s="119"/>
      <c r="L50" s="119"/>
      <c r="M50" s="119"/>
      <c r="N50" s="119"/>
    </row>
    <row r="51" spans="2:14" ht="13.5">
      <c r="B51" s="119"/>
      <c r="C51" s="119"/>
      <c r="D51" s="119"/>
      <c r="E51" s="119"/>
      <c r="F51" s="119"/>
      <c r="G51" s="119"/>
      <c r="H51" s="119"/>
      <c r="I51" s="119"/>
      <c r="J51" s="119"/>
      <c r="K51" s="119"/>
      <c r="L51" s="119"/>
      <c r="M51" s="119"/>
      <c r="N51" s="119"/>
    </row>
    <row r="52" spans="2:14" ht="13.5">
      <c r="B52" s="119"/>
      <c r="C52" s="119"/>
      <c r="D52" s="119"/>
      <c r="E52" s="119"/>
      <c r="F52" s="119"/>
      <c r="G52" s="119"/>
      <c r="H52" s="119"/>
      <c r="I52" s="119"/>
      <c r="J52" s="119"/>
      <c r="K52" s="119"/>
      <c r="L52" s="119"/>
      <c r="M52" s="119"/>
      <c r="N52" s="119"/>
    </row>
    <row r="53" spans="2:14" ht="13.5">
      <c r="B53" s="119"/>
      <c r="C53" s="119"/>
      <c r="D53" s="119"/>
      <c r="E53" s="119"/>
      <c r="F53" s="119"/>
      <c r="G53" s="119"/>
      <c r="H53" s="119"/>
      <c r="I53" s="119"/>
      <c r="J53" s="119"/>
      <c r="K53" s="119"/>
      <c r="L53" s="119"/>
      <c r="M53" s="119"/>
      <c r="N53" s="119"/>
    </row>
    <row r="54" spans="2:14" ht="13.5">
      <c r="B54" s="119"/>
      <c r="C54" s="119"/>
      <c r="D54" s="119"/>
      <c r="E54" s="119"/>
      <c r="F54" s="119"/>
      <c r="G54" s="119"/>
      <c r="H54" s="119"/>
      <c r="I54" s="119"/>
      <c r="J54" s="119"/>
      <c r="K54" s="119"/>
      <c r="L54" s="119"/>
      <c r="M54" s="119"/>
      <c r="N54" s="119"/>
    </row>
    <row r="55" spans="2:14" ht="13.5">
      <c r="B55" s="119"/>
      <c r="C55" s="119"/>
      <c r="D55" s="119"/>
      <c r="E55" s="119"/>
      <c r="F55" s="119"/>
      <c r="G55" s="119"/>
      <c r="H55" s="119"/>
      <c r="I55" s="119"/>
      <c r="J55" s="119"/>
      <c r="K55" s="119"/>
      <c r="L55" s="119"/>
      <c r="M55" s="119"/>
      <c r="N55" s="119"/>
    </row>
    <row r="56" spans="2:14" ht="13.5">
      <c r="B56" s="107"/>
      <c r="C56" s="107"/>
      <c r="D56" s="107"/>
      <c r="E56" s="107"/>
      <c r="F56" s="107"/>
      <c r="G56" s="107"/>
      <c r="H56" s="107"/>
      <c r="I56" s="107"/>
      <c r="J56" s="107"/>
      <c r="K56" s="107"/>
      <c r="L56" s="107"/>
      <c r="M56" s="107"/>
      <c r="N56" s="119"/>
    </row>
    <row r="57" spans="2:14" ht="13.5">
      <c r="B57" s="119"/>
      <c r="C57" s="119"/>
      <c r="D57" s="119"/>
      <c r="E57" s="119"/>
      <c r="F57" s="119"/>
      <c r="G57" s="119"/>
      <c r="H57" s="119"/>
      <c r="I57" s="119"/>
      <c r="J57" s="119"/>
      <c r="K57" s="119"/>
      <c r="L57" s="119"/>
      <c r="M57" s="119"/>
      <c r="N57" s="119"/>
    </row>
    <row r="58" spans="2:14" ht="13.5">
      <c r="B58" s="119"/>
      <c r="C58" s="119"/>
      <c r="D58" s="119"/>
      <c r="E58" s="119"/>
      <c r="F58" s="119"/>
      <c r="G58" s="119"/>
      <c r="H58" s="119"/>
      <c r="I58" s="119"/>
      <c r="J58" s="119"/>
      <c r="K58" s="119"/>
      <c r="L58" s="119"/>
      <c r="M58" s="119"/>
      <c r="N58" s="119"/>
    </row>
    <row r="59" spans="2:14" ht="13.5">
      <c r="B59" s="119"/>
      <c r="C59" s="119"/>
      <c r="D59" s="119"/>
      <c r="E59" s="119"/>
      <c r="F59" s="119"/>
      <c r="G59" s="119"/>
      <c r="H59" s="119"/>
      <c r="I59" s="119"/>
      <c r="J59" s="119"/>
      <c r="K59" s="119"/>
      <c r="L59" s="119"/>
      <c r="M59" s="119"/>
      <c r="N59" s="119"/>
    </row>
    <row r="60" spans="2:14" ht="13.5">
      <c r="B60" s="119"/>
      <c r="C60" s="119"/>
      <c r="D60" s="119"/>
      <c r="E60" s="119"/>
      <c r="F60" s="119"/>
      <c r="G60" s="119"/>
      <c r="H60" s="119"/>
      <c r="I60" s="119"/>
      <c r="J60" s="119"/>
      <c r="K60" s="119"/>
      <c r="L60" s="119"/>
      <c r="M60" s="119"/>
      <c r="N60" s="119"/>
    </row>
    <row r="61" spans="2:14" ht="13.5">
      <c r="B61" s="119"/>
      <c r="C61" s="119"/>
      <c r="D61" s="119"/>
      <c r="E61" s="119"/>
      <c r="F61" s="119"/>
      <c r="G61" s="119"/>
      <c r="H61" s="119"/>
      <c r="I61" s="119"/>
      <c r="J61" s="119"/>
      <c r="K61" s="119"/>
      <c r="L61" s="119"/>
      <c r="M61" s="119"/>
      <c r="N61" s="119"/>
    </row>
    <row r="62" spans="2:14" ht="13.5">
      <c r="B62" s="119"/>
      <c r="C62" s="119"/>
      <c r="D62" s="119"/>
      <c r="E62" s="119"/>
      <c r="F62" s="119"/>
      <c r="G62" s="119"/>
      <c r="H62" s="119"/>
      <c r="I62" s="119"/>
      <c r="J62" s="119"/>
      <c r="K62" s="119"/>
      <c r="L62" s="119"/>
      <c r="M62" s="119"/>
      <c r="N62" s="119"/>
    </row>
    <row r="63" spans="2:14" ht="13.5">
      <c r="B63" s="119"/>
      <c r="C63" s="119"/>
      <c r="D63" s="119"/>
      <c r="E63" s="119"/>
      <c r="F63" s="119"/>
      <c r="G63" s="119"/>
      <c r="H63" s="119"/>
      <c r="I63" s="119"/>
      <c r="J63" s="119"/>
      <c r="K63" s="119"/>
      <c r="L63" s="119"/>
      <c r="M63" s="119"/>
      <c r="N63" s="119"/>
    </row>
    <row r="64" spans="2:14" ht="13.5">
      <c r="B64" s="119"/>
      <c r="C64" s="119"/>
      <c r="D64" s="119"/>
      <c r="E64" s="119"/>
      <c r="F64" s="119"/>
      <c r="G64" s="119"/>
      <c r="H64" s="119"/>
      <c r="I64" s="119"/>
      <c r="J64" s="119"/>
      <c r="K64" s="119"/>
      <c r="L64" s="119"/>
      <c r="M64" s="119"/>
      <c r="N64" s="119"/>
    </row>
    <row r="65" spans="2:14" ht="13.5">
      <c r="B65" s="119"/>
      <c r="C65" s="119"/>
      <c r="D65" s="119"/>
      <c r="E65" s="119"/>
      <c r="F65" s="119"/>
      <c r="G65" s="119"/>
      <c r="H65" s="119"/>
      <c r="I65" s="119"/>
      <c r="J65" s="119"/>
      <c r="K65" s="119"/>
      <c r="L65" s="119"/>
      <c r="M65" s="119"/>
      <c r="N65" s="119"/>
    </row>
    <row r="66" spans="2:14" ht="13.5">
      <c r="B66" s="119"/>
      <c r="C66" s="119"/>
      <c r="D66" s="119"/>
      <c r="E66" s="119"/>
      <c r="F66" s="119"/>
      <c r="G66" s="119"/>
      <c r="H66" s="119"/>
      <c r="I66" s="119"/>
      <c r="J66" s="119"/>
      <c r="K66" s="119"/>
      <c r="L66" s="119"/>
      <c r="M66" s="119"/>
      <c r="N66" s="119"/>
    </row>
    <row r="67" spans="2:14" ht="13.5">
      <c r="B67" s="119"/>
      <c r="C67" s="119"/>
      <c r="D67" s="119"/>
      <c r="E67" s="119"/>
      <c r="F67" s="119"/>
      <c r="G67" s="119"/>
      <c r="H67" s="119"/>
      <c r="I67" s="119"/>
      <c r="J67" s="119"/>
      <c r="K67" s="119"/>
      <c r="L67" s="119"/>
      <c r="M67" s="119"/>
      <c r="N67" s="119"/>
    </row>
    <row r="68" spans="2:14" ht="13.5">
      <c r="B68" s="119"/>
      <c r="C68" s="119"/>
      <c r="D68" s="119"/>
      <c r="E68" s="119"/>
      <c r="F68" s="119"/>
      <c r="G68" s="119"/>
      <c r="H68" s="119"/>
      <c r="I68" s="119"/>
      <c r="J68" s="119"/>
      <c r="K68" s="119"/>
      <c r="L68" s="119"/>
      <c r="M68" s="119"/>
      <c r="N68" s="119"/>
    </row>
    <row r="69" spans="2:14" ht="13.5">
      <c r="B69" s="119"/>
      <c r="C69" s="119"/>
      <c r="D69" s="119"/>
      <c r="E69" s="119"/>
      <c r="F69" s="119"/>
      <c r="G69" s="119"/>
      <c r="H69" s="119"/>
      <c r="I69" s="119"/>
      <c r="J69" s="119"/>
      <c r="K69" s="119"/>
      <c r="L69" s="119"/>
      <c r="M69" s="119"/>
      <c r="N69" s="119"/>
    </row>
    <row r="70" spans="2:14" ht="13.5">
      <c r="B70" s="119"/>
      <c r="C70" s="119"/>
      <c r="D70" s="119"/>
      <c r="E70" s="119"/>
      <c r="F70" s="119"/>
      <c r="G70" s="119"/>
      <c r="H70" s="119"/>
      <c r="I70" s="119"/>
      <c r="J70" s="119"/>
      <c r="K70" s="119"/>
      <c r="L70" s="119"/>
      <c r="M70" s="119"/>
      <c r="N70" s="119"/>
    </row>
    <row r="71" spans="2:14" ht="13.5">
      <c r="B71" s="119"/>
      <c r="C71" s="119"/>
      <c r="D71" s="119"/>
      <c r="E71" s="119"/>
      <c r="F71" s="119"/>
      <c r="G71" s="119"/>
      <c r="H71" s="119"/>
      <c r="I71" s="119"/>
      <c r="J71" s="119"/>
      <c r="K71" s="119"/>
      <c r="L71" s="119"/>
      <c r="M71" s="119"/>
      <c r="N71" s="119"/>
    </row>
    <row r="72" spans="2:14" ht="13.5">
      <c r="B72" s="119"/>
      <c r="C72" s="119"/>
      <c r="D72" s="119"/>
      <c r="E72" s="119"/>
      <c r="F72" s="119"/>
      <c r="G72" s="119"/>
      <c r="H72" s="119"/>
      <c r="I72" s="119"/>
      <c r="J72" s="119"/>
      <c r="K72" s="119"/>
      <c r="L72" s="119"/>
      <c r="M72" s="119"/>
      <c r="N72" s="119"/>
    </row>
    <row r="76" spans="2:13" ht="13.5">
      <c r="B76" s="119"/>
      <c r="C76" s="119"/>
      <c r="D76" s="119"/>
      <c r="E76" s="119"/>
      <c r="F76" s="119"/>
      <c r="G76" s="119"/>
      <c r="H76" s="119"/>
      <c r="I76" s="119"/>
      <c r="J76" s="119"/>
      <c r="K76" s="119"/>
      <c r="L76" s="119"/>
      <c r="M76" s="119"/>
    </row>
    <row r="77" spans="2:13" ht="13.5">
      <c r="B77" s="119"/>
      <c r="C77" s="119"/>
      <c r="D77" s="119"/>
      <c r="E77" s="119"/>
      <c r="F77" s="119"/>
      <c r="G77" s="119"/>
      <c r="H77" s="119"/>
      <c r="I77" s="119"/>
      <c r="J77" s="119"/>
      <c r="K77" s="119"/>
      <c r="L77" s="119"/>
      <c r="M77" s="119"/>
    </row>
    <row r="78" spans="2:13" ht="13.5">
      <c r="B78" s="107"/>
      <c r="C78" s="107"/>
      <c r="D78" s="107"/>
      <c r="E78" s="107"/>
      <c r="F78" s="107"/>
      <c r="G78" s="107"/>
      <c r="H78" s="107"/>
      <c r="I78" s="107"/>
      <c r="J78" s="107"/>
      <c r="K78" s="107"/>
      <c r="L78" s="107"/>
      <c r="M78" s="107"/>
    </row>
    <row r="79" spans="2:13" ht="13.5">
      <c r="B79" s="119"/>
      <c r="C79" s="119"/>
      <c r="D79" s="119"/>
      <c r="E79" s="119"/>
      <c r="F79" s="119"/>
      <c r="G79" s="119"/>
      <c r="H79" s="119"/>
      <c r="I79" s="119"/>
      <c r="J79" s="119"/>
      <c r="K79" s="119"/>
      <c r="L79" s="119"/>
      <c r="M79" s="119"/>
    </row>
    <row r="80" spans="2:13" ht="13.5">
      <c r="B80" s="119"/>
      <c r="C80" s="119"/>
      <c r="D80" s="119"/>
      <c r="E80" s="119"/>
      <c r="F80" s="119"/>
      <c r="G80" s="119"/>
      <c r="H80" s="119"/>
      <c r="I80" s="119"/>
      <c r="J80" s="119"/>
      <c r="K80" s="119"/>
      <c r="L80" s="119"/>
      <c r="M80" s="119"/>
    </row>
    <row r="81" spans="2:13" ht="13.5">
      <c r="B81" s="119"/>
      <c r="C81" s="119"/>
      <c r="D81" s="119"/>
      <c r="E81" s="119"/>
      <c r="F81" s="119"/>
      <c r="G81" s="119"/>
      <c r="H81" s="119"/>
      <c r="I81" s="119"/>
      <c r="J81" s="119"/>
      <c r="K81" s="119"/>
      <c r="L81" s="119"/>
      <c r="M81" s="119"/>
    </row>
    <row r="82" spans="2:13" ht="13.5">
      <c r="B82" s="119"/>
      <c r="C82" s="119"/>
      <c r="D82" s="119"/>
      <c r="E82" s="119"/>
      <c r="F82" s="119"/>
      <c r="G82" s="119"/>
      <c r="H82" s="119"/>
      <c r="I82" s="119"/>
      <c r="J82" s="119"/>
      <c r="K82" s="119"/>
      <c r="L82" s="119"/>
      <c r="M82" s="119"/>
    </row>
    <row r="83" spans="2:13" ht="13.5">
      <c r="B83" s="119"/>
      <c r="C83" s="119"/>
      <c r="D83" s="119"/>
      <c r="E83" s="119"/>
      <c r="F83" s="119"/>
      <c r="G83" s="119"/>
      <c r="H83" s="119"/>
      <c r="I83" s="119"/>
      <c r="J83" s="119"/>
      <c r="K83" s="119"/>
      <c r="L83" s="119"/>
      <c r="M83" s="119"/>
    </row>
    <row r="84" spans="2:13" ht="13.5">
      <c r="B84" s="119"/>
      <c r="C84" s="119"/>
      <c r="D84" s="119"/>
      <c r="E84" s="119"/>
      <c r="F84" s="119"/>
      <c r="G84" s="119"/>
      <c r="H84" s="119"/>
      <c r="I84" s="119"/>
      <c r="J84" s="119"/>
      <c r="K84" s="119"/>
      <c r="L84" s="119"/>
      <c r="M84" s="119"/>
    </row>
    <row r="85" spans="2:13" ht="13.5">
      <c r="B85" s="119"/>
      <c r="C85" s="119"/>
      <c r="D85" s="119"/>
      <c r="E85" s="119"/>
      <c r="F85" s="119"/>
      <c r="G85" s="119"/>
      <c r="H85" s="119"/>
      <c r="I85" s="119"/>
      <c r="J85" s="119"/>
      <c r="K85" s="119"/>
      <c r="L85" s="119"/>
      <c r="M85" s="119"/>
    </row>
    <row r="86" spans="2:13" ht="13.5">
      <c r="B86" s="107"/>
      <c r="C86" s="107"/>
      <c r="D86" s="107"/>
      <c r="E86" s="107"/>
      <c r="F86" s="107"/>
      <c r="G86" s="107"/>
      <c r="H86" s="107"/>
      <c r="I86" s="107"/>
      <c r="J86" s="107"/>
      <c r="K86" s="107"/>
      <c r="L86" s="107"/>
      <c r="M86" s="107"/>
    </row>
    <row r="87" spans="2:13" ht="13.5">
      <c r="B87" s="119"/>
      <c r="C87" s="119"/>
      <c r="D87" s="119"/>
      <c r="E87" s="119"/>
      <c r="F87" s="119"/>
      <c r="G87" s="119"/>
      <c r="H87" s="119"/>
      <c r="I87" s="119"/>
      <c r="J87" s="119"/>
      <c r="K87" s="119"/>
      <c r="L87" s="119"/>
      <c r="M87" s="119"/>
    </row>
    <row r="88" spans="2:13" ht="13.5">
      <c r="B88" s="119"/>
      <c r="C88" s="119"/>
      <c r="D88" s="119"/>
      <c r="E88" s="119"/>
      <c r="F88" s="119"/>
      <c r="G88" s="119"/>
      <c r="H88" s="119"/>
      <c r="I88" s="119"/>
      <c r="J88" s="119"/>
      <c r="K88" s="119"/>
      <c r="L88" s="119"/>
      <c r="M88" s="119"/>
    </row>
    <row r="89" spans="2:13" ht="13.5">
      <c r="B89" s="119"/>
      <c r="C89" s="119"/>
      <c r="D89" s="119"/>
      <c r="E89" s="119"/>
      <c r="F89" s="119"/>
      <c r="G89" s="119"/>
      <c r="H89" s="119"/>
      <c r="I89" s="119"/>
      <c r="J89" s="119"/>
      <c r="K89" s="119"/>
      <c r="L89" s="119"/>
      <c r="M89" s="119"/>
    </row>
    <row r="90" spans="2:13" ht="13.5">
      <c r="B90" s="119"/>
      <c r="C90" s="119"/>
      <c r="D90" s="119"/>
      <c r="E90" s="119"/>
      <c r="F90" s="119"/>
      <c r="G90" s="119"/>
      <c r="H90" s="119"/>
      <c r="I90" s="119"/>
      <c r="J90" s="119"/>
      <c r="K90" s="119"/>
      <c r="L90" s="119"/>
      <c r="M90" s="119"/>
    </row>
    <row r="91" spans="2:13" ht="13.5">
      <c r="B91" s="119"/>
      <c r="C91" s="119"/>
      <c r="D91" s="119"/>
      <c r="E91" s="119"/>
      <c r="F91" s="119"/>
      <c r="G91" s="119"/>
      <c r="H91" s="119"/>
      <c r="I91" s="119"/>
      <c r="J91" s="119"/>
      <c r="K91" s="119"/>
      <c r="L91" s="119"/>
      <c r="M91" s="119"/>
    </row>
    <row r="92" spans="2:13" ht="13.5">
      <c r="B92" s="119"/>
      <c r="C92" s="119"/>
      <c r="D92" s="119"/>
      <c r="E92" s="119"/>
      <c r="F92" s="119"/>
      <c r="G92" s="119"/>
      <c r="H92" s="119"/>
      <c r="I92" s="119"/>
      <c r="J92" s="119"/>
      <c r="K92" s="119"/>
      <c r="L92" s="119"/>
      <c r="M92" s="119"/>
    </row>
    <row r="93" spans="2:13" ht="13.5">
      <c r="B93" s="119"/>
      <c r="C93" s="119"/>
      <c r="D93" s="119"/>
      <c r="E93" s="119"/>
      <c r="F93" s="119"/>
      <c r="G93" s="119"/>
      <c r="H93" s="119"/>
      <c r="I93" s="119"/>
      <c r="J93" s="119"/>
      <c r="K93" s="119"/>
      <c r="L93" s="119"/>
      <c r="M93" s="119"/>
    </row>
    <row r="94" spans="2:13" ht="13.5">
      <c r="B94" s="119"/>
      <c r="C94" s="119"/>
      <c r="D94" s="119"/>
      <c r="E94" s="119"/>
      <c r="F94" s="119"/>
      <c r="G94" s="119"/>
      <c r="H94" s="119"/>
      <c r="I94" s="119"/>
      <c r="J94" s="119"/>
      <c r="K94" s="119"/>
      <c r="L94" s="119"/>
      <c r="M94" s="119"/>
    </row>
    <row r="95" spans="2:13" ht="13.5">
      <c r="B95" s="119"/>
      <c r="C95" s="119"/>
      <c r="D95" s="119"/>
      <c r="E95" s="119"/>
      <c r="F95" s="119"/>
      <c r="G95" s="119"/>
      <c r="H95" s="119"/>
      <c r="I95" s="119"/>
      <c r="J95" s="119"/>
      <c r="K95" s="119"/>
      <c r="L95" s="119"/>
      <c r="M95" s="119"/>
    </row>
    <row r="96" spans="2:13" ht="13.5">
      <c r="B96" s="119"/>
      <c r="C96" s="119"/>
      <c r="D96" s="119"/>
      <c r="E96" s="119"/>
      <c r="F96" s="119"/>
      <c r="G96" s="119"/>
      <c r="H96" s="119"/>
      <c r="I96" s="119"/>
      <c r="J96" s="119"/>
      <c r="K96" s="119"/>
      <c r="L96" s="119"/>
      <c r="M96" s="119"/>
    </row>
    <row r="97" spans="2:13" ht="13.5">
      <c r="B97" s="119"/>
      <c r="C97" s="119"/>
      <c r="D97" s="119"/>
      <c r="E97" s="119"/>
      <c r="F97" s="119"/>
      <c r="G97" s="119"/>
      <c r="H97" s="119"/>
      <c r="I97" s="119"/>
      <c r="J97" s="119"/>
      <c r="K97" s="119"/>
      <c r="L97" s="119"/>
      <c r="M97" s="119"/>
    </row>
    <row r="98" spans="2:13" ht="13.5">
      <c r="B98" s="119"/>
      <c r="C98" s="119"/>
      <c r="D98" s="119"/>
      <c r="E98" s="119"/>
      <c r="F98" s="119"/>
      <c r="G98" s="119"/>
      <c r="H98" s="119"/>
      <c r="I98" s="119"/>
      <c r="J98" s="119"/>
      <c r="K98" s="119"/>
      <c r="L98" s="119"/>
      <c r="M98" s="119"/>
    </row>
    <row r="99" spans="2:13" ht="13.5">
      <c r="B99" s="119"/>
      <c r="C99" s="119"/>
      <c r="D99" s="119"/>
      <c r="E99" s="119"/>
      <c r="F99" s="119"/>
      <c r="G99" s="119"/>
      <c r="H99" s="119"/>
      <c r="I99" s="119"/>
      <c r="J99" s="119"/>
      <c r="K99" s="119"/>
      <c r="L99" s="119"/>
      <c r="M99" s="119"/>
    </row>
    <row r="100" spans="2:13" ht="13.5">
      <c r="B100" s="119"/>
      <c r="C100" s="119"/>
      <c r="D100" s="119"/>
      <c r="E100" s="119"/>
      <c r="F100" s="119"/>
      <c r="G100" s="119"/>
      <c r="H100" s="119"/>
      <c r="I100" s="119"/>
      <c r="J100" s="119"/>
      <c r="K100" s="119"/>
      <c r="L100" s="119"/>
      <c r="M100" s="119"/>
    </row>
    <row r="101" spans="2:13" ht="13.5">
      <c r="B101" s="119"/>
      <c r="C101" s="119"/>
      <c r="D101" s="119"/>
      <c r="E101" s="119"/>
      <c r="F101" s="119"/>
      <c r="G101" s="119"/>
      <c r="H101" s="119"/>
      <c r="I101" s="119"/>
      <c r="J101" s="119"/>
      <c r="K101" s="119"/>
      <c r="L101" s="119"/>
      <c r="M101" s="119"/>
    </row>
    <row r="132" spans="8:10" ht="13.5">
      <c r="H132" s="120"/>
      <c r="J132" s="120"/>
    </row>
  </sheetData>
  <mergeCells count="3">
    <mergeCell ref="B4:F4"/>
    <mergeCell ref="G4:K4"/>
    <mergeCell ref="L4:P4"/>
  </mergeCells>
  <printOptions/>
  <pageMargins left="0.7874015748031497" right="0.7874015748031497" top="0.984251968503937" bottom="0.984251968503937" header="0.5118110236220472" footer="0.5118110236220472"/>
  <pageSetup horizontalDpi="300" verticalDpi="300" orientation="landscape" paperSize="9" scale="84" r:id="rId1"/>
  <rowBreaks count="3" manualBreakCount="3">
    <brk id="42" max="16" man="1"/>
    <brk id="73" max="16" man="1"/>
    <brk id="103" max="16" man="1"/>
  </rowBreaks>
</worksheet>
</file>

<file path=xl/worksheets/sheet12.xml><?xml version="1.0" encoding="utf-8"?>
<worksheet xmlns="http://schemas.openxmlformats.org/spreadsheetml/2006/main" xmlns:r="http://schemas.openxmlformats.org/officeDocument/2006/relationships">
  <sheetPr>
    <pageSetUpPr fitToPage="1"/>
  </sheetPr>
  <dimension ref="A1:K37"/>
  <sheetViews>
    <sheetView zoomScale="75" zoomScaleNormal="75" zoomScaleSheetLayoutView="75" workbookViewId="0" topLeftCell="A1">
      <selection activeCell="O17" sqref="O17"/>
    </sheetView>
  </sheetViews>
  <sheetFormatPr defaultColWidth="9.00390625" defaultRowHeight="13.5"/>
  <cols>
    <col min="1" max="1" width="15.125" style="0" customWidth="1"/>
    <col min="2" max="2" width="9.50390625" style="0" customWidth="1"/>
    <col min="3" max="3" width="9.625" style="0" customWidth="1"/>
    <col min="4" max="9" width="12.625" style="0" customWidth="1"/>
    <col min="12" max="13" width="2.625" style="0" customWidth="1"/>
  </cols>
  <sheetData>
    <row r="1" ht="13.5">
      <c r="A1" t="s">
        <v>236</v>
      </c>
    </row>
    <row r="3" ht="13.5">
      <c r="K3" s="12" t="s">
        <v>237</v>
      </c>
    </row>
    <row r="4" spans="1:11" ht="13.5">
      <c r="A4" s="1"/>
      <c r="B4" s="187" t="s">
        <v>238</v>
      </c>
      <c r="C4" s="188"/>
      <c r="D4" s="187" t="s">
        <v>239</v>
      </c>
      <c r="E4" s="189"/>
      <c r="F4" s="189"/>
      <c r="G4" s="189"/>
      <c r="H4" s="189"/>
      <c r="I4" s="189"/>
      <c r="J4" s="189"/>
      <c r="K4" s="188"/>
    </row>
    <row r="5" spans="1:11" ht="13.5">
      <c r="A5" s="13" t="s">
        <v>217</v>
      </c>
      <c r="B5" s="15" t="s">
        <v>180</v>
      </c>
      <c r="C5" s="15" t="s">
        <v>181</v>
      </c>
      <c r="D5" s="15" t="s">
        <v>180</v>
      </c>
      <c r="E5" s="15" t="s">
        <v>181</v>
      </c>
      <c r="K5" s="9"/>
    </row>
    <row r="6" spans="1:11" ht="13.5">
      <c r="A6" s="13"/>
      <c r="B6" s="2"/>
      <c r="C6" s="2"/>
      <c r="D6" s="2"/>
      <c r="E6" s="5"/>
      <c r="F6" s="187" t="s">
        <v>240</v>
      </c>
      <c r="G6" s="188"/>
      <c r="H6" s="1" t="s">
        <v>241</v>
      </c>
      <c r="I6" s="15" t="s">
        <v>101</v>
      </c>
      <c r="J6" s="15" t="s">
        <v>138</v>
      </c>
      <c r="K6" s="15" t="s">
        <v>139</v>
      </c>
    </row>
    <row r="7" spans="1:11" ht="13.5">
      <c r="A7" s="3"/>
      <c r="B7" s="3"/>
      <c r="C7" s="3"/>
      <c r="D7" s="3"/>
      <c r="E7" s="35" t="s">
        <v>242</v>
      </c>
      <c r="F7" s="14" t="s">
        <v>243</v>
      </c>
      <c r="G7" s="28" t="s">
        <v>244</v>
      </c>
      <c r="H7" s="3" t="s">
        <v>245</v>
      </c>
      <c r="I7" s="3"/>
      <c r="J7" s="3"/>
      <c r="K7" s="3"/>
    </row>
    <row r="8" spans="1:11" ht="13.5">
      <c r="A8" s="1"/>
      <c r="B8" s="33"/>
      <c r="C8" s="10"/>
      <c r="D8" s="53"/>
      <c r="E8" s="7"/>
      <c r="F8" s="7"/>
      <c r="G8" s="7"/>
      <c r="H8" s="7"/>
      <c r="I8" s="7"/>
      <c r="J8" s="7"/>
      <c r="K8" s="10"/>
    </row>
    <row r="9" spans="1:11" ht="13.5">
      <c r="A9" s="13" t="s">
        <v>220</v>
      </c>
      <c r="B9" s="212">
        <v>1238</v>
      </c>
      <c r="C9" s="213">
        <v>1214</v>
      </c>
      <c r="D9" s="212">
        <v>12824919</v>
      </c>
      <c r="E9" s="214">
        <v>16427978</v>
      </c>
      <c r="F9" s="214">
        <v>911860</v>
      </c>
      <c r="G9" s="214">
        <v>14117055</v>
      </c>
      <c r="H9" s="214">
        <v>1399130</v>
      </c>
      <c r="I9" s="214">
        <v>3603059</v>
      </c>
      <c r="J9" s="221">
        <v>28.094204727530837</v>
      </c>
      <c r="K9" s="222">
        <v>100</v>
      </c>
    </row>
    <row r="10" spans="1:11" ht="13.5">
      <c r="A10" s="2"/>
      <c r="B10" s="212"/>
      <c r="C10" s="213"/>
      <c r="D10" s="215"/>
      <c r="E10" s="214"/>
      <c r="F10" s="214"/>
      <c r="G10" s="214"/>
      <c r="H10" s="214"/>
      <c r="I10" s="214"/>
      <c r="J10" s="221"/>
      <c r="K10" s="222"/>
    </row>
    <row r="11" spans="1:11" ht="13.5">
      <c r="A11" s="135" t="s">
        <v>288</v>
      </c>
      <c r="B11" s="212">
        <v>210</v>
      </c>
      <c r="C11" s="213">
        <v>206</v>
      </c>
      <c r="D11" s="215">
        <v>743852</v>
      </c>
      <c r="E11" s="214">
        <v>1615566</v>
      </c>
      <c r="F11" s="214">
        <v>222948</v>
      </c>
      <c r="G11" s="214">
        <v>240672</v>
      </c>
      <c r="H11" s="214">
        <v>1151946</v>
      </c>
      <c r="I11" s="214">
        <v>871714</v>
      </c>
      <c r="J11" s="221">
        <v>117.18917203959927</v>
      </c>
      <c r="K11" s="222">
        <v>9.834235229679514</v>
      </c>
    </row>
    <row r="12" spans="1:11" ht="13.5">
      <c r="A12" s="135" t="s">
        <v>223</v>
      </c>
      <c r="B12" s="212">
        <v>26</v>
      </c>
      <c r="C12" s="213">
        <v>30</v>
      </c>
      <c r="D12" s="215">
        <v>152217</v>
      </c>
      <c r="E12" s="214">
        <v>1786020</v>
      </c>
      <c r="F12" s="214">
        <v>45845</v>
      </c>
      <c r="G12" s="214">
        <v>1507228</v>
      </c>
      <c r="H12" s="214">
        <v>232947</v>
      </c>
      <c r="I12" s="214">
        <v>1633803</v>
      </c>
      <c r="J12" s="221">
        <v>1073.3380634226137</v>
      </c>
      <c r="K12" s="222">
        <v>10.871818795958943</v>
      </c>
    </row>
    <row r="13" spans="1:11" ht="13.5">
      <c r="A13" s="135" t="s">
        <v>224</v>
      </c>
      <c r="B13" s="212">
        <v>10</v>
      </c>
      <c r="C13" s="213">
        <v>10</v>
      </c>
      <c r="D13" s="215">
        <v>12804</v>
      </c>
      <c r="E13" s="214">
        <v>13883</v>
      </c>
      <c r="F13" s="214">
        <v>0</v>
      </c>
      <c r="G13" s="214">
        <v>13883</v>
      </c>
      <c r="H13" s="214">
        <v>0</v>
      </c>
      <c r="I13" s="214">
        <v>1079</v>
      </c>
      <c r="J13" s="221">
        <v>8.427054045610745</v>
      </c>
      <c r="K13" s="222">
        <v>0.08450826997698682</v>
      </c>
    </row>
    <row r="14" spans="1:11" ht="13.5">
      <c r="A14" s="135" t="s">
        <v>225</v>
      </c>
      <c r="B14" s="212">
        <v>121</v>
      </c>
      <c r="C14" s="213">
        <v>100</v>
      </c>
      <c r="D14" s="215">
        <v>16014</v>
      </c>
      <c r="E14" s="214">
        <v>30804</v>
      </c>
      <c r="F14" s="214">
        <v>14708</v>
      </c>
      <c r="G14" s="214">
        <v>16096</v>
      </c>
      <c r="H14" s="214">
        <v>0</v>
      </c>
      <c r="I14" s="214">
        <v>14790</v>
      </c>
      <c r="J14" s="221">
        <v>92.35668789808918</v>
      </c>
      <c r="K14" s="222">
        <v>0.18750938186062827</v>
      </c>
    </row>
    <row r="15" spans="1:11" ht="13.5">
      <c r="A15" s="135" t="s">
        <v>226</v>
      </c>
      <c r="B15" s="212">
        <v>81</v>
      </c>
      <c r="C15" s="213">
        <v>85</v>
      </c>
      <c r="D15" s="215">
        <v>32692</v>
      </c>
      <c r="E15" s="214">
        <v>69469</v>
      </c>
      <c r="F15" s="214">
        <v>2926</v>
      </c>
      <c r="G15" s="214">
        <v>66543</v>
      </c>
      <c r="H15" s="214">
        <v>0</v>
      </c>
      <c r="I15" s="214">
        <v>36777</v>
      </c>
      <c r="J15" s="221">
        <v>112.49541172152209</v>
      </c>
      <c r="K15" s="222">
        <v>0.42287005741059547</v>
      </c>
    </row>
    <row r="16" spans="1:11" ht="13.5">
      <c r="A16" s="135"/>
      <c r="B16" s="212"/>
      <c r="C16" s="213"/>
      <c r="D16" s="215"/>
      <c r="E16" s="214"/>
      <c r="F16" s="214"/>
      <c r="G16" s="214"/>
      <c r="H16" s="214"/>
      <c r="I16" s="214"/>
      <c r="J16" s="221"/>
      <c r="K16" s="222"/>
    </row>
    <row r="17" spans="1:11" ht="13.5">
      <c r="A17" s="135" t="s">
        <v>227</v>
      </c>
      <c r="B17" s="212">
        <v>49</v>
      </c>
      <c r="C17" s="213">
        <v>49</v>
      </c>
      <c r="D17" s="215">
        <v>25743</v>
      </c>
      <c r="E17" s="214">
        <v>31771</v>
      </c>
      <c r="F17" s="214">
        <v>10144</v>
      </c>
      <c r="G17" s="214">
        <v>26627</v>
      </c>
      <c r="H17" s="214">
        <v>-5000</v>
      </c>
      <c r="I17" s="214">
        <v>6028</v>
      </c>
      <c r="J17" s="221">
        <v>23.416074272617806</v>
      </c>
      <c r="K17" s="222">
        <v>0.19339568144052785</v>
      </c>
    </row>
    <row r="18" spans="1:11" ht="13.5">
      <c r="A18" s="135" t="s">
        <v>228</v>
      </c>
      <c r="B18" s="212">
        <v>18</v>
      </c>
      <c r="C18" s="213">
        <v>15</v>
      </c>
      <c r="D18" s="215">
        <v>132132</v>
      </c>
      <c r="E18" s="214">
        <v>323011</v>
      </c>
      <c r="F18" s="214">
        <v>0</v>
      </c>
      <c r="G18" s="214">
        <v>214414</v>
      </c>
      <c r="H18" s="214">
        <v>108597</v>
      </c>
      <c r="I18" s="214">
        <v>190879</v>
      </c>
      <c r="J18" s="221">
        <v>144.46084218811492</v>
      </c>
      <c r="K18" s="222">
        <v>1.9662249365077065</v>
      </c>
    </row>
    <row r="19" spans="1:11" ht="13.5">
      <c r="A19" s="135" t="s">
        <v>229</v>
      </c>
      <c r="B19" s="212">
        <v>60</v>
      </c>
      <c r="C19" s="213">
        <v>61</v>
      </c>
      <c r="D19" s="215">
        <v>107269</v>
      </c>
      <c r="E19" s="214">
        <v>103238</v>
      </c>
      <c r="F19" s="214">
        <v>20689</v>
      </c>
      <c r="G19" s="214">
        <v>82549</v>
      </c>
      <c r="H19" s="214">
        <v>0</v>
      </c>
      <c r="I19" s="214">
        <v>-4031</v>
      </c>
      <c r="J19" s="221">
        <v>-3.757842433508287</v>
      </c>
      <c r="K19" s="222">
        <v>0.6284279173005953</v>
      </c>
    </row>
    <row r="20" spans="1:11" ht="13.5">
      <c r="A20" s="135" t="s">
        <v>289</v>
      </c>
      <c r="B20" s="212">
        <v>26</v>
      </c>
      <c r="C20" s="213">
        <v>26</v>
      </c>
      <c r="D20" s="215">
        <v>1141836</v>
      </c>
      <c r="E20" s="214">
        <v>1991970</v>
      </c>
      <c r="F20" s="214">
        <v>485270</v>
      </c>
      <c r="G20" s="214">
        <v>2212459</v>
      </c>
      <c r="H20" s="214">
        <v>-705759</v>
      </c>
      <c r="I20" s="214">
        <v>850134</v>
      </c>
      <c r="J20" s="221">
        <v>74.4532489779618</v>
      </c>
      <c r="K20" s="222">
        <v>12.125472775773135</v>
      </c>
    </row>
    <row r="21" spans="1:11" ht="13.5">
      <c r="A21" s="135" t="s">
        <v>290</v>
      </c>
      <c r="B21" s="212">
        <v>4</v>
      </c>
      <c r="C21" s="213">
        <v>4</v>
      </c>
      <c r="D21" s="215">
        <v>779184</v>
      </c>
      <c r="E21" s="214">
        <v>572862</v>
      </c>
      <c r="F21" s="216">
        <v>0</v>
      </c>
      <c r="G21" s="214">
        <v>1622670</v>
      </c>
      <c r="H21" s="214">
        <v>-1049808</v>
      </c>
      <c r="I21" s="214">
        <v>-206322</v>
      </c>
      <c r="J21" s="221">
        <v>-26.479239820119503</v>
      </c>
      <c r="K21" s="222">
        <v>3.4871120475082202</v>
      </c>
    </row>
    <row r="22" spans="1:11" ht="13.5">
      <c r="A22" s="135"/>
      <c r="B22" s="212" t="s">
        <v>88</v>
      </c>
      <c r="C22" s="217" t="s">
        <v>88</v>
      </c>
      <c r="D22" s="215"/>
      <c r="E22" s="214"/>
      <c r="F22" s="218" t="s">
        <v>88</v>
      </c>
      <c r="G22" s="218"/>
      <c r="H22" s="218" t="s">
        <v>88</v>
      </c>
      <c r="I22" s="214"/>
      <c r="J22" s="221"/>
      <c r="K22" s="222"/>
    </row>
    <row r="23" spans="1:11" ht="13.5">
      <c r="A23" s="135" t="s">
        <v>230</v>
      </c>
      <c r="B23" s="212">
        <v>62</v>
      </c>
      <c r="C23" s="213">
        <v>61</v>
      </c>
      <c r="D23" s="215">
        <v>94708</v>
      </c>
      <c r="E23" s="214">
        <v>157315</v>
      </c>
      <c r="F23" s="214">
        <v>67</v>
      </c>
      <c r="G23" s="214">
        <v>151472</v>
      </c>
      <c r="H23" s="214">
        <v>5776</v>
      </c>
      <c r="I23" s="214">
        <v>62607</v>
      </c>
      <c r="J23" s="221">
        <v>66.10529205558134</v>
      </c>
      <c r="K23" s="222">
        <v>0.9576041555448882</v>
      </c>
    </row>
    <row r="24" spans="1:11" ht="13.5">
      <c r="A24" s="135" t="s">
        <v>231</v>
      </c>
      <c r="B24" s="212">
        <v>10</v>
      </c>
      <c r="C24" s="213">
        <v>10</v>
      </c>
      <c r="D24" s="219" t="s">
        <v>279</v>
      </c>
      <c r="E24" s="220" t="s">
        <v>279</v>
      </c>
      <c r="F24" s="220" t="s">
        <v>279</v>
      </c>
      <c r="G24" s="220" t="s">
        <v>279</v>
      </c>
      <c r="H24" s="220" t="s">
        <v>279</v>
      </c>
      <c r="I24" s="220" t="s">
        <v>279</v>
      </c>
      <c r="J24" s="223" t="s">
        <v>279</v>
      </c>
      <c r="K24" s="224" t="s">
        <v>279</v>
      </c>
    </row>
    <row r="25" spans="1:11" ht="13.5">
      <c r="A25" s="135" t="s">
        <v>232</v>
      </c>
      <c r="B25" s="212">
        <v>2</v>
      </c>
      <c r="C25" s="213">
        <v>2</v>
      </c>
      <c r="D25" s="219" t="s">
        <v>279</v>
      </c>
      <c r="E25" s="220" t="s">
        <v>279</v>
      </c>
      <c r="F25" s="220" t="s">
        <v>279</v>
      </c>
      <c r="G25" s="220" t="s">
        <v>279</v>
      </c>
      <c r="H25" s="220" t="s">
        <v>279</v>
      </c>
      <c r="I25" s="220" t="s">
        <v>279</v>
      </c>
      <c r="J25" s="223" t="s">
        <v>279</v>
      </c>
      <c r="K25" s="224" t="s">
        <v>279</v>
      </c>
    </row>
    <row r="26" spans="1:11" ht="13.5">
      <c r="A26" s="135" t="s">
        <v>233</v>
      </c>
      <c r="B26" s="212">
        <v>133</v>
      </c>
      <c r="C26" s="213">
        <v>131</v>
      </c>
      <c r="D26" s="215">
        <v>816457</v>
      </c>
      <c r="E26" s="214">
        <v>870464</v>
      </c>
      <c r="F26" s="214">
        <v>24473</v>
      </c>
      <c r="G26" s="214">
        <v>882817</v>
      </c>
      <c r="H26" s="214">
        <v>-36826</v>
      </c>
      <c r="I26" s="214">
        <v>54007</v>
      </c>
      <c r="J26" s="221">
        <v>6.614800289543737</v>
      </c>
      <c r="K26" s="222">
        <v>5.298667918839434</v>
      </c>
    </row>
    <row r="27" spans="1:11" ht="13.5">
      <c r="A27" s="135" t="s">
        <v>291</v>
      </c>
      <c r="B27" s="212">
        <v>17</v>
      </c>
      <c r="C27" s="213">
        <v>17</v>
      </c>
      <c r="D27" s="215">
        <v>1826348</v>
      </c>
      <c r="E27" s="214">
        <v>1475356</v>
      </c>
      <c r="F27" s="214">
        <v>9969</v>
      </c>
      <c r="G27" s="214">
        <v>1247022</v>
      </c>
      <c r="H27" s="214">
        <v>218365</v>
      </c>
      <c r="I27" s="214">
        <v>-350992</v>
      </c>
      <c r="J27" s="221">
        <v>-19.218243182569807</v>
      </c>
      <c r="K27" s="222">
        <v>8.980752226476078</v>
      </c>
    </row>
    <row r="28" spans="1:11" ht="13.5">
      <c r="A28" s="135"/>
      <c r="B28" s="212"/>
      <c r="C28" s="213"/>
      <c r="D28" s="215"/>
      <c r="E28" s="214"/>
      <c r="F28" s="214"/>
      <c r="G28" s="214"/>
      <c r="H28" s="214"/>
      <c r="I28" s="214"/>
      <c r="J28" s="221"/>
      <c r="K28" s="222"/>
    </row>
    <row r="29" spans="1:11" ht="13.5">
      <c r="A29" s="135" t="s">
        <v>292</v>
      </c>
      <c r="B29" s="212">
        <v>9</v>
      </c>
      <c r="C29" s="213">
        <v>7</v>
      </c>
      <c r="D29" s="215">
        <v>388601</v>
      </c>
      <c r="E29" s="214">
        <v>243980</v>
      </c>
      <c r="F29" s="214">
        <v>0</v>
      </c>
      <c r="G29" s="214">
        <v>240011</v>
      </c>
      <c r="H29" s="214">
        <v>3969</v>
      </c>
      <c r="I29" s="214">
        <v>-144621</v>
      </c>
      <c r="J29" s="221">
        <v>-37.21580747347536</v>
      </c>
      <c r="K29" s="222">
        <v>1.4851492983494377</v>
      </c>
    </row>
    <row r="30" spans="1:11" ht="13.5">
      <c r="A30" s="135" t="s">
        <v>293</v>
      </c>
      <c r="B30" s="212">
        <v>96</v>
      </c>
      <c r="C30" s="213">
        <v>96</v>
      </c>
      <c r="D30" s="215">
        <v>94749</v>
      </c>
      <c r="E30" s="214">
        <v>159110</v>
      </c>
      <c r="F30" s="214">
        <v>21132</v>
      </c>
      <c r="G30" s="214">
        <v>144521</v>
      </c>
      <c r="H30" s="214">
        <v>-6543</v>
      </c>
      <c r="I30" s="214">
        <v>64361</v>
      </c>
      <c r="J30" s="221">
        <v>67.9278936980865</v>
      </c>
      <c r="K30" s="222">
        <v>0.9685306371849292</v>
      </c>
    </row>
    <row r="31" spans="1:11" ht="13.5">
      <c r="A31" s="135" t="s">
        <v>294</v>
      </c>
      <c r="B31" s="212">
        <v>89</v>
      </c>
      <c r="C31" s="213">
        <v>91</v>
      </c>
      <c r="D31" s="215">
        <v>164072</v>
      </c>
      <c r="E31" s="214">
        <v>633561</v>
      </c>
      <c r="F31" s="214">
        <v>6281</v>
      </c>
      <c r="G31" s="214">
        <v>587726</v>
      </c>
      <c r="H31" s="214">
        <v>39554</v>
      </c>
      <c r="I31" s="214">
        <v>469489</v>
      </c>
      <c r="J31" s="221">
        <v>286.1481544687698</v>
      </c>
      <c r="K31" s="222">
        <v>3.8565975678808435</v>
      </c>
    </row>
    <row r="32" spans="1:11" ht="13.5">
      <c r="A32" s="135" t="s">
        <v>295</v>
      </c>
      <c r="B32" s="212">
        <v>119</v>
      </c>
      <c r="C32" s="213">
        <v>116</v>
      </c>
      <c r="D32" s="215">
        <v>5027579</v>
      </c>
      <c r="E32" s="214">
        <v>5687788</v>
      </c>
      <c r="F32" s="214">
        <v>32117</v>
      </c>
      <c r="G32" s="214">
        <v>4261129</v>
      </c>
      <c r="H32" s="214">
        <v>1394542</v>
      </c>
      <c r="I32" s="214">
        <v>660209</v>
      </c>
      <c r="J32" s="221">
        <v>13.13174790490612</v>
      </c>
      <c r="K32" s="222">
        <v>34.62256888827097</v>
      </c>
    </row>
    <row r="33" spans="1:11" ht="13.5">
      <c r="A33" s="135" t="s">
        <v>296</v>
      </c>
      <c r="B33" s="212">
        <v>59</v>
      </c>
      <c r="C33" s="213">
        <v>61</v>
      </c>
      <c r="D33" s="215">
        <v>336558</v>
      </c>
      <c r="E33" s="214">
        <v>205775</v>
      </c>
      <c r="F33" s="214">
        <v>224</v>
      </c>
      <c r="G33" s="214">
        <v>149861</v>
      </c>
      <c r="H33" s="214">
        <v>55690</v>
      </c>
      <c r="I33" s="214">
        <v>-130783</v>
      </c>
      <c r="J33" s="221">
        <v>-38.85897824446306</v>
      </c>
      <c r="K33" s="222">
        <v>1.2525887239439937</v>
      </c>
    </row>
    <row r="34" spans="1:11" ht="13.5">
      <c r="A34" s="135"/>
      <c r="B34" s="212"/>
      <c r="C34" s="213"/>
      <c r="D34" s="215"/>
      <c r="E34" s="214"/>
      <c r="F34" s="214"/>
      <c r="G34" s="214"/>
      <c r="H34" s="214"/>
      <c r="I34" s="214"/>
      <c r="J34" s="221"/>
      <c r="K34" s="222"/>
    </row>
    <row r="35" spans="1:11" ht="13.5">
      <c r="A35" s="135" t="s">
        <v>297</v>
      </c>
      <c r="B35" s="212">
        <v>14</v>
      </c>
      <c r="C35" s="213">
        <v>14</v>
      </c>
      <c r="D35" s="215">
        <v>336755</v>
      </c>
      <c r="E35" s="214">
        <v>347424</v>
      </c>
      <c r="F35" s="214">
        <v>15000</v>
      </c>
      <c r="G35" s="214">
        <v>312025</v>
      </c>
      <c r="H35" s="214">
        <v>20399</v>
      </c>
      <c r="I35" s="214">
        <v>10669</v>
      </c>
      <c r="J35" s="221">
        <v>3.168178646196779</v>
      </c>
      <c r="K35" s="222">
        <v>2.114831173988667</v>
      </c>
    </row>
    <row r="36" spans="1:11" ht="13.5">
      <c r="A36" s="135" t="s">
        <v>234</v>
      </c>
      <c r="B36" s="212">
        <v>23</v>
      </c>
      <c r="C36" s="213">
        <v>22</v>
      </c>
      <c r="D36" s="215">
        <v>14057</v>
      </c>
      <c r="E36" s="214">
        <v>19916</v>
      </c>
      <c r="F36" s="214">
        <v>0</v>
      </c>
      <c r="G36" s="214">
        <v>19916</v>
      </c>
      <c r="H36" s="214">
        <v>0</v>
      </c>
      <c r="I36" s="214">
        <v>5859</v>
      </c>
      <c r="J36" s="221">
        <v>41.68030162908161</v>
      </c>
      <c r="K36" s="222">
        <v>0.12123220520504714</v>
      </c>
    </row>
    <row r="37" spans="1:11" ht="13.5">
      <c r="A37" s="3"/>
      <c r="B37" s="34"/>
      <c r="C37" s="11"/>
      <c r="D37" s="6"/>
      <c r="E37" s="4"/>
      <c r="F37" s="4"/>
      <c r="G37" s="4"/>
      <c r="H37" s="4"/>
      <c r="I37" s="4"/>
      <c r="J37" s="4"/>
      <c r="K37" s="11"/>
    </row>
  </sheetData>
  <mergeCells count="3">
    <mergeCell ref="F6:G6"/>
    <mergeCell ref="B4:C4"/>
    <mergeCell ref="D4:K4"/>
  </mergeCells>
  <printOptions/>
  <pageMargins left="0.75" right="0.75" top="1" bottom="1" header="0.512" footer="0.512"/>
  <pageSetup fitToHeight="1" fitToWidth="1" horizontalDpi="300" verticalDpi="300" orientation="landscape" paperSize="9" scale="85"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SheetLayoutView="75" workbookViewId="0" topLeftCell="A3">
      <selection activeCell="M13" sqref="M13"/>
    </sheetView>
  </sheetViews>
  <sheetFormatPr defaultColWidth="9.00390625" defaultRowHeight="13.5"/>
  <cols>
    <col min="1" max="1" width="15.125" style="0" customWidth="1"/>
    <col min="4" max="5" width="13.625" style="0" customWidth="1"/>
    <col min="6" max="6" width="11.625" style="0" customWidth="1"/>
    <col min="7" max="8" width="9.625" style="0" customWidth="1"/>
    <col min="9" max="11" width="12.625" style="0" customWidth="1"/>
    <col min="12" max="12" width="2.625" style="0" customWidth="1"/>
    <col min="14" max="14" width="12.125" style="0" bestFit="1" customWidth="1"/>
  </cols>
  <sheetData>
    <row r="1" ht="13.5">
      <c r="A1" t="s">
        <v>246</v>
      </c>
    </row>
    <row r="3" ht="13.5">
      <c r="K3" s="12" t="s">
        <v>247</v>
      </c>
    </row>
    <row r="4" spans="1:11" ht="13.5">
      <c r="A4" s="1"/>
      <c r="B4" s="187" t="s">
        <v>238</v>
      </c>
      <c r="C4" s="188"/>
      <c r="D4" s="187" t="s">
        <v>248</v>
      </c>
      <c r="E4" s="189"/>
      <c r="F4" s="189"/>
      <c r="G4" s="189"/>
      <c r="H4" s="188"/>
      <c r="I4" s="187" t="s">
        <v>249</v>
      </c>
      <c r="J4" s="189"/>
      <c r="K4" s="188"/>
    </row>
    <row r="5" spans="1:11" ht="13.5">
      <c r="A5" s="13" t="s">
        <v>217</v>
      </c>
      <c r="B5" s="15" t="s">
        <v>180</v>
      </c>
      <c r="C5" s="15" t="s">
        <v>181</v>
      </c>
      <c r="D5" s="15" t="s">
        <v>180</v>
      </c>
      <c r="E5" s="15" t="s">
        <v>181</v>
      </c>
      <c r="F5" s="8"/>
      <c r="H5" s="9"/>
      <c r="I5" s="15" t="s">
        <v>250</v>
      </c>
      <c r="J5" s="15" t="s">
        <v>251</v>
      </c>
      <c r="K5" s="15" t="s">
        <v>252</v>
      </c>
    </row>
    <row r="6" spans="1:11" ht="13.5">
      <c r="A6" s="3"/>
      <c r="B6" s="3"/>
      <c r="C6" s="3"/>
      <c r="D6" s="3"/>
      <c r="E6" s="3"/>
      <c r="F6" s="14" t="s">
        <v>101</v>
      </c>
      <c r="G6" s="14" t="s">
        <v>138</v>
      </c>
      <c r="H6" s="14" t="s">
        <v>139</v>
      </c>
      <c r="I6" s="3"/>
      <c r="J6" s="3"/>
      <c r="K6" s="3"/>
    </row>
    <row r="7" spans="1:11" ht="13.5">
      <c r="A7" s="1"/>
      <c r="B7" s="36"/>
      <c r="C7" s="10"/>
      <c r="D7" s="7"/>
      <c r="E7" s="7"/>
      <c r="F7" s="7"/>
      <c r="G7" s="7"/>
      <c r="H7" s="7"/>
      <c r="I7" s="33"/>
      <c r="J7" s="7"/>
      <c r="K7" s="10"/>
    </row>
    <row r="8" spans="1:14" ht="13.5">
      <c r="A8" s="13" t="s">
        <v>220</v>
      </c>
      <c r="B8" s="212">
        <v>466</v>
      </c>
      <c r="C8" s="213">
        <v>445</v>
      </c>
      <c r="D8" s="214">
        <v>249445760</v>
      </c>
      <c r="E8" s="214">
        <v>282643037</v>
      </c>
      <c r="F8" s="214">
        <v>33197277</v>
      </c>
      <c r="G8" s="227">
        <v>13.30841502377109</v>
      </c>
      <c r="H8" s="227">
        <v>100</v>
      </c>
      <c r="I8" s="212">
        <v>26729643</v>
      </c>
      <c r="J8" s="214">
        <v>3750427</v>
      </c>
      <c r="K8" s="213">
        <v>4909901</v>
      </c>
      <c r="N8" s="19"/>
    </row>
    <row r="9" spans="1:11" ht="13.5">
      <c r="A9" s="2"/>
      <c r="B9" s="212"/>
      <c r="C9" s="225" t="s">
        <v>277</v>
      </c>
      <c r="D9" s="214"/>
      <c r="E9" s="214" t="s">
        <v>277</v>
      </c>
      <c r="F9" s="214"/>
      <c r="G9" s="227"/>
      <c r="H9" s="227"/>
      <c r="I9" s="212"/>
      <c r="J9" s="214"/>
      <c r="K9" s="213"/>
    </row>
    <row r="10" spans="1:11" ht="13.5">
      <c r="A10" s="135" t="s">
        <v>288</v>
      </c>
      <c r="B10" s="212">
        <v>75</v>
      </c>
      <c r="C10" s="213">
        <v>69</v>
      </c>
      <c r="D10" s="214">
        <v>10319149</v>
      </c>
      <c r="E10" s="214">
        <v>9862562</v>
      </c>
      <c r="F10" s="214">
        <v>-456587</v>
      </c>
      <c r="G10" s="227">
        <v>-4.424657498404187</v>
      </c>
      <c r="H10" s="227">
        <v>3.489405613767163</v>
      </c>
      <c r="I10" s="212">
        <v>881776</v>
      </c>
      <c r="J10" s="214">
        <v>218028</v>
      </c>
      <c r="K10" s="213">
        <v>297630</v>
      </c>
    </row>
    <row r="11" spans="1:11" ht="13.5">
      <c r="A11" s="135" t="s">
        <v>223</v>
      </c>
      <c r="B11" s="212">
        <v>9</v>
      </c>
      <c r="C11" s="213">
        <v>10</v>
      </c>
      <c r="D11" s="214">
        <v>18517338</v>
      </c>
      <c r="E11" s="214">
        <v>20737942</v>
      </c>
      <c r="F11" s="214">
        <v>2220604</v>
      </c>
      <c r="G11" s="227">
        <v>11.992026067677756</v>
      </c>
      <c r="H11" s="227">
        <v>7.337149437719918</v>
      </c>
      <c r="I11" s="212">
        <v>564414</v>
      </c>
      <c r="J11" s="214">
        <v>173925</v>
      </c>
      <c r="K11" s="213">
        <v>241203</v>
      </c>
    </row>
    <row r="12" spans="1:11" ht="13.5">
      <c r="A12" s="135" t="s">
        <v>224</v>
      </c>
      <c r="B12" s="212">
        <v>7</v>
      </c>
      <c r="C12" s="213">
        <v>5</v>
      </c>
      <c r="D12" s="214">
        <v>1030796</v>
      </c>
      <c r="E12" s="214">
        <v>1036028</v>
      </c>
      <c r="F12" s="214">
        <v>5232</v>
      </c>
      <c r="G12" s="227">
        <v>0.5075689079119456</v>
      </c>
      <c r="H12" s="227">
        <v>0.3665678545323702</v>
      </c>
      <c r="I12" s="212">
        <v>504087</v>
      </c>
      <c r="J12" s="214">
        <v>108349</v>
      </c>
      <c r="K12" s="213">
        <v>119611</v>
      </c>
    </row>
    <row r="13" spans="1:11" ht="13.5">
      <c r="A13" s="135" t="s">
        <v>225</v>
      </c>
      <c r="B13" s="212">
        <v>50</v>
      </c>
      <c r="C13" s="213">
        <v>38</v>
      </c>
      <c r="D13" s="214">
        <v>1713900</v>
      </c>
      <c r="E13" s="214">
        <v>1418732</v>
      </c>
      <c r="F13" s="214">
        <v>-295168</v>
      </c>
      <c r="G13" s="227">
        <v>-17.222008285197504</v>
      </c>
      <c r="H13" s="227">
        <v>0.5019763417556462</v>
      </c>
      <c r="I13" s="212">
        <v>175211</v>
      </c>
      <c r="J13" s="214">
        <v>54139</v>
      </c>
      <c r="K13" s="213">
        <v>68433</v>
      </c>
    </row>
    <row r="14" spans="1:11" ht="13.5">
      <c r="A14" s="135" t="s">
        <v>226</v>
      </c>
      <c r="B14" s="212">
        <v>8</v>
      </c>
      <c r="C14" s="213">
        <v>7</v>
      </c>
      <c r="D14" s="214">
        <v>525235</v>
      </c>
      <c r="E14" s="214">
        <v>379733</v>
      </c>
      <c r="F14" s="214">
        <v>-145502</v>
      </c>
      <c r="G14" s="227">
        <v>-27.702266604472285</v>
      </c>
      <c r="H14" s="227">
        <v>0.13435728677713393</v>
      </c>
      <c r="I14" s="212">
        <v>62451</v>
      </c>
      <c r="J14" s="214">
        <v>18954</v>
      </c>
      <c r="K14" s="213">
        <v>20811</v>
      </c>
    </row>
    <row r="15" spans="1:11" ht="13.5">
      <c r="A15" s="135"/>
      <c r="B15" s="212"/>
      <c r="C15" s="213"/>
      <c r="D15" s="214"/>
      <c r="E15" s="214"/>
      <c r="F15" s="214"/>
      <c r="G15" s="227"/>
      <c r="H15" s="227"/>
      <c r="I15" s="212"/>
      <c r="J15" s="214"/>
      <c r="K15" s="213"/>
    </row>
    <row r="16" spans="1:11" ht="13.5">
      <c r="A16" s="135" t="s">
        <v>227</v>
      </c>
      <c r="B16" s="212">
        <v>11</v>
      </c>
      <c r="C16" s="213">
        <v>11</v>
      </c>
      <c r="D16" s="214">
        <v>1388968</v>
      </c>
      <c r="E16" s="214">
        <v>1352696</v>
      </c>
      <c r="F16" s="214">
        <v>-36272</v>
      </c>
      <c r="G16" s="227">
        <v>-2.6114352526480076</v>
      </c>
      <c r="H16" s="227">
        <v>0.4786114569823585</v>
      </c>
      <c r="I16" s="212">
        <v>163334</v>
      </c>
      <c r="J16" s="214">
        <v>58661</v>
      </c>
      <c r="K16" s="213">
        <v>76689</v>
      </c>
    </row>
    <row r="17" spans="1:11" ht="13.5">
      <c r="A17" s="135" t="s">
        <v>228</v>
      </c>
      <c r="B17" s="212">
        <v>8</v>
      </c>
      <c r="C17" s="213">
        <v>7</v>
      </c>
      <c r="D17" s="214">
        <v>2571589</v>
      </c>
      <c r="E17" s="214">
        <v>2626790</v>
      </c>
      <c r="F17" s="214">
        <v>55201</v>
      </c>
      <c r="G17" s="227">
        <v>2.1465716333364213</v>
      </c>
      <c r="H17" s="227">
        <v>0.9294119218853975</v>
      </c>
      <c r="I17" s="212">
        <v>324728</v>
      </c>
      <c r="J17" s="214">
        <v>88912</v>
      </c>
      <c r="K17" s="213">
        <v>92866</v>
      </c>
    </row>
    <row r="18" spans="1:11" ht="13.5">
      <c r="A18" s="135" t="s">
        <v>229</v>
      </c>
      <c r="B18" s="212">
        <v>14</v>
      </c>
      <c r="C18" s="213">
        <v>13</v>
      </c>
      <c r="D18" s="214">
        <v>2147680</v>
      </c>
      <c r="E18" s="214">
        <v>2208412</v>
      </c>
      <c r="F18" s="214">
        <v>60732</v>
      </c>
      <c r="G18" s="227">
        <v>2.827795574759733</v>
      </c>
      <c r="H18" s="227">
        <v>0.7813812452593373</v>
      </c>
      <c r="I18" s="212">
        <v>55587</v>
      </c>
      <c r="J18" s="214">
        <v>21497</v>
      </c>
      <c r="K18" s="213">
        <v>45387</v>
      </c>
    </row>
    <row r="19" spans="1:11" ht="13.5">
      <c r="A19" s="135" t="s">
        <v>289</v>
      </c>
      <c r="B19" s="212">
        <v>16</v>
      </c>
      <c r="C19" s="213">
        <v>17</v>
      </c>
      <c r="D19" s="214">
        <v>26496624</v>
      </c>
      <c r="E19" s="214">
        <v>29730110</v>
      </c>
      <c r="F19" s="214">
        <v>3233486</v>
      </c>
      <c r="G19" s="227">
        <v>12.203388627924824</v>
      </c>
      <c r="H19" s="227">
        <v>10.51911978992012</v>
      </c>
      <c r="I19" s="212">
        <v>4753811</v>
      </c>
      <c r="J19" s="214">
        <v>303786</v>
      </c>
      <c r="K19" s="213">
        <v>363656</v>
      </c>
    </row>
    <row r="20" spans="1:11" ht="13.5">
      <c r="A20" s="135" t="s">
        <v>290</v>
      </c>
      <c r="B20" s="212">
        <v>2</v>
      </c>
      <c r="C20" s="213">
        <v>2</v>
      </c>
      <c r="D20" s="220" t="s">
        <v>279</v>
      </c>
      <c r="E20" s="220" t="s">
        <v>279</v>
      </c>
      <c r="F20" s="220" t="s">
        <v>279</v>
      </c>
      <c r="G20" s="223" t="s">
        <v>279</v>
      </c>
      <c r="H20" s="223" t="s">
        <v>279</v>
      </c>
      <c r="I20" s="219" t="s">
        <v>284</v>
      </c>
      <c r="J20" s="220" t="s">
        <v>284</v>
      </c>
      <c r="K20" s="226" t="s">
        <v>284</v>
      </c>
    </row>
    <row r="21" spans="1:11" ht="13.5">
      <c r="A21" s="135"/>
      <c r="B21" s="212"/>
      <c r="C21" s="213" t="s">
        <v>88</v>
      </c>
      <c r="D21" s="214"/>
      <c r="E21" s="214"/>
      <c r="F21" s="214"/>
      <c r="G21" s="227"/>
      <c r="H21" s="227"/>
      <c r="I21" s="212"/>
      <c r="J21" s="214"/>
      <c r="K21" s="213"/>
    </row>
    <row r="22" spans="1:11" ht="13.5">
      <c r="A22" s="135" t="s">
        <v>230</v>
      </c>
      <c r="B22" s="212">
        <v>24</v>
      </c>
      <c r="C22" s="213">
        <v>27</v>
      </c>
      <c r="D22" s="214">
        <v>4208252</v>
      </c>
      <c r="E22" s="214">
        <v>4766611</v>
      </c>
      <c r="F22" s="214">
        <v>558359</v>
      </c>
      <c r="G22" s="227">
        <v>13.268193064483796</v>
      </c>
      <c r="H22" s="227">
        <v>1.6865242712169894</v>
      </c>
      <c r="I22" s="212">
        <v>424544</v>
      </c>
      <c r="J22" s="214">
        <v>126634</v>
      </c>
      <c r="K22" s="213">
        <v>140159</v>
      </c>
    </row>
    <row r="23" spans="1:11" ht="13.5">
      <c r="A23" s="135" t="s">
        <v>231</v>
      </c>
      <c r="B23" s="212">
        <v>5</v>
      </c>
      <c r="C23" s="213">
        <v>5</v>
      </c>
      <c r="D23" s="220" t="s">
        <v>279</v>
      </c>
      <c r="E23" s="220" t="s">
        <v>279</v>
      </c>
      <c r="F23" s="220" t="s">
        <v>279</v>
      </c>
      <c r="G23" s="223" t="s">
        <v>279</v>
      </c>
      <c r="H23" s="223" t="s">
        <v>279</v>
      </c>
      <c r="I23" s="219" t="s">
        <v>284</v>
      </c>
      <c r="J23" s="220" t="s">
        <v>284</v>
      </c>
      <c r="K23" s="226" t="s">
        <v>284</v>
      </c>
    </row>
    <row r="24" spans="1:11" ht="13.5">
      <c r="A24" s="135" t="s">
        <v>232</v>
      </c>
      <c r="B24" s="212">
        <v>1</v>
      </c>
      <c r="C24" s="213">
        <v>1</v>
      </c>
      <c r="D24" s="220" t="s">
        <v>279</v>
      </c>
      <c r="E24" s="220" t="s">
        <v>279</v>
      </c>
      <c r="F24" s="220" t="s">
        <v>279</v>
      </c>
      <c r="G24" s="223" t="s">
        <v>279</v>
      </c>
      <c r="H24" s="223" t="s">
        <v>279</v>
      </c>
      <c r="I24" s="219" t="s">
        <v>284</v>
      </c>
      <c r="J24" s="220" t="s">
        <v>284</v>
      </c>
      <c r="K24" s="226" t="s">
        <v>284</v>
      </c>
    </row>
    <row r="25" spans="1:11" ht="13.5">
      <c r="A25" s="135" t="s">
        <v>233</v>
      </c>
      <c r="B25" s="212">
        <v>28</v>
      </c>
      <c r="C25" s="213">
        <v>28</v>
      </c>
      <c r="D25" s="214">
        <v>10380549</v>
      </c>
      <c r="E25" s="214">
        <v>9791800</v>
      </c>
      <c r="F25" s="214">
        <v>-588749</v>
      </c>
      <c r="G25" s="227">
        <v>-5.671655709153725</v>
      </c>
      <c r="H25" s="227">
        <v>3.4645387171100217</v>
      </c>
      <c r="I25" s="212">
        <v>1731437</v>
      </c>
      <c r="J25" s="214">
        <v>351746</v>
      </c>
      <c r="K25" s="213">
        <v>515551</v>
      </c>
    </row>
    <row r="26" spans="1:11" ht="13.5">
      <c r="A26" s="135" t="s">
        <v>291</v>
      </c>
      <c r="B26" s="212">
        <v>11</v>
      </c>
      <c r="C26" s="213">
        <v>10</v>
      </c>
      <c r="D26" s="214">
        <v>27241436</v>
      </c>
      <c r="E26" s="214">
        <v>27347764</v>
      </c>
      <c r="F26" s="214">
        <v>106328</v>
      </c>
      <c r="G26" s="227">
        <v>0.3903171624285875</v>
      </c>
      <c r="H26" s="227">
        <v>9.676197144997614</v>
      </c>
      <c r="I26" s="212">
        <v>7085645</v>
      </c>
      <c r="J26" s="214">
        <v>835969</v>
      </c>
      <c r="K26" s="213">
        <v>1024377</v>
      </c>
    </row>
    <row r="27" spans="1:11" ht="13.5">
      <c r="A27" s="135"/>
      <c r="B27" s="212"/>
      <c r="C27" s="213"/>
      <c r="D27" s="214"/>
      <c r="E27" s="214"/>
      <c r="F27" s="214"/>
      <c r="G27" s="227"/>
      <c r="H27" s="227"/>
      <c r="I27" s="212"/>
      <c r="J27" s="214"/>
      <c r="K27" s="213"/>
    </row>
    <row r="28" spans="1:11" ht="13.5">
      <c r="A28" s="135" t="s">
        <v>292</v>
      </c>
      <c r="B28" s="212">
        <v>3</v>
      </c>
      <c r="C28" s="213">
        <v>2</v>
      </c>
      <c r="D28" s="220" t="s">
        <v>279</v>
      </c>
      <c r="E28" s="220" t="s">
        <v>279</v>
      </c>
      <c r="F28" s="220" t="s">
        <v>279</v>
      </c>
      <c r="G28" s="223" t="s">
        <v>279</v>
      </c>
      <c r="H28" s="223" t="s">
        <v>279</v>
      </c>
      <c r="I28" s="219" t="s">
        <v>284</v>
      </c>
      <c r="J28" s="220" t="s">
        <v>284</v>
      </c>
      <c r="K28" s="226" t="s">
        <v>284</v>
      </c>
    </row>
    <row r="29" spans="1:11" ht="13.5">
      <c r="A29" s="135" t="s">
        <v>293</v>
      </c>
      <c r="B29" s="212">
        <v>36</v>
      </c>
      <c r="C29" s="213">
        <v>36</v>
      </c>
      <c r="D29" s="214">
        <v>4944078</v>
      </c>
      <c r="E29" s="214">
        <v>5246968</v>
      </c>
      <c r="F29" s="214">
        <v>302890</v>
      </c>
      <c r="G29" s="227">
        <v>6.126319204510921</v>
      </c>
      <c r="H29" s="227">
        <v>1.8564843832019995</v>
      </c>
      <c r="I29" s="212">
        <v>1430849</v>
      </c>
      <c r="J29" s="214">
        <v>195500</v>
      </c>
      <c r="K29" s="213">
        <v>214923</v>
      </c>
    </row>
    <row r="30" spans="1:11" ht="13.5">
      <c r="A30" s="135" t="s">
        <v>294</v>
      </c>
      <c r="B30" s="212">
        <v>40</v>
      </c>
      <c r="C30" s="213">
        <v>36</v>
      </c>
      <c r="D30" s="214">
        <v>7300783</v>
      </c>
      <c r="E30" s="214">
        <v>9499171</v>
      </c>
      <c r="F30" s="214">
        <v>2198388</v>
      </c>
      <c r="G30" s="227">
        <v>30.111674323151362</v>
      </c>
      <c r="H30" s="227">
        <v>3.361000603561013</v>
      </c>
      <c r="I30" s="212">
        <v>1025193</v>
      </c>
      <c r="J30" s="214">
        <v>259807</v>
      </c>
      <c r="K30" s="213">
        <v>412547</v>
      </c>
    </row>
    <row r="31" spans="1:11" ht="13.5">
      <c r="A31" s="135" t="s">
        <v>295</v>
      </c>
      <c r="B31" s="212">
        <v>70</v>
      </c>
      <c r="C31" s="213">
        <v>71</v>
      </c>
      <c r="D31" s="214">
        <v>69419764</v>
      </c>
      <c r="E31" s="214">
        <v>94358664</v>
      </c>
      <c r="F31" s="214">
        <v>24938900</v>
      </c>
      <c r="G31" s="227">
        <v>35.92478361061555</v>
      </c>
      <c r="H31" s="227">
        <v>33.38602143862984</v>
      </c>
      <c r="I31" s="212">
        <v>1588341</v>
      </c>
      <c r="J31" s="214">
        <v>339811</v>
      </c>
      <c r="K31" s="213">
        <v>545989</v>
      </c>
    </row>
    <row r="32" spans="1:11" ht="13.5">
      <c r="A32" s="135" t="s">
        <v>296</v>
      </c>
      <c r="B32" s="212">
        <v>27</v>
      </c>
      <c r="C32" s="213">
        <v>31</v>
      </c>
      <c r="D32" s="214">
        <v>9813817</v>
      </c>
      <c r="E32" s="214">
        <v>9558504</v>
      </c>
      <c r="F32" s="214">
        <v>-255313</v>
      </c>
      <c r="G32" s="227">
        <v>-2.6015667502257287</v>
      </c>
      <c r="H32" s="227">
        <v>3.381993830107949</v>
      </c>
      <c r="I32" s="212">
        <v>1044814</v>
      </c>
      <c r="J32" s="214">
        <v>242574</v>
      </c>
      <c r="K32" s="213">
        <v>276228</v>
      </c>
    </row>
    <row r="33" spans="1:11" ht="13.5">
      <c r="A33" s="135"/>
      <c r="B33" s="212"/>
      <c r="C33" s="213"/>
      <c r="D33" s="214"/>
      <c r="E33" s="214"/>
      <c r="F33" s="214"/>
      <c r="G33" s="227"/>
      <c r="H33" s="227"/>
      <c r="I33" s="212"/>
      <c r="J33" s="214"/>
      <c r="K33" s="213"/>
    </row>
    <row r="34" spans="1:11" ht="13.5">
      <c r="A34" s="135" t="s">
        <v>297</v>
      </c>
      <c r="B34" s="212">
        <v>13</v>
      </c>
      <c r="C34" s="213">
        <v>12</v>
      </c>
      <c r="D34" s="214">
        <v>14578937</v>
      </c>
      <c r="E34" s="214">
        <v>11148281</v>
      </c>
      <c r="F34" s="214">
        <v>-3430656</v>
      </c>
      <c r="G34" s="227">
        <v>-23.531592186728005</v>
      </c>
      <c r="H34" s="227">
        <v>3.9444893843544633</v>
      </c>
      <c r="I34" s="212">
        <v>221643</v>
      </c>
      <c r="J34" s="214">
        <v>78754</v>
      </c>
      <c r="K34" s="213">
        <v>96127</v>
      </c>
    </row>
    <row r="35" spans="1:11" ht="13.5">
      <c r="A35" s="135" t="s">
        <v>234</v>
      </c>
      <c r="B35" s="212">
        <v>8</v>
      </c>
      <c r="C35" s="213">
        <v>7</v>
      </c>
      <c r="D35" s="214">
        <v>670369</v>
      </c>
      <c r="E35" s="214">
        <v>574444</v>
      </c>
      <c r="F35" s="214">
        <v>-95925</v>
      </c>
      <c r="G35" s="227">
        <v>-14.309283394667716</v>
      </c>
      <c r="H35" s="227">
        <v>0.20325001315504293</v>
      </c>
      <c r="I35" s="212">
        <v>98027</v>
      </c>
      <c r="J35" s="214">
        <v>26630</v>
      </c>
      <c r="K35" s="213">
        <v>37376</v>
      </c>
    </row>
    <row r="36" spans="1:11" ht="13.5">
      <c r="A36" s="3"/>
      <c r="B36" s="34"/>
      <c r="C36" s="41"/>
      <c r="D36" s="26"/>
      <c r="E36" s="26"/>
      <c r="F36" s="26"/>
      <c r="G36" s="4"/>
      <c r="H36" s="4"/>
      <c r="I36" s="6"/>
      <c r="J36" s="4"/>
      <c r="K36" s="11"/>
    </row>
  </sheetData>
  <mergeCells count="3">
    <mergeCell ref="B4:C4"/>
    <mergeCell ref="D4:H4"/>
    <mergeCell ref="I4:K4"/>
  </mergeCells>
  <printOptions/>
  <pageMargins left="0.75" right="0.75" top="1" bottom="1" header="0.512" footer="0.512"/>
  <pageSetup fitToHeight="1" fitToWidth="1" horizontalDpi="300" verticalDpi="300" orientation="landscape" paperSize="9" scale="88" r:id="rId1"/>
</worksheet>
</file>

<file path=xl/worksheets/sheet14.xml><?xml version="1.0" encoding="utf-8"?>
<worksheet xmlns="http://schemas.openxmlformats.org/spreadsheetml/2006/main" xmlns:r="http://schemas.openxmlformats.org/officeDocument/2006/relationships">
  <sheetPr>
    <pageSetUpPr fitToPage="1"/>
  </sheetPr>
  <dimension ref="A1:P37"/>
  <sheetViews>
    <sheetView tabSelected="1" zoomScale="75" zoomScaleNormal="75" zoomScaleSheetLayoutView="75" workbookViewId="0" topLeftCell="A1">
      <selection activeCell="E2" sqref="E2"/>
    </sheetView>
  </sheetViews>
  <sheetFormatPr defaultColWidth="9.00390625" defaultRowHeight="13.5"/>
  <cols>
    <col min="1" max="1" width="15.125" style="0" customWidth="1"/>
    <col min="2" max="2" width="7.75390625" style="12" bestFit="1" customWidth="1"/>
    <col min="3" max="3" width="9.625" style="0" customWidth="1"/>
    <col min="4" max="4" width="8.375" style="0" customWidth="1"/>
    <col min="5" max="5" width="7.125" style="0" customWidth="1"/>
    <col min="6" max="6" width="8.375" style="0" customWidth="1"/>
    <col min="7" max="8" width="7.125" style="0" customWidth="1"/>
    <col min="9" max="10" width="9.625" style="0" customWidth="1"/>
    <col min="11" max="12" width="7.625" style="0" customWidth="1"/>
    <col min="13" max="13" width="12.375" style="0" customWidth="1"/>
    <col min="14" max="14" width="12.875" style="0" customWidth="1"/>
    <col min="15" max="15" width="8.75390625" style="0" customWidth="1"/>
    <col min="16" max="16" width="13.25390625" style="0" customWidth="1"/>
    <col min="17" max="18" width="2.625" style="0" customWidth="1"/>
  </cols>
  <sheetData>
    <row r="1" ht="13.5">
      <c r="A1" t="s">
        <v>253</v>
      </c>
    </row>
    <row r="3" spans="3:16" ht="13.5">
      <c r="C3" s="51"/>
      <c r="P3" s="12" t="s">
        <v>285</v>
      </c>
    </row>
    <row r="4" spans="1:16" ht="13.5">
      <c r="A4" s="1"/>
      <c r="B4" s="42"/>
      <c r="C4" s="187" t="s">
        <v>254</v>
      </c>
      <c r="D4" s="189"/>
      <c r="E4" s="189"/>
      <c r="F4" s="189"/>
      <c r="G4" s="189"/>
      <c r="H4" s="189"/>
      <c r="I4" s="189"/>
      <c r="J4" s="188"/>
      <c r="K4" s="187" t="s">
        <v>255</v>
      </c>
      <c r="L4" s="189"/>
      <c r="M4" s="189"/>
      <c r="N4" s="189"/>
      <c r="O4" s="189"/>
      <c r="P4" s="188"/>
    </row>
    <row r="5" spans="1:16" ht="13.5">
      <c r="A5" s="13" t="s">
        <v>217</v>
      </c>
      <c r="B5" s="43" t="s">
        <v>256</v>
      </c>
      <c r="J5" s="1"/>
      <c r="K5" s="20" t="s">
        <v>235</v>
      </c>
      <c r="L5" s="37" t="s">
        <v>257</v>
      </c>
      <c r="M5" s="21"/>
      <c r="N5" s="21"/>
      <c r="O5" s="21"/>
      <c r="P5" s="22"/>
    </row>
    <row r="6" spans="1:16" ht="13.5">
      <c r="A6" s="2"/>
      <c r="B6" s="44" t="s">
        <v>258</v>
      </c>
      <c r="C6" s="13" t="s">
        <v>259</v>
      </c>
      <c r="D6" s="187" t="s">
        <v>260</v>
      </c>
      <c r="E6" s="188"/>
      <c r="F6" s="15" t="s">
        <v>261</v>
      </c>
      <c r="G6" s="15" t="s">
        <v>262</v>
      </c>
      <c r="H6" s="15" t="s">
        <v>263</v>
      </c>
      <c r="I6" s="17" t="s">
        <v>264</v>
      </c>
      <c r="J6" s="13" t="s">
        <v>265</v>
      </c>
      <c r="K6" s="15" t="s">
        <v>266</v>
      </c>
      <c r="L6" s="15" t="s">
        <v>267</v>
      </c>
      <c r="M6" s="17" t="s">
        <v>268</v>
      </c>
      <c r="N6" s="17" t="s">
        <v>269</v>
      </c>
      <c r="O6" s="15" t="s">
        <v>270</v>
      </c>
      <c r="P6" s="15" t="s">
        <v>271</v>
      </c>
    </row>
    <row r="7" spans="1:16" ht="13.5">
      <c r="A7" s="3"/>
      <c r="B7" s="45"/>
      <c r="C7" s="3"/>
      <c r="D7" s="14" t="s">
        <v>272</v>
      </c>
      <c r="E7" s="18" t="s">
        <v>273</v>
      </c>
      <c r="F7" s="16" t="s">
        <v>274</v>
      </c>
      <c r="G7" s="3"/>
      <c r="H7" s="3"/>
      <c r="I7" s="6"/>
      <c r="J7" s="3"/>
      <c r="K7" s="13" t="s">
        <v>275</v>
      </c>
      <c r="L7" s="13" t="s">
        <v>275</v>
      </c>
      <c r="M7" s="32" t="s">
        <v>276</v>
      </c>
      <c r="N7" s="5"/>
      <c r="O7" s="13" t="s">
        <v>275</v>
      </c>
      <c r="P7" s="2"/>
    </row>
    <row r="8" spans="1:16" ht="13.5">
      <c r="A8" s="1"/>
      <c r="B8" s="42"/>
      <c r="C8" s="7"/>
      <c r="D8" s="7"/>
      <c r="E8" s="7"/>
      <c r="F8" s="7"/>
      <c r="G8" s="7"/>
      <c r="H8" s="7"/>
      <c r="I8" s="7"/>
      <c r="J8" s="10"/>
      <c r="K8" s="7"/>
      <c r="L8" s="7"/>
      <c r="M8" s="7"/>
      <c r="N8" s="7"/>
      <c r="O8" s="7"/>
      <c r="P8" s="10"/>
    </row>
    <row r="9" spans="1:16" ht="13.5">
      <c r="A9" s="13" t="s">
        <v>220</v>
      </c>
      <c r="B9" s="46">
        <v>445</v>
      </c>
      <c r="C9" s="29">
        <v>5070964</v>
      </c>
      <c r="D9" s="29">
        <v>455912</v>
      </c>
      <c r="E9" s="29">
        <v>12835</v>
      </c>
      <c r="F9" s="29">
        <v>69313</v>
      </c>
      <c r="G9" s="29">
        <v>47236</v>
      </c>
      <c r="H9" s="29">
        <v>55927</v>
      </c>
      <c r="I9" s="29">
        <v>4429741</v>
      </c>
      <c r="J9" s="38">
        <v>2750485</v>
      </c>
      <c r="K9" s="29">
        <v>36430</v>
      </c>
      <c r="L9" s="29">
        <v>11831</v>
      </c>
      <c r="M9" s="29">
        <v>289838</v>
      </c>
      <c r="N9" s="29">
        <v>4656695</v>
      </c>
      <c r="O9" s="29">
        <v>44331</v>
      </c>
      <c r="P9" s="38">
        <v>31839</v>
      </c>
    </row>
    <row r="10" spans="1:16" ht="13.5">
      <c r="A10" s="2"/>
      <c r="B10" s="46"/>
      <c r="C10" s="29"/>
      <c r="D10" s="29"/>
      <c r="E10" s="29"/>
      <c r="F10" s="29"/>
      <c r="G10" s="29"/>
      <c r="H10" s="29"/>
      <c r="I10" s="29"/>
      <c r="J10" s="38"/>
      <c r="K10" s="29"/>
      <c r="L10" s="29"/>
      <c r="M10" s="29"/>
      <c r="N10" s="29"/>
      <c r="O10" s="29"/>
      <c r="P10" s="38"/>
    </row>
    <row r="11" spans="1:16" ht="13.5">
      <c r="A11" s="135" t="s">
        <v>288</v>
      </c>
      <c r="B11" s="47">
        <v>69</v>
      </c>
      <c r="C11" s="29">
        <v>11158</v>
      </c>
      <c r="D11" s="30">
        <v>0</v>
      </c>
      <c r="E11" s="30">
        <v>2175</v>
      </c>
      <c r="F11" s="30">
        <v>2295</v>
      </c>
      <c r="G11" s="30">
        <v>6488</v>
      </c>
      <c r="H11" s="30">
        <v>0</v>
      </c>
      <c r="I11" s="30">
        <v>200</v>
      </c>
      <c r="J11" s="39">
        <v>25</v>
      </c>
      <c r="K11" s="29">
        <v>933</v>
      </c>
      <c r="L11" s="29">
        <v>757</v>
      </c>
      <c r="M11" s="29">
        <v>7005</v>
      </c>
      <c r="N11" s="29">
        <v>1614</v>
      </c>
      <c r="O11" s="29">
        <v>298</v>
      </c>
      <c r="P11" s="38">
        <v>551</v>
      </c>
    </row>
    <row r="12" spans="1:16" ht="13.5">
      <c r="A12" s="135" t="s">
        <v>223</v>
      </c>
      <c r="B12" s="47">
        <v>10</v>
      </c>
      <c r="C12" s="29">
        <v>12097</v>
      </c>
      <c r="D12" s="29">
        <v>0</v>
      </c>
      <c r="E12" s="29">
        <v>934</v>
      </c>
      <c r="F12" s="29">
        <v>1000</v>
      </c>
      <c r="G12" s="29">
        <v>10163</v>
      </c>
      <c r="H12" s="29">
        <v>0</v>
      </c>
      <c r="I12" s="29">
        <v>0</v>
      </c>
      <c r="J12" s="38">
        <v>0</v>
      </c>
      <c r="K12" s="29">
        <v>803</v>
      </c>
      <c r="L12" s="29">
        <v>1390</v>
      </c>
      <c r="M12" s="29">
        <v>7119</v>
      </c>
      <c r="N12" s="29">
        <v>2036</v>
      </c>
      <c r="O12" s="29">
        <v>85</v>
      </c>
      <c r="P12" s="38">
        <v>664</v>
      </c>
    </row>
    <row r="13" spans="1:16" ht="13.5">
      <c r="A13" s="135" t="s">
        <v>224</v>
      </c>
      <c r="B13" s="47">
        <v>5</v>
      </c>
      <c r="C13" s="29">
        <v>3117</v>
      </c>
      <c r="D13" s="29">
        <v>0</v>
      </c>
      <c r="E13" s="29">
        <v>36</v>
      </c>
      <c r="F13" s="29">
        <v>0</v>
      </c>
      <c r="G13" s="29">
        <v>2039</v>
      </c>
      <c r="H13" s="29">
        <v>0</v>
      </c>
      <c r="I13" s="29">
        <v>1042</v>
      </c>
      <c r="J13" s="38">
        <v>0</v>
      </c>
      <c r="K13" s="29">
        <v>53</v>
      </c>
      <c r="L13" s="29">
        <v>0</v>
      </c>
      <c r="M13" s="29">
        <v>28</v>
      </c>
      <c r="N13" s="29">
        <v>867</v>
      </c>
      <c r="O13" s="29">
        <v>1675</v>
      </c>
      <c r="P13" s="38">
        <v>494</v>
      </c>
    </row>
    <row r="14" spans="1:16" ht="13.5">
      <c r="A14" s="135" t="s">
        <v>225</v>
      </c>
      <c r="B14" s="47">
        <v>38</v>
      </c>
      <c r="C14" s="29">
        <v>388</v>
      </c>
      <c r="D14" s="29">
        <v>0</v>
      </c>
      <c r="E14" s="29">
        <v>182</v>
      </c>
      <c r="F14" s="29">
        <v>0</v>
      </c>
      <c r="G14" s="29">
        <v>189</v>
      </c>
      <c r="H14" s="29">
        <v>0</v>
      </c>
      <c r="I14" s="29">
        <v>17</v>
      </c>
      <c r="J14" s="38">
        <v>0</v>
      </c>
      <c r="K14" s="29">
        <v>110</v>
      </c>
      <c r="L14" s="29">
        <v>0</v>
      </c>
      <c r="M14" s="29">
        <v>107</v>
      </c>
      <c r="N14" s="29">
        <v>6</v>
      </c>
      <c r="O14" s="29">
        <v>5</v>
      </c>
      <c r="P14" s="38">
        <v>160</v>
      </c>
    </row>
    <row r="15" spans="1:16" ht="13.5">
      <c r="A15" s="135" t="s">
        <v>226</v>
      </c>
      <c r="B15" s="47">
        <v>7</v>
      </c>
      <c r="C15" s="29">
        <v>51</v>
      </c>
      <c r="D15" s="29">
        <v>0</v>
      </c>
      <c r="E15" s="29">
        <v>20</v>
      </c>
      <c r="F15" s="29">
        <v>3</v>
      </c>
      <c r="G15" s="29">
        <v>8</v>
      </c>
      <c r="H15" s="29">
        <v>20</v>
      </c>
      <c r="I15" s="29">
        <v>0</v>
      </c>
      <c r="J15" s="38">
        <v>0</v>
      </c>
      <c r="K15" s="29">
        <v>3</v>
      </c>
      <c r="L15" s="29">
        <v>0</v>
      </c>
      <c r="M15" s="29">
        <v>23</v>
      </c>
      <c r="N15" s="29">
        <v>0</v>
      </c>
      <c r="O15" s="29">
        <v>0</v>
      </c>
      <c r="P15" s="38">
        <v>25</v>
      </c>
    </row>
    <row r="16" spans="1:16" ht="13.5">
      <c r="A16" s="135"/>
      <c r="B16" s="47"/>
      <c r="C16" s="29"/>
      <c r="D16" s="29"/>
      <c r="E16" s="29"/>
      <c r="F16" s="29"/>
      <c r="G16" s="29"/>
      <c r="H16" s="29"/>
      <c r="I16" s="29"/>
      <c r="J16" s="38"/>
      <c r="K16" s="29"/>
      <c r="L16" s="29"/>
      <c r="M16" s="29"/>
      <c r="N16" s="29"/>
      <c r="O16" s="29"/>
      <c r="P16" s="38"/>
    </row>
    <row r="17" spans="1:16" ht="13.5">
      <c r="A17" s="135" t="s">
        <v>227</v>
      </c>
      <c r="B17" s="47">
        <v>11</v>
      </c>
      <c r="C17" s="29">
        <v>186</v>
      </c>
      <c r="D17" s="29">
        <v>0</v>
      </c>
      <c r="E17" s="29">
        <v>30</v>
      </c>
      <c r="F17" s="29">
        <v>0</v>
      </c>
      <c r="G17" s="29">
        <v>151</v>
      </c>
      <c r="H17" s="29">
        <v>5</v>
      </c>
      <c r="I17" s="29">
        <v>0</v>
      </c>
      <c r="J17" s="38">
        <v>0</v>
      </c>
      <c r="K17" s="29">
        <v>114</v>
      </c>
      <c r="L17" s="29">
        <v>0</v>
      </c>
      <c r="M17" s="29">
        <v>13</v>
      </c>
      <c r="N17" s="29">
        <v>0</v>
      </c>
      <c r="O17" s="29">
        <v>0</v>
      </c>
      <c r="P17" s="38">
        <v>59</v>
      </c>
    </row>
    <row r="18" spans="1:16" ht="13.5">
      <c r="A18" s="135" t="s">
        <v>228</v>
      </c>
      <c r="B18" s="47">
        <v>7</v>
      </c>
      <c r="C18" s="29">
        <v>135873</v>
      </c>
      <c r="D18" s="29">
        <v>57050</v>
      </c>
      <c r="E18" s="29">
        <v>237</v>
      </c>
      <c r="F18" s="29">
        <v>9023</v>
      </c>
      <c r="G18" s="29">
        <v>3006</v>
      </c>
      <c r="H18" s="29">
        <v>0</v>
      </c>
      <c r="I18" s="29">
        <v>66557</v>
      </c>
      <c r="J18" s="38">
        <v>0</v>
      </c>
      <c r="K18" s="29">
        <v>2959</v>
      </c>
      <c r="L18" s="29">
        <v>0</v>
      </c>
      <c r="M18" s="29">
        <v>107382</v>
      </c>
      <c r="N18" s="29">
        <v>23982</v>
      </c>
      <c r="O18" s="29">
        <v>0</v>
      </c>
      <c r="P18" s="38">
        <v>1550</v>
      </c>
    </row>
    <row r="19" spans="1:16" ht="13.5">
      <c r="A19" s="135" t="s">
        <v>229</v>
      </c>
      <c r="B19" s="47">
        <v>13</v>
      </c>
      <c r="C19" s="29">
        <v>180</v>
      </c>
      <c r="D19" s="29">
        <v>0</v>
      </c>
      <c r="E19" s="29">
        <v>176</v>
      </c>
      <c r="F19" s="29">
        <v>0</v>
      </c>
      <c r="G19" s="29">
        <v>4</v>
      </c>
      <c r="H19" s="29">
        <v>0</v>
      </c>
      <c r="I19" s="29">
        <v>0</v>
      </c>
      <c r="J19" s="38">
        <v>0</v>
      </c>
      <c r="K19" s="29">
        <v>3</v>
      </c>
      <c r="L19" s="29">
        <v>0</v>
      </c>
      <c r="M19" s="29">
        <v>20</v>
      </c>
      <c r="N19" s="29">
        <v>59</v>
      </c>
      <c r="O19" s="29">
        <v>23</v>
      </c>
      <c r="P19" s="38">
        <v>75</v>
      </c>
    </row>
    <row r="20" spans="1:16" ht="13.5">
      <c r="A20" s="135" t="s">
        <v>289</v>
      </c>
      <c r="B20" s="47">
        <v>17</v>
      </c>
      <c r="C20" s="29">
        <v>1474604</v>
      </c>
      <c r="D20" s="29">
        <v>163449</v>
      </c>
      <c r="E20" s="29">
        <v>166</v>
      </c>
      <c r="F20" s="29">
        <v>55290</v>
      </c>
      <c r="G20" s="29">
        <v>7469</v>
      </c>
      <c r="H20" s="29">
        <v>54594</v>
      </c>
      <c r="I20" s="29">
        <v>1193636</v>
      </c>
      <c r="J20" s="38">
        <v>848672</v>
      </c>
      <c r="K20" s="29">
        <v>8412</v>
      </c>
      <c r="L20" s="29">
        <v>9310</v>
      </c>
      <c r="M20" s="29">
        <v>25781</v>
      </c>
      <c r="N20" s="29">
        <v>1423177</v>
      </c>
      <c r="O20" s="29">
        <v>311</v>
      </c>
      <c r="P20" s="38">
        <v>7613</v>
      </c>
    </row>
    <row r="21" spans="1:16" ht="13.5">
      <c r="A21" s="135" t="s">
        <v>290</v>
      </c>
      <c r="B21" s="47">
        <v>2</v>
      </c>
      <c r="C21" s="49" t="s">
        <v>284</v>
      </c>
      <c r="D21" s="49" t="s">
        <v>284</v>
      </c>
      <c r="E21" s="49">
        <v>0</v>
      </c>
      <c r="F21" s="49">
        <v>0</v>
      </c>
      <c r="G21" s="49">
        <v>0</v>
      </c>
      <c r="H21" s="49" t="s">
        <v>284</v>
      </c>
      <c r="I21" s="49" t="s">
        <v>284</v>
      </c>
      <c r="J21" s="52" t="s">
        <v>284</v>
      </c>
      <c r="K21" s="49" t="s">
        <v>284</v>
      </c>
      <c r="L21" s="49">
        <v>0</v>
      </c>
      <c r="M21" s="49" t="s">
        <v>284</v>
      </c>
      <c r="N21" s="49" t="s">
        <v>284</v>
      </c>
      <c r="O21" s="49" t="s">
        <v>284</v>
      </c>
      <c r="P21" s="52" t="s">
        <v>284</v>
      </c>
    </row>
    <row r="22" spans="1:16" ht="13.5">
      <c r="A22" s="135"/>
      <c r="B22" s="47" t="s">
        <v>88</v>
      </c>
      <c r="C22" s="29"/>
      <c r="D22" s="29"/>
      <c r="E22" s="29"/>
      <c r="F22" s="29"/>
      <c r="G22" s="29"/>
      <c r="H22" s="29"/>
      <c r="I22" s="29"/>
      <c r="J22" s="38"/>
      <c r="K22" s="30"/>
      <c r="L22" s="30"/>
      <c r="M22" s="30"/>
      <c r="N22" s="30"/>
      <c r="O22" s="30"/>
      <c r="P22" s="39"/>
    </row>
    <row r="23" spans="1:16" ht="13.5">
      <c r="A23" s="135" t="s">
        <v>230</v>
      </c>
      <c r="B23" s="47">
        <v>27</v>
      </c>
      <c r="C23" s="29">
        <v>2965</v>
      </c>
      <c r="D23" s="30">
        <v>40</v>
      </c>
      <c r="E23" s="29">
        <v>988</v>
      </c>
      <c r="F23" s="29">
        <v>1383</v>
      </c>
      <c r="G23" s="29">
        <v>523</v>
      </c>
      <c r="H23" s="29">
        <v>31</v>
      </c>
      <c r="I23" s="29">
        <v>0</v>
      </c>
      <c r="J23" s="38">
        <v>0</v>
      </c>
      <c r="K23" s="29">
        <v>45</v>
      </c>
      <c r="L23" s="29">
        <v>0</v>
      </c>
      <c r="M23" s="29">
        <v>54</v>
      </c>
      <c r="N23" s="29">
        <v>2562</v>
      </c>
      <c r="O23" s="29">
        <v>60</v>
      </c>
      <c r="P23" s="38">
        <v>244</v>
      </c>
    </row>
    <row r="24" spans="1:16" ht="13.5">
      <c r="A24" s="135" t="s">
        <v>231</v>
      </c>
      <c r="B24" s="47">
        <v>5</v>
      </c>
      <c r="C24" s="49" t="s">
        <v>284</v>
      </c>
      <c r="D24" s="49">
        <v>0</v>
      </c>
      <c r="E24" s="49" t="s">
        <v>284</v>
      </c>
      <c r="F24" s="49">
        <v>0</v>
      </c>
      <c r="G24" s="49" t="s">
        <v>284</v>
      </c>
      <c r="H24" s="49">
        <v>0</v>
      </c>
      <c r="I24" s="49">
        <v>0</v>
      </c>
      <c r="J24" s="52">
        <v>0</v>
      </c>
      <c r="K24" s="49">
        <v>0</v>
      </c>
      <c r="L24" s="49">
        <v>0</v>
      </c>
      <c r="M24" s="49" t="s">
        <v>284</v>
      </c>
      <c r="N24" s="49" t="s">
        <v>284</v>
      </c>
      <c r="O24" s="49" t="s">
        <v>284</v>
      </c>
      <c r="P24" s="52" t="s">
        <v>284</v>
      </c>
    </row>
    <row r="25" spans="1:16" ht="13.5">
      <c r="A25" s="135" t="s">
        <v>232</v>
      </c>
      <c r="B25" s="47">
        <v>1</v>
      </c>
      <c r="C25" s="49" t="s">
        <v>284</v>
      </c>
      <c r="D25" s="49">
        <v>0</v>
      </c>
      <c r="E25" s="49" t="s">
        <v>284</v>
      </c>
      <c r="F25" s="49">
        <v>0</v>
      </c>
      <c r="G25" s="49">
        <v>0</v>
      </c>
      <c r="H25" s="49">
        <v>0</v>
      </c>
      <c r="I25" s="49">
        <v>0</v>
      </c>
      <c r="J25" s="52">
        <v>0</v>
      </c>
      <c r="K25" s="49">
        <v>0</v>
      </c>
      <c r="L25" s="49">
        <v>0</v>
      </c>
      <c r="M25" s="49">
        <v>0</v>
      </c>
      <c r="N25" s="49">
        <v>0</v>
      </c>
      <c r="O25" s="49">
        <v>0</v>
      </c>
      <c r="P25" s="52" t="s">
        <v>284</v>
      </c>
    </row>
    <row r="26" spans="1:16" ht="13.5">
      <c r="A26" s="135" t="s">
        <v>233</v>
      </c>
      <c r="B26" s="47">
        <v>28</v>
      </c>
      <c r="C26" s="29">
        <v>47587</v>
      </c>
      <c r="D26" s="29">
        <v>200</v>
      </c>
      <c r="E26" s="29">
        <v>1410</v>
      </c>
      <c r="F26" s="29">
        <v>56</v>
      </c>
      <c r="G26" s="29">
        <v>6570</v>
      </c>
      <c r="H26" s="29">
        <v>393</v>
      </c>
      <c r="I26" s="29">
        <v>38958</v>
      </c>
      <c r="J26" s="38">
        <v>603805</v>
      </c>
      <c r="K26" s="29">
        <v>780</v>
      </c>
      <c r="L26" s="29">
        <v>174</v>
      </c>
      <c r="M26" s="29">
        <v>2163</v>
      </c>
      <c r="N26" s="29">
        <v>41539</v>
      </c>
      <c r="O26" s="29">
        <v>2194</v>
      </c>
      <c r="P26" s="38">
        <v>737</v>
      </c>
    </row>
    <row r="27" spans="1:16" ht="13.5">
      <c r="A27" s="135" t="s">
        <v>291</v>
      </c>
      <c r="B27" s="47">
        <v>10</v>
      </c>
      <c r="C27" s="29">
        <v>2708521</v>
      </c>
      <c r="D27" s="29">
        <v>178700</v>
      </c>
      <c r="E27" s="29">
        <v>133</v>
      </c>
      <c r="F27" s="29">
        <v>0</v>
      </c>
      <c r="G27" s="29">
        <v>68</v>
      </c>
      <c r="H27" s="29">
        <v>0</v>
      </c>
      <c r="I27" s="29">
        <v>2529620</v>
      </c>
      <c r="J27" s="38">
        <v>516000</v>
      </c>
      <c r="K27" s="29">
        <v>2504</v>
      </c>
      <c r="L27" s="29">
        <v>0</v>
      </c>
      <c r="M27" s="29">
        <v>117535</v>
      </c>
      <c r="N27" s="29">
        <v>2580281</v>
      </c>
      <c r="O27" s="29">
        <v>400</v>
      </c>
      <c r="P27" s="38">
        <v>7801</v>
      </c>
    </row>
    <row r="28" spans="1:16" ht="13.5">
      <c r="A28" s="135"/>
      <c r="B28" s="47"/>
      <c r="C28" s="29"/>
      <c r="D28" s="29"/>
      <c r="E28" s="29"/>
      <c r="F28" s="29"/>
      <c r="G28" s="29"/>
      <c r="H28" s="29"/>
      <c r="I28" s="29"/>
      <c r="J28" s="38"/>
      <c r="K28" s="30"/>
      <c r="L28" s="30"/>
      <c r="M28" s="30"/>
      <c r="N28" s="30"/>
      <c r="O28" s="30"/>
      <c r="P28" s="39"/>
    </row>
    <row r="29" spans="1:16" ht="13.5">
      <c r="A29" s="135" t="s">
        <v>292</v>
      </c>
      <c r="B29" s="47">
        <v>2</v>
      </c>
      <c r="C29" s="49" t="s">
        <v>284</v>
      </c>
      <c r="D29" s="49" t="s">
        <v>284</v>
      </c>
      <c r="E29" s="49" t="s">
        <v>284</v>
      </c>
      <c r="F29" s="49">
        <v>0</v>
      </c>
      <c r="G29" s="49">
        <v>0</v>
      </c>
      <c r="H29" s="49">
        <v>0</v>
      </c>
      <c r="I29" s="49" t="s">
        <v>284</v>
      </c>
      <c r="J29" s="52" t="s">
        <v>284</v>
      </c>
      <c r="K29" s="49" t="s">
        <v>284</v>
      </c>
      <c r="L29" s="49">
        <v>0</v>
      </c>
      <c r="M29" s="49" t="s">
        <v>284</v>
      </c>
      <c r="N29" s="49" t="s">
        <v>284</v>
      </c>
      <c r="O29" s="49">
        <v>0</v>
      </c>
      <c r="P29" s="52" t="s">
        <v>284</v>
      </c>
    </row>
    <row r="30" spans="1:16" ht="13.5">
      <c r="A30" s="135" t="s">
        <v>293</v>
      </c>
      <c r="B30" s="47">
        <v>36</v>
      </c>
      <c r="C30" s="29">
        <v>1689</v>
      </c>
      <c r="D30" s="29">
        <v>204</v>
      </c>
      <c r="E30" s="29">
        <v>523</v>
      </c>
      <c r="F30" s="29">
        <v>0</v>
      </c>
      <c r="G30" s="29">
        <v>674</v>
      </c>
      <c r="H30" s="29">
        <v>40</v>
      </c>
      <c r="I30" s="29">
        <v>248</v>
      </c>
      <c r="J30" s="38">
        <v>0</v>
      </c>
      <c r="K30" s="29">
        <v>59</v>
      </c>
      <c r="L30" s="29">
        <v>0</v>
      </c>
      <c r="M30" s="29">
        <v>503</v>
      </c>
      <c r="N30" s="29">
        <v>636</v>
      </c>
      <c r="O30" s="29">
        <v>3</v>
      </c>
      <c r="P30" s="38">
        <v>488</v>
      </c>
    </row>
    <row r="31" spans="1:16" ht="13.5">
      <c r="A31" s="135" t="s">
        <v>294</v>
      </c>
      <c r="B31" s="47">
        <v>36</v>
      </c>
      <c r="C31" s="29">
        <v>2101</v>
      </c>
      <c r="D31" s="29">
        <v>848</v>
      </c>
      <c r="E31" s="29">
        <v>698</v>
      </c>
      <c r="F31" s="29">
        <v>0</v>
      </c>
      <c r="G31" s="29">
        <v>340</v>
      </c>
      <c r="H31" s="29">
        <v>0</v>
      </c>
      <c r="I31" s="29">
        <v>215</v>
      </c>
      <c r="J31" s="38">
        <v>0</v>
      </c>
      <c r="K31" s="29">
        <v>132</v>
      </c>
      <c r="L31" s="29">
        <v>0</v>
      </c>
      <c r="M31" s="29">
        <v>540</v>
      </c>
      <c r="N31" s="29">
        <v>526</v>
      </c>
      <c r="O31" s="29">
        <v>44</v>
      </c>
      <c r="P31" s="38">
        <v>859</v>
      </c>
    </row>
    <row r="32" spans="1:16" ht="13.5">
      <c r="A32" s="135" t="s">
        <v>295</v>
      </c>
      <c r="B32" s="47">
        <v>71</v>
      </c>
      <c r="C32" s="29">
        <v>80960</v>
      </c>
      <c r="D32" s="29">
        <v>24112</v>
      </c>
      <c r="E32" s="29">
        <v>1942</v>
      </c>
      <c r="F32" s="29">
        <v>13</v>
      </c>
      <c r="G32" s="29">
        <v>2534</v>
      </c>
      <c r="H32" s="29">
        <v>0</v>
      </c>
      <c r="I32" s="29">
        <v>52359</v>
      </c>
      <c r="J32" s="38">
        <v>0</v>
      </c>
      <c r="K32" s="29">
        <v>794</v>
      </c>
      <c r="L32" s="29">
        <v>0</v>
      </c>
      <c r="M32" s="29">
        <v>17758</v>
      </c>
      <c r="N32" s="29">
        <v>18291</v>
      </c>
      <c r="O32" s="29">
        <v>37553</v>
      </c>
      <c r="P32" s="38">
        <v>6564</v>
      </c>
    </row>
    <row r="33" spans="1:16" ht="13.5">
      <c r="A33" s="135" t="s">
        <v>296</v>
      </c>
      <c r="B33" s="47">
        <v>31</v>
      </c>
      <c r="C33" s="29">
        <v>8436</v>
      </c>
      <c r="D33" s="29">
        <v>0</v>
      </c>
      <c r="E33" s="29">
        <v>1480</v>
      </c>
      <c r="F33" s="29">
        <v>0</v>
      </c>
      <c r="G33" s="29">
        <v>1834</v>
      </c>
      <c r="H33" s="29">
        <v>322</v>
      </c>
      <c r="I33" s="29">
        <v>4800</v>
      </c>
      <c r="J33" s="38">
        <v>0</v>
      </c>
      <c r="K33" s="29">
        <v>41</v>
      </c>
      <c r="L33" s="29">
        <v>0</v>
      </c>
      <c r="M33" s="29">
        <v>165</v>
      </c>
      <c r="N33" s="29">
        <v>6468</v>
      </c>
      <c r="O33" s="29">
        <v>3</v>
      </c>
      <c r="P33" s="38">
        <v>1759</v>
      </c>
    </row>
    <row r="34" spans="1:16" ht="13.5">
      <c r="A34" s="135"/>
      <c r="B34" s="47"/>
      <c r="C34" s="29"/>
      <c r="D34" s="29"/>
      <c r="E34" s="29"/>
      <c r="F34" s="29"/>
      <c r="G34" s="29"/>
      <c r="H34" s="29"/>
      <c r="I34" s="29"/>
      <c r="J34" s="38"/>
      <c r="K34" s="29"/>
      <c r="L34" s="29"/>
      <c r="M34" s="29"/>
      <c r="N34" s="29"/>
      <c r="O34" s="29"/>
      <c r="P34" s="38"/>
    </row>
    <row r="35" spans="1:16" ht="13.5">
      <c r="A35" s="135" t="s">
        <v>297</v>
      </c>
      <c r="B35" s="47">
        <v>12</v>
      </c>
      <c r="C35" s="29">
        <v>5773</v>
      </c>
      <c r="D35" s="29">
        <v>0</v>
      </c>
      <c r="E35" s="29">
        <v>668</v>
      </c>
      <c r="F35" s="29">
        <v>250</v>
      </c>
      <c r="G35" s="29">
        <v>4730</v>
      </c>
      <c r="H35" s="29">
        <v>0</v>
      </c>
      <c r="I35" s="29">
        <v>125</v>
      </c>
      <c r="J35" s="38">
        <v>0</v>
      </c>
      <c r="K35" s="29">
        <v>285</v>
      </c>
      <c r="L35" s="29">
        <v>200</v>
      </c>
      <c r="M35" s="29">
        <v>615</v>
      </c>
      <c r="N35" s="29">
        <v>3595</v>
      </c>
      <c r="O35" s="29">
        <v>66</v>
      </c>
      <c r="P35" s="38">
        <v>1012</v>
      </c>
    </row>
    <row r="36" spans="1:16" ht="13.5">
      <c r="A36" s="135" t="s">
        <v>234</v>
      </c>
      <c r="B36" s="47">
        <v>7</v>
      </c>
      <c r="C36" s="29">
        <v>140</v>
      </c>
      <c r="D36" s="29">
        <v>0</v>
      </c>
      <c r="E36" s="29">
        <v>51</v>
      </c>
      <c r="F36" s="29">
        <v>0</v>
      </c>
      <c r="G36" s="29">
        <v>46</v>
      </c>
      <c r="H36" s="29">
        <v>32</v>
      </c>
      <c r="I36" s="29">
        <v>11</v>
      </c>
      <c r="J36" s="38">
        <v>0</v>
      </c>
      <c r="K36" s="29">
        <v>17</v>
      </c>
      <c r="L36" s="29">
        <v>0</v>
      </c>
      <c r="M36" s="29">
        <v>69</v>
      </c>
      <c r="N36" s="29">
        <v>23</v>
      </c>
      <c r="O36" s="29">
        <v>7</v>
      </c>
      <c r="P36" s="38">
        <v>24</v>
      </c>
    </row>
    <row r="37" spans="1:16" ht="13.5">
      <c r="A37" s="3"/>
      <c r="B37" s="48"/>
      <c r="C37" s="31"/>
      <c r="D37" s="31"/>
      <c r="E37" s="31"/>
      <c r="F37" s="31"/>
      <c r="G37" s="31"/>
      <c r="H37" s="31"/>
      <c r="I37" s="31"/>
      <c r="J37" s="40"/>
      <c r="K37" s="31"/>
      <c r="L37" s="31"/>
      <c r="M37" s="31"/>
      <c r="N37" s="31"/>
      <c r="O37" s="31"/>
      <c r="P37" s="40"/>
    </row>
  </sheetData>
  <mergeCells count="3">
    <mergeCell ref="C4:J4"/>
    <mergeCell ref="D6:E6"/>
    <mergeCell ref="K4:P4"/>
  </mergeCells>
  <printOptions/>
  <pageMargins left="0.75" right="0.75" top="1" bottom="1" header="0.512" footer="0.512"/>
  <pageSetup fitToHeight="1" fitToWidth="1" horizontalDpi="300" verticalDpi="300" orientation="landscape" paperSize="9" scale="85" r:id="rId1"/>
</worksheet>
</file>

<file path=xl/worksheets/sheet2.xml><?xml version="1.0" encoding="utf-8"?>
<worksheet xmlns="http://schemas.openxmlformats.org/spreadsheetml/2006/main" xmlns:r="http://schemas.openxmlformats.org/officeDocument/2006/relationships">
  <dimension ref="B1:S213"/>
  <sheetViews>
    <sheetView zoomScale="75" zoomScaleNormal="75" zoomScaleSheetLayoutView="75" workbookViewId="0" topLeftCell="A31">
      <selection activeCell="I52" sqref="I52"/>
    </sheetView>
  </sheetViews>
  <sheetFormatPr defaultColWidth="9.00390625" defaultRowHeight="13.5"/>
  <cols>
    <col min="1" max="1" width="1.625" style="23" customWidth="1"/>
    <col min="2" max="2" width="10.625" style="60" customWidth="1"/>
    <col min="3" max="6" width="7.625" style="60" customWidth="1"/>
    <col min="7" max="7" width="10.875" style="60" bestFit="1" customWidth="1"/>
    <col min="8" max="9" width="8.625" style="60" customWidth="1"/>
    <col min="10" max="10" width="8.75390625" style="60" customWidth="1"/>
    <col min="11" max="12" width="8.875" style="60" customWidth="1"/>
    <col min="13" max="13" width="9.625" style="60" customWidth="1"/>
    <col min="14" max="14" width="8.125" style="60" customWidth="1"/>
    <col min="15" max="15" width="14.625" style="60" customWidth="1"/>
    <col min="16" max="16" width="14.50390625" style="60" customWidth="1"/>
    <col min="17" max="17" width="12.625" style="60" customWidth="1"/>
    <col min="18" max="19" width="8.125" style="60" customWidth="1"/>
    <col min="20" max="20" width="2.625" style="60" customWidth="1"/>
    <col min="21" max="16384" width="9.00390625" style="60" customWidth="1"/>
  </cols>
  <sheetData>
    <row r="1" ht="13.5">
      <c r="B1" s="60" t="s">
        <v>77</v>
      </c>
    </row>
    <row r="2" ht="13.5"/>
    <row r="3" ht="13.5">
      <c r="S3" s="62" t="s">
        <v>19</v>
      </c>
    </row>
    <row r="4" spans="2:19" ht="15" customHeight="1">
      <c r="B4" s="63"/>
      <c r="C4" s="172" t="s">
        <v>55</v>
      </c>
      <c r="D4" s="173"/>
      <c r="E4" s="173"/>
      <c r="F4" s="173"/>
      <c r="G4" s="174"/>
      <c r="H4" s="172" t="s">
        <v>56</v>
      </c>
      <c r="I4" s="173"/>
      <c r="J4" s="173"/>
      <c r="K4" s="173"/>
      <c r="L4" s="173"/>
      <c r="M4" s="173"/>
      <c r="N4" s="174"/>
      <c r="O4" s="172" t="s">
        <v>58</v>
      </c>
      <c r="P4" s="173"/>
      <c r="Q4" s="173"/>
      <c r="R4" s="173"/>
      <c r="S4" s="174"/>
    </row>
    <row r="5" spans="2:19" ht="13.5">
      <c r="B5" s="69" t="s">
        <v>20</v>
      </c>
      <c r="C5" s="70" t="s">
        <v>81</v>
      </c>
      <c r="D5" s="70" t="s">
        <v>83</v>
      </c>
      <c r="G5" s="71"/>
      <c r="H5" s="70" t="s">
        <v>81</v>
      </c>
      <c r="I5" s="70" t="s">
        <v>83</v>
      </c>
      <c r="N5" s="71"/>
      <c r="O5" s="70" t="s">
        <v>81</v>
      </c>
      <c r="P5" s="70" t="s">
        <v>83</v>
      </c>
      <c r="S5" s="71"/>
    </row>
    <row r="6" spans="2:19" ht="15" customHeight="1">
      <c r="B6" s="72"/>
      <c r="C6" s="72"/>
      <c r="D6" s="73"/>
      <c r="E6" s="74" t="s">
        <v>68</v>
      </c>
      <c r="F6" s="74" t="s">
        <v>67</v>
      </c>
      <c r="G6" s="74" t="s">
        <v>66</v>
      </c>
      <c r="H6" s="72"/>
      <c r="I6" s="73"/>
      <c r="J6" s="74" t="s">
        <v>71</v>
      </c>
      <c r="K6" s="75" t="s">
        <v>18</v>
      </c>
      <c r="L6" s="74" t="s">
        <v>68</v>
      </c>
      <c r="M6" s="74" t="s">
        <v>1</v>
      </c>
      <c r="N6" s="74" t="s">
        <v>66</v>
      </c>
      <c r="O6" s="72"/>
      <c r="P6" s="73"/>
      <c r="Q6" s="74" t="s">
        <v>45</v>
      </c>
      <c r="R6" s="74" t="s">
        <v>72</v>
      </c>
      <c r="S6" s="74" t="s">
        <v>66</v>
      </c>
    </row>
    <row r="7" spans="2:19" ht="13.5">
      <c r="B7" s="63"/>
      <c r="C7" s="76"/>
      <c r="D7" s="77"/>
      <c r="E7" s="77"/>
      <c r="F7" s="77"/>
      <c r="G7" s="78"/>
      <c r="H7" s="79"/>
      <c r="I7" s="77"/>
      <c r="J7" s="77"/>
      <c r="K7" s="77"/>
      <c r="L7" s="77"/>
      <c r="M7" s="77"/>
      <c r="N7" s="78"/>
      <c r="O7" s="79"/>
      <c r="P7" s="77"/>
      <c r="Q7" s="77"/>
      <c r="R7" s="77"/>
      <c r="S7" s="78"/>
    </row>
    <row r="8" spans="2:19" ht="13.5">
      <c r="B8" s="80" t="s">
        <v>39</v>
      </c>
      <c r="C8" s="81">
        <v>2338</v>
      </c>
      <c r="D8" s="81">
        <v>2341</v>
      </c>
      <c r="E8" s="81">
        <v>3</v>
      </c>
      <c r="F8" s="82">
        <v>0.1283147989734772</v>
      </c>
      <c r="G8" s="83">
        <v>100</v>
      </c>
      <c r="H8" s="81">
        <v>72980</v>
      </c>
      <c r="I8" s="84">
        <v>72114</v>
      </c>
      <c r="J8" s="84">
        <v>71547</v>
      </c>
      <c r="K8" s="84">
        <v>567</v>
      </c>
      <c r="L8" s="85">
        <v>-866</v>
      </c>
      <c r="M8" s="86">
        <v>-1.1866264730062994</v>
      </c>
      <c r="N8" s="83">
        <v>100</v>
      </c>
      <c r="O8" s="87">
        <v>277575678</v>
      </c>
      <c r="P8" s="87">
        <v>308745865</v>
      </c>
      <c r="Q8" s="88">
        <v>31170187</v>
      </c>
      <c r="R8" s="82">
        <v>11.229437400491562</v>
      </c>
      <c r="S8" s="83">
        <v>100</v>
      </c>
    </row>
    <row r="9" spans="2:19" ht="13.5">
      <c r="B9" s="69"/>
      <c r="C9" s="23"/>
      <c r="D9" s="23"/>
      <c r="E9" s="81"/>
      <c r="F9" s="82"/>
      <c r="G9" s="83"/>
      <c r="H9" s="81"/>
      <c r="I9" s="84"/>
      <c r="J9" s="85"/>
      <c r="K9" s="85"/>
      <c r="L9" s="85"/>
      <c r="M9" s="86"/>
      <c r="N9" s="83"/>
      <c r="O9" s="89"/>
      <c r="P9" s="89"/>
      <c r="Q9" s="88"/>
      <c r="R9" s="82"/>
      <c r="S9" s="83"/>
    </row>
    <row r="10" spans="2:19" ht="18" customHeight="1">
      <c r="B10" s="80" t="s">
        <v>21</v>
      </c>
      <c r="C10" s="81">
        <v>1872</v>
      </c>
      <c r="D10" s="81">
        <v>1896</v>
      </c>
      <c r="E10" s="81">
        <v>24</v>
      </c>
      <c r="F10" s="82">
        <v>1.2820512820512704</v>
      </c>
      <c r="G10" s="83">
        <v>80.99102947458351</v>
      </c>
      <c r="H10" s="81">
        <v>20268</v>
      </c>
      <c r="I10" s="84">
        <v>20275</v>
      </c>
      <c r="J10" s="84">
        <v>19708</v>
      </c>
      <c r="K10" s="84">
        <v>567</v>
      </c>
      <c r="L10" s="85">
        <v>7</v>
      </c>
      <c r="M10" s="86">
        <v>0.03453720149990147</v>
      </c>
      <c r="N10" s="83">
        <v>28.115206478631055</v>
      </c>
      <c r="O10" s="87">
        <v>25582336</v>
      </c>
      <c r="P10" s="87">
        <v>26372789</v>
      </c>
      <c r="Q10" s="88">
        <v>790453</v>
      </c>
      <c r="R10" s="82">
        <v>3.089839020173926</v>
      </c>
      <c r="S10" s="83">
        <v>8.5419084074211</v>
      </c>
    </row>
    <row r="11" spans="2:19" ht="18" customHeight="1">
      <c r="B11" s="90" t="s">
        <v>31</v>
      </c>
      <c r="C11" s="23">
        <v>1100</v>
      </c>
      <c r="D11" s="23">
        <v>1127</v>
      </c>
      <c r="E11" s="81">
        <v>27</v>
      </c>
      <c r="F11" s="82">
        <v>2.4545454545454675</v>
      </c>
      <c r="G11" s="83">
        <v>48.14181973515591</v>
      </c>
      <c r="H11" s="81">
        <v>6755</v>
      </c>
      <c r="I11" s="84">
        <v>6842</v>
      </c>
      <c r="J11" s="91">
        <v>6319</v>
      </c>
      <c r="K11" s="85">
        <v>523</v>
      </c>
      <c r="L11" s="85">
        <v>87</v>
      </c>
      <c r="M11" s="86">
        <v>1.2879348630643932</v>
      </c>
      <c r="N11" s="83">
        <v>9.487755498238899</v>
      </c>
      <c r="O11" s="89">
        <v>6212198</v>
      </c>
      <c r="P11" s="89">
        <v>7586653</v>
      </c>
      <c r="Q11" s="88">
        <v>1374455</v>
      </c>
      <c r="R11" s="82">
        <v>22.12509968291417</v>
      </c>
      <c r="S11" s="83">
        <v>2.457248455780938</v>
      </c>
    </row>
    <row r="12" spans="2:19" ht="18" customHeight="1">
      <c r="B12" s="90" t="s">
        <v>32</v>
      </c>
      <c r="C12" s="23">
        <v>510</v>
      </c>
      <c r="D12" s="23">
        <v>502</v>
      </c>
      <c r="E12" s="81">
        <v>-8</v>
      </c>
      <c r="F12" s="82">
        <v>-1.5686274509804008</v>
      </c>
      <c r="G12" s="83">
        <v>21.4438274241777</v>
      </c>
      <c r="H12" s="81">
        <v>7156</v>
      </c>
      <c r="I12" s="84">
        <v>6992</v>
      </c>
      <c r="J12" s="91">
        <v>6954</v>
      </c>
      <c r="K12" s="85">
        <v>38</v>
      </c>
      <c r="L12" s="85">
        <v>-164</v>
      </c>
      <c r="M12" s="86">
        <v>-2.2917831190609377</v>
      </c>
      <c r="N12" s="83">
        <v>9.69575949191558</v>
      </c>
      <c r="O12" s="89">
        <v>9358487</v>
      </c>
      <c r="P12" s="89">
        <v>9661087</v>
      </c>
      <c r="Q12" s="88">
        <v>302600</v>
      </c>
      <c r="R12" s="82">
        <v>3.2334286514475963</v>
      </c>
      <c r="S12" s="83">
        <v>3.1291389117065584</v>
      </c>
    </row>
    <row r="13" spans="2:19" ht="18" customHeight="1">
      <c r="B13" s="90" t="s">
        <v>30</v>
      </c>
      <c r="C13" s="23">
        <v>262</v>
      </c>
      <c r="D13" s="23">
        <v>267</v>
      </c>
      <c r="E13" s="81">
        <v>5</v>
      </c>
      <c r="F13" s="82">
        <v>1.9083969465648778</v>
      </c>
      <c r="G13" s="83">
        <v>11.405382315249893</v>
      </c>
      <c r="H13" s="81">
        <v>6357</v>
      </c>
      <c r="I13" s="84">
        <v>6441</v>
      </c>
      <c r="J13" s="85">
        <v>6435</v>
      </c>
      <c r="K13" s="85">
        <v>6</v>
      </c>
      <c r="L13" s="85">
        <v>84</v>
      </c>
      <c r="M13" s="86">
        <v>1.3213780084945626</v>
      </c>
      <c r="N13" s="83">
        <v>8.931691488476579</v>
      </c>
      <c r="O13" s="89">
        <v>10011651</v>
      </c>
      <c r="P13" s="89">
        <v>9125049</v>
      </c>
      <c r="Q13" s="88">
        <v>-886602</v>
      </c>
      <c r="R13" s="82">
        <v>-8.855702221341915</v>
      </c>
      <c r="S13" s="83">
        <v>2.9555210399336036</v>
      </c>
    </row>
    <row r="14" spans="2:19" ht="13.5">
      <c r="B14" s="80"/>
      <c r="C14" s="23"/>
      <c r="D14" s="23"/>
      <c r="E14" s="81"/>
      <c r="F14" s="82"/>
      <c r="G14" s="83"/>
      <c r="H14" s="81"/>
      <c r="I14" s="84"/>
      <c r="J14" s="85"/>
      <c r="K14" s="85"/>
      <c r="L14" s="85"/>
      <c r="M14" s="86"/>
      <c r="N14" s="83"/>
      <c r="O14" s="89"/>
      <c r="P14" s="89"/>
      <c r="Q14" s="88"/>
      <c r="R14" s="82"/>
      <c r="S14" s="83"/>
    </row>
    <row r="15" spans="2:19" ht="18" customHeight="1">
      <c r="B15" s="80" t="s">
        <v>22</v>
      </c>
      <c r="C15" s="81">
        <v>439</v>
      </c>
      <c r="D15" s="81">
        <v>417</v>
      </c>
      <c r="E15" s="81">
        <v>-22</v>
      </c>
      <c r="F15" s="82">
        <v>-5.0113895216400834</v>
      </c>
      <c r="G15" s="83">
        <v>17.812900469884667</v>
      </c>
      <c r="H15" s="81">
        <v>34127</v>
      </c>
      <c r="I15" s="84">
        <v>33101</v>
      </c>
      <c r="J15" s="84">
        <v>33101</v>
      </c>
      <c r="K15" s="84">
        <v>0</v>
      </c>
      <c r="L15" s="85">
        <v>-1026</v>
      </c>
      <c r="M15" s="86">
        <v>-3.006417206317579</v>
      </c>
      <c r="N15" s="83">
        <v>45.900934631278254</v>
      </c>
      <c r="O15" s="87">
        <v>92414724</v>
      </c>
      <c r="P15" s="87">
        <v>97524171</v>
      </c>
      <c r="Q15" s="88">
        <v>5109447</v>
      </c>
      <c r="R15" s="82">
        <v>5.528823523835882</v>
      </c>
      <c r="S15" s="83">
        <v>31.587199070666095</v>
      </c>
    </row>
    <row r="16" spans="2:19" ht="18" customHeight="1">
      <c r="B16" s="90" t="s">
        <v>29</v>
      </c>
      <c r="C16" s="23">
        <v>165</v>
      </c>
      <c r="D16" s="23">
        <v>145</v>
      </c>
      <c r="E16" s="81">
        <v>-20</v>
      </c>
      <c r="F16" s="82">
        <v>-12.121212121212125</v>
      </c>
      <c r="G16" s="83">
        <v>6.193934216146946</v>
      </c>
      <c r="H16" s="81">
        <v>6449</v>
      </c>
      <c r="I16" s="84">
        <v>5702</v>
      </c>
      <c r="J16" s="85">
        <v>5702</v>
      </c>
      <c r="K16" s="85">
        <v>0</v>
      </c>
      <c r="L16" s="85">
        <v>-747</v>
      </c>
      <c r="M16" s="86">
        <v>-11.583191192432935</v>
      </c>
      <c r="N16" s="83">
        <v>7.9069251462961425</v>
      </c>
      <c r="O16" s="89">
        <v>12090382</v>
      </c>
      <c r="P16" s="89">
        <v>11589010</v>
      </c>
      <c r="Q16" s="88">
        <v>-501372</v>
      </c>
      <c r="R16" s="82">
        <v>-4.14686649272123</v>
      </c>
      <c r="S16" s="83">
        <v>3.753575776634288</v>
      </c>
    </row>
    <row r="17" spans="2:19" ht="18" customHeight="1">
      <c r="B17" s="90" t="s">
        <v>28</v>
      </c>
      <c r="C17" s="23">
        <v>177</v>
      </c>
      <c r="D17" s="23">
        <v>176</v>
      </c>
      <c r="E17" s="81">
        <v>-1</v>
      </c>
      <c r="F17" s="82">
        <v>-0.5649717514124291</v>
      </c>
      <c r="G17" s="83">
        <v>7.518154634771465</v>
      </c>
      <c r="H17" s="81">
        <v>12162</v>
      </c>
      <c r="I17" s="84">
        <v>12246</v>
      </c>
      <c r="J17" s="85">
        <v>12246</v>
      </c>
      <c r="K17" s="85">
        <v>0</v>
      </c>
      <c r="L17" s="85">
        <v>84</v>
      </c>
      <c r="M17" s="86">
        <v>0.6906758756783518</v>
      </c>
      <c r="N17" s="83">
        <v>16.98144604376404</v>
      </c>
      <c r="O17" s="89">
        <v>26525242</v>
      </c>
      <c r="P17" s="89">
        <v>29034172</v>
      </c>
      <c r="Q17" s="88">
        <v>2508930</v>
      </c>
      <c r="R17" s="82">
        <v>9.458650744826386</v>
      </c>
      <c r="S17" s="83">
        <v>9.40390634867288</v>
      </c>
    </row>
    <row r="18" spans="2:19" ht="18" customHeight="1">
      <c r="B18" s="90" t="s">
        <v>27</v>
      </c>
      <c r="C18" s="23">
        <v>76</v>
      </c>
      <c r="D18" s="23">
        <v>77</v>
      </c>
      <c r="E18" s="81">
        <v>1</v>
      </c>
      <c r="F18" s="82">
        <v>1.3157894736842053</v>
      </c>
      <c r="G18" s="83">
        <v>3.289192652712516</v>
      </c>
      <c r="H18" s="81">
        <v>10409</v>
      </c>
      <c r="I18" s="84">
        <v>10409</v>
      </c>
      <c r="J18" s="85">
        <v>10409</v>
      </c>
      <c r="K18" s="85">
        <v>0</v>
      </c>
      <c r="L18" s="85">
        <v>0</v>
      </c>
      <c r="M18" s="86">
        <v>0</v>
      </c>
      <c r="N18" s="83">
        <v>14.434090467870316</v>
      </c>
      <c r="O18" s="89">
        <v>32833601</v>
      </c>
      <c r="P18" s="89">
        <v>42559149</v>
      </c>
      <c r="Q18" s="88">
        <v>9725548</v>
      </c>
      <c r="R18" s="82">
        <v>29.620716899130258</v>
      </c>
      <c r="S18" s="83">
        <v>13.784524369257545</v>
      </c>
    </row>
    <row r="19" spans="2:19" ht="18" customHeight="1">
      <c r="B19" s="90" t="s">
        <v>24</v>
      </c>
      <c r="C19" s="23">
        <v>21</v>
      </c>
      <c r="D19" s="23">
        <v>19</v>
      </c>
      <c r="E19" s="81">
        <v>-2</v>
      </c>
      <c r="F19" s="82">
        <v>-9.523809523809518</v>
      </c>
      <c r="G19" s="83">
        <v>0.8116189662537376</v>
      </c>
      <c r="H19" s="81">
        <v>5107</v>
      </c>
      <c r="I19" s="84">
        <v>4744</v>
      </c>
      <c r="J19" s="85">
        <v>4744</v>
      </c>
      <c r="K19" s="85">
        <v>0</v>
      </c>
      <c r="L19" s="85">
        <v>-363</v>
      </c>
      <c r="M19" s="86">
        <v>-7.107891129821809</v>
      </c>
      <c r="N19" s="83">
        <v>6.578472973347754</v>
      </c>
      <c r="O19" s="89">
        <v>20965499</v>
      </c>
      <c r="P19" s="89">
        <v>14341840</v>
      </c>
      <c r="Q19" s="88">
        <v>-6623659</v>
      </c>
      <c r="R19" s="82">
        <v>-31.593137849950523</v>
      </c>
      <c r="S19" s="83">
        <v>4.645192576101383</v>
      </c>
    </row>
    <row r="20" spans="2:19" ht="13.5">
      <c r="B20" s="80"/>
      <c r="C20" s="23"/>
      <c r="D20" s="23"/>
      <c r="E20" s="81"/>
      <c r="F20" s="82"/>
      <c r="G20" s="83"/>
      <c r="H20" s="81"/>
      <c r="I20" s="84"/>
      <c r="J20" s="85"/>
      <c r="K20" s="85"/>
      <c r="L20" s="85"/>
      <c r="M20" s="86"/>
      <c r="N20" s="83"/>
      <c r="O20" s="89"/>
      <c r="P20" s="89"/>
      <c r="Q20" s="88"/>
      <c r="R20" s="82"/>
      <c r="S20" s="83"/>
    </row>
    <row r="21" spans="2:19" ht="18" customHeight="1">
      <c r="B21" s="80" t="s">
        <v>23</v>
      </c>
      <c r="C21" s="81">
        <v>27</v>
      </c>
      <c r="D21" s="81">
        <v>28</v>
      </c>
      <c r="E21" s="81">
        <v>1</v>
      </c>
      <c r="F21" s="82">
        <v>3.7037037037036953</v>
      </c>
      <c r="G21" s="83">
        <v>1.196070055531824</v>
      </c>
      <c r="H21" s="81">
        <v>18585</v>
      </c>
      <c r="I21" s="84">
        <v>18738</v>
      </c>
      <c r="J21" s="84">
        <v>18738</v>
      </c>
      <c r="K21" s="84">
        <v>0</v>
      </c>
      <c r="L21" s="85">
        <v>153</v>
      </c>
      <c r="M21" s="86">
        <v>0.8232445520581138</v>
      </c>
      <c r="N21" s="83">
        <v>25.983858890090687</v>
      </c>
      <c r="O21" s="87">
        <v>159578618</v>
      </c>
      <c r="P21" s="87">
        <v>184848905</v>
      </c>
      <c r="Q21" s="88">
        <v>25270287</v>
      </c>
      <c r="R21" s="82">
        <v>15.835634696372665</v>
      </c>
      <c r="S21" s="83">
        <v>59.8708925219128</v>
      </c>
    </row>
    <row r="22" spans="2:19" ht="18" customHeight="1">
      <c r="B22" s="90" t="s">
        <v>25</v>
      </c>
      <c r="C22" s="23">
        <v>16</v>
      </c>
      <c r="D22" s="23">
        <v>17</v>
      </c>
      <c r="E22" s="81">
        <v>1</v>
      </c>
      <c r="F22" s="82">
        <v>6.25</v>
      </c>
      <c r="G22" s="83">
        <v>0.7261853908586074</v>
      </c>
      <c r="H22" s="81">
        <v>6356</v>
      </c>
      <c r="I22" s="84">
        <v>6503</v>
      </c>
      <c r="J22" s="85">
        <v>6503</v>
      </c>
      <c r="K22" s="85">
        <v>0</v>
      </c>
      <c r="L22" s="85">
        <v>147</v>
      </c>
      <c r="M22" s="86">
        <v>2.3127753303964624</v>
      </c>
      <c r="N22" s="83">
        <v>9.017666472529607</v>
      </c>
      <c r="O22" s="89">
        <v>63587536</v>
      </c>
      <c r="P22" s="89">
        <v>68485293</v>
      </c>
      <c r="Q22" s="88">
        <v>4897757</v>
      </c>
      <c r="R22" s="82">
        <v>7.702385259903764</v>
      </c>
      <c r="S22" s="83">
        <v>22.181768491053315</v>
      </c>
    </row>
    <row r="23" spans="2:19" ht="18" customHeight="1">
      <c r="B23" s="80" t="s">
        <v>26</v>
      </c>
      <c r="C23" s="23">
        <v>8</v>
      </c>
      <c r="D23" s="23">
        <v>8</v>
      </c>
      <c r="E23" s="81">
        <v>0</v>
      </c>
      <c r="F23" s="82">
        <v>0</v>
      </c>
      <c r="G23" s="83">
        <v>0.34173430158052115</v>
      </c>
      <c r="H23" s="81">
        <v>5068</v>
      </c>
      <c r="I23" s="84">
        <v>5221</v>
      </c>
      <c r="J23" s="85">
        <v>5221</v>
      </c>
      <c r="K23" s="85">
        <v>0</v>
      </c>
      <c r="L23" s="85">
        <v>153</v>
      </c>
      <c r="M23" s="86">
        <v>3.0189423835832656</v>
      </c>
      <c r="N23" s="83">
        <v>7.239925673239593</v>
      </c>
      <c r="O23" s="89">
        <v>38590913</v>
      </c>
      <c r="P23" s="89">
        <v>48258503</v>
      </c>
      <c r="Q23" s="88">
        <v>9667590</v>
      </c>
      <c r="R23" s="82">
        <v>25.051467427059833</v>
      </c>
      <c r="S23" s="83">
        <v>15.63049370717888</v>
      </c>
    </row>
    <row r="24" spans="2:19" ht="18" customHeight="1">
      <c r="B24" s="92" t="s">
        <v>59</v>
      </c>
      <c r="C24" s="23">
        <v>3</v>
      </c>
      <c r="D24" s="23">
        <v>3</v>
      </c>
      <c r="E24" s="81">
        <v>0</v>
      </c>
      <c r="F24" s="82">
        <v>0</v>
      </c>
      <c r="G24" s="83">
        <v>0.12815036309269542</v>
      </c>
      <c r="H24" s="81">
        <v>7161</v>
      </c>
      <c r="I24" s="84">
        <v>7014</v>
      </c>
      <c r="J24" s="85">
        <v>7014</v>
      </c>
      <c r="K24" s="85">
        <v>0</v>
      </c>
      <c r="L24" s="85">
        <v>-147</v>
      </c>
      <c r="M24" s="86">
        <v>-2.0527859237536603</v>
      </c>
      <c r="N24" s="83">
        <v>9.72626674432149</v>
      </c>
      <c r="O24" s="89">
        <v>57400169</v>
      </c>
      <c r="P24" s="89">
        <v>68105109</v>
      </c>
      <c r="Q24" s="88">
        <v>10704940</v>
      </c>
      <c r="R24" s="82">
        <v>18.649666345059018</v>
      </c>
      <c r="S24" s="83">
        <v>22.05863032368061</v>
      </c>
    </row>
    <row r="25" spans="2:19" ht="13.5">
      <c r="B25" s="72"/>
      <c r="C25" s="27"/>
      <c r="D25" s="27"/>
      <c r="E25" s="27"/>
      <c r="F25" s="27"/>
      <c r="G25" s="93"/>
      <c r="H25" s="94"/>
      <c r="I25" s="27"/>
      <c r="J25" s="27"/>
      <c r="K25" s="27"/>
      <c r="L25" s="27"/>
      <c r="M25" s="27"/>
      <c r="N25" s="93"/>
      <c r="O25" s="94"/>
      <c r="P25" s="27"/>
      <c r="Q25" s="27"/>
      <c r="R25" s="27"/>
      <c r="S25" s="93"/>
    </row>
    <row r="26" ht="13.5"/>
    <row r="27" ht="13.5">
      <c r="B27" s="60" t="s">
        <v>33</v>
      </c>
    </row>
    <row r="28" ht="13.5"/>
    <row r="29" spans="4:7" ht="13.5">
      <c r="D29" s="176"/>
      <c r="E29" s="176"/>
      <c r="F29" s="176"/>
      <c r="G29" s="176"/>
    </row>
    <row r="30" ht="13.5">
      <c r="Q30" s="62" t="s">
        <v>283</v>
      </c>
    </row>
    <row r="31" spans="2:17" ht="15" customHeight="1">
      <c r="B31" s="63"/>
      <c r="C31" s="172" t="s">
        <v>60</v>
      </c>
      <c r="D31" s="173"/>
      <c r="E31" s="173"/>
      <c r="F31" s="173"/>
      <c r="G31" s="173"/>
      <c r="H31" s="173"/>
      <c r="I31" s="173"/>
      <c r="J31" s="174"/>
      <c r="K31" s="172" t="s">
        <v>61</v>
      </c>
      <c r="L31" s="173"/>
      <c r="M31" s="173"/>
      <c r="N31" s="173"/>
      <c r="O31" s="173"/>
      <c r="P31" s="173"/>
      <c r="Q31" s="174"/>
    </row>
    <row r="32" spans="2:17" ht="13.5">
      <c r="B32" s="69" t="s">
        <v>34</v>
      </c>
      <c r="C32" s="169" t="s">
        <v>84</v>
      </c>
      <c r="D32" s="171"/>
      <c r="E32" s="169" t="s">
        <v>85</v>
      </c>
      <c r="F32" s="170"/>
      <c r="G32" s="23"/>
      <c r="H32" s="23"/>
      <c r="J32" s="77"/>
      <c r="K32" s="169" t="s">
        <v>84</v>
      </c>
      <c r="L32" s="171"/>
      <c r="M32" s="169" t="s">
        <v>85</v>
      </c>
      <c r="N32" s="170"/>
      <c r="Q32" s="71"/>
    </row>
    <row r="33" spans="2:17" ht="13.5">
      <c r="B33" s="69"/>
      <c r="C33" s="95"/>
      <c r="D33" s="97"/>
      <c r="E33" s="95"/>
      <c r="F33" s="23"/>
      <c r="G33" s="98" t="s">
        <v>45</v>
      </c>
      <c r="H33" s="98" t="s">
        <v>67</v>
      </c>
      <c r="I33" s="98" t="s">
        <v>66</v>
      </c>
      <c r="J33" s="99" t="s">
        <v>73</v>
      </c>
      <c r="K33" s="95"/>
      <c r="L33" s="97"/>
      <c r="M33" s="95"/>
      <c r="N33" s="23"/>
      <c r="O33" s="98" t="s">
        <v>41</v>
      </c>
      <c r="P33" s="98" t="s">
        <v>65</v>
      </c>
      <c r="Q33" s="98" t="s">
        <v>57</v>
      </c>
    </row>
    <row r="34" spans="2:17" ht="13.5">
      <c r="B34" s="72"/>
      <c r="C34" s="73"/>
      <c r="D34" s="93"/>
      <c r="E34" s="73"/>
      <c r="F34" s="27"/>
      <c r="G34" s="72"/>
      <c r="H34" s="72"/>
      <c r="I34" s="72"/>
      <c r="J34" s="100" t="s">
        <v>74</v>
      </c>
      <c r="K34" s="73"/>
      <c r="L34" s="93"/>
      <c r="M34" s="73"/>
      <c r="N34" s="27"/>
      <c r="O34" s="72"/>
      <c r="P34" s="72"/>
      <c r="Q34" s="72"/>
    </row>
    <row r="35" spans="2:17" ht="13.5">
      <c r="B35" s="63"/>
      <c r="C35" s="77"/>
      <c r="D35" s="77"/>
      <c r="E35" s="77"/>
      <c r="F35" s="77"/>
      <c r="G35" s="77"/>
      <c r="H35" s="77"/>
      <c r="I35" s="77"/>
      <c r="J35" s="101"/>
      <c r="K35" s="77"/>
      <c r="L35" s="77"/>
      <c r="M35" s="77"/>
      <c r="N35" s="77"/>
      <c r="O35" s="77"/>
      <c r="P35" s="77"/>
      <c r="Q35" s="78"/>
    </row>
    <row r="36" spans="2:17" ht="13.5">
      <c r="B36" s="80" t="s">
        <v>39</v>
      </c>
      <c r="C36" s="177">
        <f>C38+C43+C49</f>
        <v>28837828</v>
      </c>
      <c r="D36" s="175"/>
      <c r="E36" s="175">
        <f>E38+E43+E49</f>
        <v>28536367</v>
      </c>
      <c r="F36" s="175"/>
      <c r="G36" s="81">
        <v>-301461</v>
      </c>
      <c r="H36" s="82">
        <v>-1.0453665234427518</v>
      </c>
      <c r="I36" s="82">
        <v>100</v>
      </c>
      <c r="J36" s="103">
        <v>398.8478482675724</v>
      </c>
      <c r="K36" s="177">
        <f>K38+K43+K49</f>
        <v>146929813</v>
      </c>
      <c r="L36" s="175"/>
      <c r="M36" s="175">
        <f>M38+M43+M49</f>
        <v>166127068</v>
      </c>
      <c r="N36" s="175"/>
      <c r="O36" s="88">
        <f>M36-K36</f>
        <v>19197255</v>
      </c>
      <c r="P36" s="82">
        <v>13.065595475848042</v>
      </c>
      <c r="Q36" s="83">
        <v>100</v>
      </c>
    </row>
    <row r="37" spans="2:17" ht="13.5">
      <c r="B37" s="69"/>
      <c r="C37" s="81"/>
      <c r="D37" s="81"/>
      <c r="E37" s="175"/>
      <c r="F37" s="175"/>
      <c r="G37" s="81"/>
      <c r="H37" s="82"/>
      <c r="I37" s="82"/>
      <c r="J37" s="103"/>
      <c r="K37" s="81"/>
      <c r="L37" s="81"/>
      <c r="M37" s="81"/>
      <c r="N37" s="81"/>
      <c r="O37" s="88"/>
      <c r="P37" s="82"/>
      <c r="Q37" s="83"/>
    </row>
    <row r="38" spans="2:17" ht="18" customHeight="1">
      <c r="B38" s="80" t="s">
        <v>21</v>
      </c>
      <c r="C38" s="177">
        <f>SUM(C39:D41)</f>
        <v>5741156</v>
      </c>
      <c r="D38" s="175"/>
      <c r="E38" s="175">
        <f>SUM(E39:F41)</f>
        <v>5700655</v>
      </c>
      <c r="F38" s="175"/>
      <c r="G38" s="81">
        <f>E38-C38</f>
        <v>-40501</v>
      </c>
      <c r="H38" s="82">
        <v>-0.7054502612365781</v>
      </c>
      <c r="I38" s="82">
        <v>19.97680713876437</v>
      </c>
      <c r="J38" s="103">
        <v>289.25588593464585</v>
      </c>
      <c r="K38" s="177">
        <f>SUM(K39:L41)</f>
        <v>13157007</v>
      </c>
      <c r="L38" s="175"/>
      <c r="M38" s="175">
        <f>SUM(M39:N41)</f>
        <v>12769855</v>
      </c>
      <c r="N38" s="175"/>
      <c r="O38" s="88">
        <f aca="true" t="shared" si="0" ref="O38:O52">M38-K38</f>
        <v>-387152</v>
      </c>
      <c r="P38" s="82">
        <v>-2.942553728214932</v>
      </c>
      <c r="Q38" s="83">
        <v>7.686799721283228</v>
      </c>
    </row>
    <row r="39" spans="2:17" ht="18" customHeight="1">
      <c r="B39" s="90" t="s">
        <v>31</v>
      </c>
      <c r="C39" s="177">
        <v>1640200</v>
      </c>
      <c r="D39" s="175"/>
      <c r="E39" s="175">
        <v>1645453</v>
      </c>
      <c r="F39" s="175"/>
      <c r="G39" s="81">
        <f>E39-C39</f>
        <v>5253</v>
      </c>
      <c r="H39" s="82">
        <v>0.3202658212413212</v>
      </c>
      <c r="I39" s="82">
        <v>5.766161473883483</v>
      </c>
      <c r="J39" s="103">
        <v>260.3976895078335</v>
      </c>
      <c r="K39" s="177">
        <v>2843260</v>
      </c>
      <c r="L39" s="175"/>
      <c r="M39" s="175">
        <v>3281676</v>
      </c>
      <c r="N39" s="175"/>
      <c r="O39" s="88">
        <f t="shared" si="0"/>
        <v>438416</v>
      </c>
      <c r="P39" s="82">
        <v>15.41948326920506</v>
      </c>
      <c r="Q39" s="83">
        <v>1.975401142937164</v>
      </c>
    </row>
    <row r="40" spans="2:17" ht="18" customHeight="1">
      <c r="B40" s="90" t="s">
        <v>32</v>
      </c>
      <c r="C40" s="177">
        <v>2139178</v>
      </c>
      <c r="D40" s="175"/>
      <c r="E40" s="175">
        <v>2084440</v>
      </c>
      <c r="F40" s="175"/>
      <c r="G40" s="81">
        <f>E40-C40</f>
        <v>-54738</v>
      </c>
      <c r="H40" s="82">
        <v>-2.5588333462666526</v>
      </c>
      <c r="I40" s="82">
        <v>7.3045037583095285</v>
      </c>
      <c r="J40" s="103">
        <v>299.74690825424216</v>
      </c>
      <c r="K40" s="177">
        <v>4751703</v>
      </c>
      <c r="L40" s="175"/>
      <c r="M40" s="175">
        <v>5009326</v>
      </c>
      <c r="N40" s="175"/>
      <c r="O40" s="88">
        <f t="shared" si="0"/>
        <v>257623</v>
      </c>
      <c r="P40" s="82">
        <v>5.421698283752164</v>
      </c>
      <c r="Q40" s="83">
        <v>3.015358099259297</v>
      </c>
    </row>
    <row r="41" spans="2:17" ht="18" customHeight="1">
      <c r="B41" s="90" t="s">
        <v>30</v>
      </c>
      <c r="C41" s="177">
        <v>1961778</v>
      </c>
      <c r="D41" s="175"/>
      <c r="E41" s="175">
        <v>1970762</v>
      </c>
      <c r="F41" s="175"/>
      <c r="G41" s="81">
        <f>E41-C41</f>
        <v>8984</v>
      </c>
      <c r="H41" s="82">
        <v>0.45795191912642963</v>
      </c>
      <c r="I41" s="82">
        <v>6.906141906571358</v>
      </c>
      <c r="J41" s="103">
        <v>306.25672105672106</v>
      </c>
      <c r="K41" s="177">
        <v>5562044</v>
      </c>
      <c r="L41" s="175"/>
      <c r="M41" s="175">
        <v>4478853</v>
      </c>
      <c r="N41" s="175"/>
      <c r="O41" s="88">
        <f t="shared" si="0"/>
        <v>-1083191</v>
      </c>
      <c r="P41" s="82">
        <v>-19.47469311641548</v>
      </c>
      <c r="Q41" s="83">
        <v>2.6960404790867676</v>
      </c>
    </row>
    <row r="42" spans="2:17" ht="13.5">
      <c r="B42" s="80"/>
      <c r="C42" s="81"/>
      <c r="D42" s="81"/>
      <c r="E42" s="81"/>
      <c r="F42" s="81"/>
      <c r="G42" s="81"/>
      <c r="H42" s="82"/>
      <c r="I42" s="82"/>
      <c r="J42" s="103"/>
      <c r="K42" s="81"/>
      <c r="L42" s="81"/>
      <c r="M42" s="81"/>
      <c r="N42" s="81"/>
      <c r="O42" s="88"/>
      <c r="P42" s="82"/>
      <c r="Q42" s="83"/>
    </row>
    <row r="43" spans="2:17" ht="18" customHeight="1">
      <c r="B43" s="80" t="s">
        <v>22</v>
      </c>
      <c r="C43" s="177">
        <f>SUM(C44:D47)</f>
        <v>11846715</v>
      </c>
      <c r="D43" s="175"/>
      <c r="E43" s="175">
        <f>SUM(E44:F47)</f>
        <v>11669231</v>
      </c>
      <c r="F43" s="175"/>
      <c r="G43" s="81">
        <v>-177484</v>
      </c>
      <c r="H43" s="82">
        <v>-1.4981705899061382</v>
      </c>
      <c r="I43" s="82">
        <v>40.892489923472034</v>
      </c>
      <c r="J43" s="103">
        <v>352.5340926256004</v>
      </c>
      <c r="K43" s="177">
        <f>SUM(K44:L47)</f>
        <v>40165504</v>
      </c>
      <c r="L43" s="175"/>
      <c r="M43" s="175">
        <f>SUM(M44:N47)</f>
        <v>44311510</v>
      </c>
      <c r="N43" s="175"/>
      <c r="O43" s="88">
        <f t="shared" si="0"/>
        <v>4146006</v>
      </c>
      <c r="P43" s="82">
        <v>10.32230542905674</v>
      </c>
      <c r="Q43" s="83">
        <v>26.67326314336686</v>
      </c>
    </row>
    <row r="44" spans="2:17" ht="18" customHeight="1">
      <c r="B44" s="90" t="s">
        <v>29</v>
      </c>
      <c r="C44" s="177">
        <v>1921786</v>
      </c>
      <c r="D44" s="175"/>
      <c r="E44" s="175">
        <v>1733278</v>
      </c>
      <c r="F44" s="175"/>
      <c r="G44" s="81">
        <v>-188508</v>
      </c>
      <c r="H44" s="82">
        <v>-9.80900058591331</v>
      </c>
      <c r="I44" s="82">
        <v>6.0739266494575155</v>
      </c>
      <c r="J44" s="103">
        <v>303.9772009821115</v>
      </c>
      <c r="K44" s="177">
        <v>5042028</v>
      </c>
      <c r="L44" s="175"/>
      <c r="M44" s="175">
        <v>5134908</v>
      </c>
      <c r="N44" s="175"/>
      <c r="O44" s="88">
        <f t="shared" si="0"/>
        <v>92880</v>
      </c>
      <c r="P44" s="82">
        <v>1.8421159105026703</v>
      </c>
      <c r="Q44" s="83">
        <v>3.090952041602275</v>
      </c>
    </row>
    <row r="45" spans="2:17" ht="18" customHeight="1">
      <c r="B45" s="90" t="s">
        <v>28</v>
      </c>
      <c r="C45" s="177">
        <v>3902440</v>
      </c>
      <c r="D45" s="175"/>
      <c r="E45" s="175">
        <v>3898840</v>
      </c>
      <c r="F45" s="175"/>
      <c r="G45" s="81">
        <v>-3600</v>
      </c>
      <c r="H45" s="82">
        <v>-0.09224997693750936</v>
      </c>
      <c r="I45" s="82">
        <v>13.662706258298401</v>
      </c>
      <c r="J45" s="103">
        <v>318.3766127715172</v>
      </c>
      <c r="K45" s="177">
        <v>13098031</v>
      </c>
      <c r="L45" s="175"/>
      <c r="M45" s="175">
        <v>14399149</v>
      </c>
      <c r="N45" s="175"/>
      <c r="O45" s="88">
        <f t="shared" si="0"/>
        <v>1301118</v>
      </c>
      <c r="P45" s="82">
        <v>9.933691560204736</v>
      </c>
      <c r="Q45" s="83">
        <v>8.667551395056222</v>
      </c>
    </row>
    <row r="46" spans="2:17" ht="18" customHeight="1">
      <c r="B46" s="90" t="s">
        <v>27</v>
      </c>
      <c r="C46" s="177">
        <v>3878490</v>
      </c>
      <c r="D46" s="175"/>
      <c r="E46" s="175">
        <v>3962530</v>
      </c>
      <c r="F46" s="175"/>
      <c r="G46" s="81">
        <v>84040</v>
      </c>
      <c r="H46" s="82">
        <v>2.1668226552086054</v>
      </c>
      <c r="I46" s="82">
        <v>13.88589514565747</v>
      </c>
      <c r="J46" s="103">
        <v>380.6830627341723</v>
      </c>
      <c r="K46" s="177">
        <v>13993701</v>
      </c>
      <c r="L46" s="175"/>
      <c r="M46" s="175">
        <v>18427637</v>
      </c>
      <c r="N46" s="175"/>
      <c r="O46" s="88">
        <f t="shared" si="0"/>
        <v>4433936</v>
      </c>
      <c r="P46" s="82">
        <v>31.68522751772386</v>
      </c>
      <c r="Q46" s="83">
        <v>11.092495173634196</v>
      </c>
    </row>
    <row r="47" spans="2:17" ht="18" customHeight="1">
      <c r="B47" s="90" t="s">
        <v>24</v>
      </c>
      <c r="C47" s="177">
        <v>2143999</v>
      </c>
      <c r="D47" s="175"/>
      <c r="E47" s="175">
        <v>2074583</v>
      </c>
      <c r="F47" s="175"/>
      <c r="G47" s="81">
        <v>-69416</v>
      </c>
      <c r="H47" s="82">
        <v>-3.237688077279884</v>
      </c>
      <c r="I47" s="82">
        <v>7.269961870058651</v>
      </c>
      <c r="J47" s="103">
        <v>437.3067032040472</v>
      </c>
      <c r="K47" s="177">
        <v>8031744</v>
      </c>
      <c r="L47" s="175"/>
      <c r="M47" s="175">
        <v>6349816</v>
      </c>
      <c r="N47" s="175"/>
      <c r="O47" s="88">
        <f t="shared" si="0"/>
        <v>-1681928</v>
      </c>
      <c r="P47" s="82">
        <v>-20.941006087843434</v>
      </c>
      <c r="Q47" s="83">
        <v>3.822264533074165</v>
      </c>
    </row>
    <row r="48" spans="2:17" ht="13.5">
      <c r="B48" s="80"/>
      <c r="C48" s="81"/>
      <c r="D48" s="81"/>
      <c r="E48" s="81"/>
      <c r="F48" s="81"/>
      <c r="G48" s="81"/>
      <c r="H48" s="82"/>
      <c r="I48" s="82"/>
      <c r="J48" s="103"/>
      <c r="K48" s="81"/>
      <c r="L48" s="81"/>
      <c r="M48" s="81"/>
      <c r="N48" s="81"/>
      <c r="O48" s="88"/>
      <c r="P48" s="82"/>
      <c r="Q48" s="83"/>
    </row>
    <row r="49" spans="2:17" ht="18" customHeight="1">
      <c r="B49" s="80" t="s">
        <v>23</v>
      </c>
      <c r="C49" s="177">
        <f>SUM(C50:D52)</f>
        <v>11249957</v>
      </c>
      <c r="D49" s="175"/>
      <c r="E49" s="175">
        <f>SUM(E50:F52)</f>
        <v>11166481</v>
      </c>
      <c r="F49" s="175"/>
      <c r="G49" s="81">
        <v>-83476</v>
      </c>
      <c r="H49" s="82">
        <v>-0.7420117250225928</v>
      </c>
      <c r="I49" s="82">
        <v>39.13070293776359</v>
      </c>
      <c r="J49" s="103">
        <v>595.927046643185</v>
      </c>
      <c r="K49" s="177">
        <f>SUM(K50:L52)</f>
        <v>93607302</v>
      </c>
      <c r="L49" s="175"/>
      <c r="M49" s="175">
        <f>SUM(M50:N52)</f>
        <v>109045703</v>
      </c>
      <c r="N49" s="175"/>
      <c r="O49" s="88">
        <f t="shared" si="0"/>
        <v>15438401</v>
      </c>
      <c r="P49" s="82">
        <v>16.49273151788948</v>
      </c>
      <c r="Q49" s="83">
        <v>65.63993713534991</v>
      </c>
    </row>
    <row r="50" spans="2:17" ht="18" customHeight="1">
      <c r="B50" s="90" t="s">
        <v>25</v>
      </c>
      <c r="C50" s="177">
        <v>3679045</v>
      </c>
      <c r="D50" s="175"/>
      <c r="E50" s="175">
        <v>3758752</v>
      </c>
      <c r="F50" s="175"/>
      <c r="G50" s="81">
        <v>79707</v>
      </c>
      <c r="H50" s="82">
        <v>2.166513320712312</v>
      </c>
      <c r="I50" s="82">
        <v>13.171795835118044</v>
      </c>
      <c r="J50" s="103">
        <v>578.0027679532524</v>
      </c>
      <c r="K50" s="177">
        <v>38643445</v>
      </c>
      <c r="L50" s="175"/>
      <c r="M50" s="175">
        <v>47085398</v>
      </c>
      <c r="N50" s="175"/>
      <c r="O50" s="88">
        <f t="shared" si="0"/>
        <v>8441953</v>
      </c>
      <c r="P50" s="82">
        <v>21.845756764180834</v>
      </c>
      <c r="Q50" s="83">
        <v>28.343001876130142</v>
      </c>
    </row>
    <row r="51" spans="2:17" ht="18" customHeight="1">
      <c r="B51" s="80" t="s">
        <v>26</v>
      </c>
      <c r="C51" s="177">
        <v>2449871</v>
      </c>
      <c r="D51" s="175"/>
      <c r="E51" s="175">
        <v>2529122</v>
      </c>
      <c r="F51" s="175"/>
      <c r="G51" s="81">
        <v>79251</v>
      </c>
      <c r="H51" s="82">
        <v>3.2349050215296984</v>
      </c>
      <c r="I51" s="82">
        <v>8.86280303305603</v>
      </c>
      <c r="J51" s="103">
        <v>484.41333077954414</v>
      </c>
      <c r="K51" s="177">
        <v>25578242</v>
      </c>
      <c r="L51" s="175"/>
      <c r="M51" s="175">
        <v>32492566</v>
      </c>
      <c r="N51" s="175"/>
      <c r="O51" s="88">
        <f t="shared" si="0"/>
        <v>6914324</v>
      </c>
      <c r="P51" s="82">
        <v>27.032053258390462</v>
      </c>
      <c r="Q51" s="83">
        <v>19.55886321908721</v>
      </c>
    </row>
    <row r="52" spans="2:17" ht="18" customHeight="1">
      <c r="B52" s="92" t="s">
        <v>59</v>
      </c>
      <c r="C52" s="177">
        <v>5121041</v>
      </c>
      <c r="D52" s="175"/>
      <c r="E52" s="175">
        <v>4878607</v>
      </c>
      <c r="F52" s="175"/>
      <c r="G52" s="81">
        <v>-242434</v>
      </c>
      <c r="H52" s="82">
        <v>-4.734076528580815</v>
      </c>
      <c r="I52" s="82">
        <v>17.09610406958952</v>
      </c>
      <c r="J52" s="103">
        <v>695.552751639578</v>
      </c>
      <c r="K52" s="177">
        <v>29385615</v>
      </c>
      <c r="L52" s="175"/>
      <c r="M52" s="175">
        <v>29467739</v>
      </c>
      <c r="N52" s="175"/>
      <c r="O52" s="88">
        <f t="shared" si="0"/>
        <v>82124</v>
      </c>
      <c r="P52" s="82">
        <v>0.2794700740481346</v>
      </c>
      <c r="Q52" s="83">
        <v>17.738072040132558</v>
      </c>
    </row>
    <row r="53" spans="2:17" ht="13.5">
      <c r="B53" s="72"/>
      <c r="C53" s="27"/>
      <c r="D53" s="27"/>
      <c r="E53" s="27"/>
      <c r="F53" s="27"/>
      <c r="G53" s="27"/>
      <c r="H53" s="27"/>
      <c r="I53" s="27"/>
      <c r="J53" s="104"/>
      <c r="K53" s="94"/>
      <c r="L53" s="94"/>
      <c r="M53" s="27"/>
      <c r="N53" s="27"/>
      <c r="O53" s="27"/>
      <c r="P53" s="27"/>
      <c r="Q53" s="93"/>
    </row>
    <row r="54" ht="13.5"/>
    <row r="55" ht="13.5"/>
    <row r="56" spans="15:16" ht="13.5">
      <c r="O56" s="175"/>
      <c r="P56" s="175"/>
    </row>
    <row r="57" spans="3:12" ht="13.5">
      <c r="C57" s="61"/>
      <c r="D57" s="61"/>
      <c r="E57" s="61"/>
      <c r="F57" s="61"/>
      <c r="G57" s="61"/>
      <c r="H57" s="61"/>
      <c r="I57" s="61"/>
      <c r="J57" s="61"/>
      <c r="K57" s="61"/>
      <c r="L57" s="61"/>
    </row>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spans="3:12" ht="13.5">
      <c r="C135" s="61"/>
      <c r="D135" s="61"/>
      <c r="E135" s="61"/>
      <c r="F135" s="61"/>
      <c r="G135" s="61"/>
      <c r="H135" s="61"/>
      <c r="I135" s="61"/>
      <c r="J135" s="61"/>
      <c r="K135" s="61"/>
      <c r="L135" s="61"/>
    </row>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spans="3:12" ht="13.5">
      <c r="C161" s="61"/>
      <c r="D161" s="61"/>
      <c r="E161" s="61"/>
      <c r="F161" s="61"/>
      <c r="G161" s="61"/>
      <c r="H161" s="61"/>
      <c r="I161" s="61"/>
      <c r="J161" s="61"/>
      <c r="K161" s="61"/>
      <c r="L161" s="61"/>
    </row>
    <row r="162" ht="13.5"/>
    <row r="163" ht="13.5"/>
    <row r="164" ht="13.5"/>
    <row r="165" ht="13.5"/>
    <row r="166" ht="13.5"/>
    <row r="167" ht="13.5"/>
    <row r="168" ht="13.5"/>
    <row r="169" ht="13.5"/>
    <row r="170" ht="13.5"/>
    <row r="171" ht="13.5"/>
    <row r="172" ht="13.5"/>
    <row r="173" ht="13.5"/>
    <row r="174" ht="13.5"/>
    <row r="175" ht="13.5"/>
    <row r="176" ht="13.5"/>
    <row r="177" ht="13.5"/>
    <row r="178" ht="13.5"/>
    <row r="179" ht="13.5"/>
    <row r="187" spans="3:12" ht="13.5">
      <c r="C187" s="61"/>
      <c r="D187" s="61"/>
      <c r="E187" s="61"/>
      <c r="F187" s="61"/>
      <c r="G187" s="61"/>
      <c r="H187" s="61"/>
      <c r="I187" s="61"/>
      <c r="J187" s="61"/>
      <c r="K187" s="61"/>
      <c r="L187" s="61"/>
    </row>
    <row r="213" spans="3:12" ht="13.5">
      <c r="C213" s="61"/>
      <c r="D213" s="61"/>
      <c r="E213" s="61"/>
      <c r="F213" s="61"/>
      <c r="G213" s="61"/>
      <c r="H213" s="61"/>
      <c r="I213" s="61"/>
      <c r="J213" s="61"/>
      <c r="K213" s="61"/>
      <c r="L213" s="61"/>
    </row>
  </sheetData>
  <mergeCells count="69">
    <mergeCell ref="M51:N51"/>
    <mergeCell ref="M52:N52"/>
    <mergeCell ref="E47:F47"/>
    <mergeCell ref="E49:F49"/>
    <mergeCell ref="E50:F50"/>
    <mergeCell ref="M49:N49"/>
    <mergeCell ref="M50:N50"/>
    <mergeCell ref="K49:L49"/>
    <mergeCell ref="K50:L50"/>
    <mergeCell ref="K47:L47"/>
    <mergeCell ref="M44:N44"/>
    <mergeCell ref="M45:N45"/>
    <mergeCell ref="M46:N46"/>
    <mergeCell ref="M47:N47"/>
    <mergeCell ref="M36:N36"/>
    <mergeCell ref="M43:N43"/>
    <mergeCell ref="E39:F39"/>
    <mergeCell ref="E40:F40"/>
    <mergeCell ref="M38:N38"/>
    <mergeCell ref="M39:N39"/>
    <mergeCell ref="M40:N40"/>
    <mergeCell ref="M41:N41"/>
    <mergeCell ref="K39:L39"/>
    <mergeCell ref="K40:L40"/>
    <mergeCell ref="C51:D51"/>
    <mergeCell ref="C52:D52"/>
    <mergeCell ref="K51:L51"/>
    <mergeCell ref="K52:L52"/>
    <mergeCell ref="E51:F51"/>
    <mergeCell ref="E52:F52"/>
    <mergeCell ref="K46:L46"/>
    <mergeCell ref="C50:D50"/>
    <mergeCell ref="K41:L41"/>
    <mergeCell ref="K43:L43"/>
    <mergeCell ref="K44:L44"/>
    <mergeCell ref="K45:L45"/>
    <mergeCell ref="E41:F41"/>
    <mergeCell ref="E43:F43"/>
    <mergeCell ref="E44:F44"/>
    <mergeCell ref="E45:F45"/>
    <mergeCell ref="E46:F46"/>
    <mergeCell ref="C45:D45"/>
    <mergeCell ref="C46:D46"/>
    <mergeCell ref="C47:D47"/>
    <mergeCell ref="C49:D49"/>
    <mergeCell ref="C40:D40"/>
    <mergeCell ref="C41:D41"/>
    <mergeCell ref="C43:D43"/>
    <mergeCell ref="C44:D44"/>
    <mergeCell ref="C4:G4"/>
    <mergeCell ref="H4:N4"/>
    <mergeCell ref="O4:S4"/>
    <mergeCell ref="K36:L36"/>
    <mergeCell ref="C31:J31"/>
    <mergeCell ref="C32:D32"/>
    <mergeCell ref="E32:F32"/>
    <mergeCell ref="K31:Q31"/>
    <mergeCell ref="K32:L32"/>
    <mergeCell ref="M32:N32"/>
    <mergeCell ref="O56:P56"/>
    <mergeCell ref="D29:E29"/>
    <mergeCell ref="F29:G29"/>
    <mergeCell ref="C36:D36"/>
    <mergeCell ref="C38:D38"/>
    <mergeCell ref="E38:F38"/>
    <mergeCell ref="E36:F36"/>
    <mergeCell ref="E37:F37"/>
    <mergeCell ref="K38:L38"/>
    <mergeCell ref="C39:D39"/>
  </mergeCells>
  <printOptions/>
  <pageMargins left="0.7874015748031497" right="0.7874015748031497" top="0.984251968503937" bottom="0.5905511811023623" header="0.5118110236220472" footer="0.5118110236220472"/>
  <pageSetup horizontalDpi="300" verticalDpi="300" orientation="landscape" paperSize="9" scale="6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38"/>
  <sheetViews>
    <sheetView zoomScale="75" zoomScaleNormal="75" zoomScaleSheetLayoutView="75" workbookViewId="0" topLeftCell="A1">
      <selection activeCell="M8" sqref="M8"/>
    </sheetView>
  </sheetViews>
  <sheetFormatPr defaultColWidth="9.00390625" defaultRowHeight="13.5"/>
  <cols>
    <col min="1" max="1" width="15.125" style="60" customWidth="1"/>
    <col min="2" max="5" width="7.125" style="60" customWidth="1"/>
    <col min="6" max="6" width="7.00390625" style="60" customWidth="1"/>
    <col min="7" max="7" width="7.625" style="60" customWidth="1"/>
    <col min="8" max="8" width="8.125" style="60" customWidth="1"/>
    <col min="9" max="10" width="7.625" style="60" customWidth="1"/>
    <col min="11" max="11" width="7.125" style="60" customWidth="1"/>
    <col min="12" max="12" width="7.00390625" style="60" customWidth="1"/>
    <col min="13" max="13" width="7.125" style="60" customWidth="1"/>
    <col min="14" max="14" width="10.875" style="60" bestFit="1" customWidth="1"/>
    <col min="15" max="16" width="11.125" style="60" customWidth="1"/>
    <col min="17" max="18" width="7.125" style="60" customWidth="1"/>
    <col min="19" max="19" width="2.625" style="60" customWidth="1"/>
    <col min="20" max="16384" width="9.00390625" style="60" customWidth="1"/>
  </cols>
  <sheetData>
    <row r="1" ht="13.5">
      <c r="A1" s="60" t="s">
        <v>35</v>
      </c>
    </row>
    <row r="3" ht="13.5">
      <c r="R3" s="62" t="s">
        <v>37</v>
      </c>
    </row>
    <row r="4" spans="1:18" ht="13.5">
      <c r="A4" s="63"/>
      <c r="B4" s="172" t="s">
        <v>50</v>
      </c>
      <c r="C4" s="173"/>
      <c r="D4" s="173"/>
      <c r="E4" s="173"/>
      <c r="F4" s="174"/>
      <c r="G4" s="172" t="s">
        <v>56</v>
      </c>
      <c r="H4" s="173"/>
      <c r="I4" s="173"/>
      <c r="J4" s="173"/>
      <c r="K4" s="173"/>
      <c r="L4" s="173"/>
      <c r="M4" s="174"/>
      <c r="N4" s="172" t="s">
        <v>58</v>
      </c>
      <c r="O4" s="173"/>
      <c r="P4" s="173"/>
      <c r="Q4" s="173"/>
      <c r="R4" s="174"/>
    </row>
    <row r="5" spans="1:18" ht="13.5">
      <c r="A5" s="80" t="s">
        <v>38</v>
      </c>
      <c r="B5" s="70" t="s">
        <v>86</v>
      </c>
      <c r="C5" s="70" t="s">
        <v>87</v>
      </c>
      <c r="D5" s="23"/>
      <c r="E5" s="23"/>
      <c r="F5" s="71"/>
      <c r="G5" s="70" t="s">
        <v>86</v>
      </c>
      <c r="H5" s="70" t="s">
        <v>87</v>
      </c>
      <c r="I5" s="23"/>
      <c r="J5" s="23"/>
      <c r="K5" s="23"/>
      <c r="L5" s="23"/>
      <c r="M5" s="71"/>
      <c r="N5" s="70" t="s">
        <v>86</v>
      </c>
      <c r="O5" s="70" t="s">
        <v>87</v>
      </c>
      <c r="P5" s="23"/>
      <c r="Q5" s="23"/>
      <c r="R5" s="97"/>
    </row>
    <row r="6" spans="1:18" ht="13.5">
      <c r="A6" s="72"/>
      <c r="B6" s="73"/>
      <c r="C6" s="73"/>
      <c r="D6" s="74" t="s">
        <v>68</v>
      </c>
      <c r="E6" s="74" t="s">
        <v>67</v>
      </c>
      <c r="F6" s="74" t="s">
        <v>66</v>
      </c>
      <c r="G6" s="72"/>
      <c r="H6" s="73"/>
      <c r="I6" s="74" t="s">
        <v>70</v>
      </c>
      <c r="J6" s="74" t="s">
        <v>36</v>
      </c>
      <c r="K6" s="74" t="s">
        <v>68</v>
      </c>
      <c r="L6" s="74" t="s">
        <v>67</v>
      </c>
      <c r="M6" s="74" t="s">
        <v>66</v>
      </c>
      <c r="N6" s="72"/>
      <c r="O6" s="73"/>
      <c r="P6" s="74" t="s">
        <v>75</v>
      </c>
      <c r="Q6" s="74" t="s">
        <v>67</v>
      </c>
      <c r="R6" s="74" t="s">
        <v>66</v>
      </c>
    </row>
    <row r="7" spans="1:18" ht="13.5">
      <c r="A7" s="63"/>
      <c r="B7" s="23"/>
      <c r="C7" s="23"/>
      <c r="D7" s="23"/>
      <c r="E7" s="23"/>
      <c r="F7" s="78"/>
      <c r="G7" s="23"/>
      <c r="H7" s="23"/>
      <c r="I7" s="23"/>
      <c r="J7" s="23"/>
      <c r="K7" s="23"/>
      <c r="L7" s="23"/>
      <c r="M7" s="78"/>
      <c r="N7" s="23"/>
      <c r="O7" s="23"/>
      <c r="P7" s="23" t="s">
        <v>76</v>
      </c>
      <c r="Q7" s="23"/>
      <c r="R7" s="97"/>
    </row>
    <row r="8" spans="1:18" ht="13.5">
      <c r="A8" s="80" t="s">
        <v>40</v>
      </c>
      <c r="B8" s="81">
        <v>2338</v>
      </c>
      <c r="C8" s="81">
        <v>2341</v>
      </c>
      <c r="D8" s="88">
        <v>3</v>
      </c>
      <c r="E8" s="82">
        <v>0.1283147989734772</v>
      </c>
      <c r="F8" s="83">
        <v>100</v>
      </c>
      <c r="G8" s="81">
        <v>72980</v>
      </c>
      <c r="H8" s="81">
        <v>72114</v>
      </c>
      <c r="I8" s="81">
        <v>71547</v>
      </c>
      <c r="J8" s="81">
        <v>567</v>
      </c>
      <c r="K8" s="88">
        <v>-866</v>
      </c>
      <c r="L8" s="82">
        <v>-1.1866264730062994</v>
      </c>
      <c r="M8" s="83">
        <v>100</v>
      </c>
      <c r="N8" s="81">
        <v>277575678</v>
      </c>
      <c r="O8" s="81">
        <v>308745865</v>
      </c>
      <c r="P8" s="81">
        <v>31170187</v>
      </c>
      <c r="Q8" s="82">
        <v>11.229437400491562</v>
      </c>
      <c r="R8" s="83">
        <v>100</v>
      </c>
    </row>
    <row r="9" spans="1:18" ht="13.5">
      <c r="A9" s="69"/>
      <c r="B9" s="81"/>
      <c r="C9" s="23"/>
      <c r="D9" s="88"/>
      <c r="E9" s="82"/>
      <c r="F9" s="83"/>
      <c r="G9" s="81"/>
      <c r="H9" s="23"/>
      <c r="I9" s="23"/>
      <c r="J9" s="23"/>
      <c r="K9" s="88"/>
      <c r="L9" s="82"/>
      <c r="M9" s="83"/>
      <c r="N9" s="81"/>
      <c r="O9" s="81"/>
      <c r="P9" s="81"/>
      <c r="Q9" s="82"/>
      <c r="R9" s="83"/>
    </row>
    <row r="10" spans="1:18" ht="13.5">
      <c r="A10" s="135" t="s">
        <v>288</v>
      </c>
      <c r="B10" s="23">
        <v>464</v>
      </c>
      <c r="C10" s="23">
        <v>464</v>
      </c>
      <c r="D10" s="88">
        <v>0</v>
      </c>
      <c r="E10" s="82">
        <v>0</v>
      </c>
      <c r="F10" s="83">
        <v>19.820589491670226</v>
      </c>
      <c r="G10" s="84">
        <v>9544</v>
      </c>
      <c r="H10" s="84">
        <v>9137</v>
      </c>
      <c r="I10" s="138">
        <v>8959</v>
      </c>
      <c r="J10" s="85">
        <v>178</v>
      </c>
      <c r="K10" s="88">
        <v>-407</v>
      </c>
      <c r="L10" s="82">
        <v>-4.2644593461860865</v>
      </c>
      <c r="M10" s="83">
        <v>12.670216601492083</v>
      </c>
      <c r="N10" s="81">
        <v>14066123</v>
      </c>
      <c r="O10" s="81">
        <v>13459053</v>
      </c>
      <c r="P10" s="81">
        <v>-607070</v>
      </c>
      <c r="Q10" s="82">
        <v>-4.31583031088239</v>
      </c>
      <c r="R10" s="83">
        <v>4.35926583178693</v>
      </c>
    </row>
    <row r="11" spans="1:18" ht="13.5">
      <c r="A11" s="135" t="s">
        <v>223</v>
      </c>
      <c r="B11" s="23">
        <v>60</v>
      </c>
      <c r="C11" s="23">
        <v>66</v>
      </c>
      <c r="D11" s="88">
        <v>6</v>
      </c>
      <c r="E11" s="82">
        <v>10</v>
      </c>
      <c r="F11" s="83">
        <v>2.8193079880392995</v>
      </c>
      <c r="G11" s="84">
        <v>1411</v>
      </c>
      <c r="H11" s="84">
        <v>1607</v>
      </c>
      <c r="I11" s="138">
        <v>1595</v>
      </c>
      <c r="J11" s="85">
        <v>12</v>
      </c>
      <c r="K11" s="88">
        <v>196</v>
      </c>
      <c r="L11" s="82">
        <v>13.890857547838408</v>
      </c>
      <c r="M11" s="83">
        <v>2.2284161189228167</v>
      </c>
      <c r="N11" s="81">
        <v>19588386</v>
      </c>
      <c r="O11" s="81">
        <v>21756055</v>
      </c>
      <c r="P11" s="81">
        <v>2167669</v>
      </c>
      <c r="Q11" s="82">
        <v>11.066092938948628</v>
      </c>
      <c r="R11" s="83">
        <v>7.046589919511959</v>
      </c>
    </row>
    <row r="12" spans="1:18" ht="13.5">
      <c r="A12" s="135" t="s">
        <v>224</v>
      </c>
      <c r="B12" s="23">
        <v>16</v>
      </c>
      <c r="C12" s="23">
        <v>13</v>
      </c>
      <c r="D12" s="88">
        <v>-3</v>
      </c>
      <c r="E12" s="82">
        <v>-18.75</v>
      </c>
      <c r="F12" s="83">
        <v>0.5553182400683468</v>
      </c>
      <c r="G12" s="84">
        <v>655</v>
      </c>
      <c r="H12" s="84">
        <v>627</v>
      </c>
      <c r="I12" s="138">
        <v>627</v>
      </c>
      <c r="J12" s="85">
        <v>0</v>
      </c>
      <c r="K12" s="88">
        <v>-28</v>
      </c>
      <c r="L12" s="82">
        <v>-4.274809160305352</v>
      </c>
      <c r="M12" s="83">
        <v>0.8694566935685165</v>
      </c>
      <c r="N12" s="81">
        <v>1263283</v>
      </c>
      <c r="O12" s="81">
        <v>1229134</v>
      </c>
      <c r="P12" s="81">
        <v>-34149</v>
      </c>
      <c r="Q12" s="82">
        <v>-2.7031947710845543</v>
      </c>
      <c r="R12" s="83">
        <v>0.3981054126830168</v>
      </c>
    </row>
    <row r="13" spans="1:18" ht="13.5">
      <c r="A13" s="135" t="s">
        <v>225</v>
      </c>
      <c r="B13" s="23">
        <v>178</v>
      </c>
      <c r="C13" s="23">
        <v>162</v>
      </c>
      <c r="D13" s="88">
        <v>-16</v>
      </c>
      <c r="E13" s="82">
        <v>-8.98876404494382</v>
      </c>
      <c r="F13" s="83">
        <v>6.920119607005554</v>
      </c>
      <c r="G13" s="84">
        <v>4647</v>
      </c>
      <c r="H13" s="84">
        <v>4027</v>
      </c>
      <c r="I13" s="138">
        <v>3984</v>
      </c>
      <c r="J13" s="85">
        <v>43</v>
      </c>
      <c r="K13" s="88">
        <v>-620</v>
      </c>
      <c r="L13" s="82">
        <v>-13.341941037228324</v>
      </c>
      <c r="M13" s="83">
        <v>5.584213883573232</v>
      </c>
      <c r="N13" s="81">
        <v>2549872</v>
      </c>
      <c r="O13" s="81">
        <v>2361087</v>
      </c>
      <c r="P13" s="81">
        <v>-188785</v>
      </c>
      <c r="Q13" s="82">
        <v>-7.4037049702887</v>
      </c>
      <c r="R13" s="83">
        <v>0.7647347762859917</v>
      </c>
    </row>
    <row r="14" spans="1:18" ht="13.5">
      <c r="A14" s="135" t="s">
        <v>226</v>
      </c>
      <c r="B14" s="23">
        <v>282</v>
      </c>
      <c r="C14" s="23">
        <v>291</v>
      </c>
      <c r="D14" s="88">
        <v>9</v>
      </c>
      <c r="E14" s="82">
        <v>3.191489361702125</v>
      </c>
      <c r="F14" s="83">
        <v>12.430585219991457</v>
      </c>
      <c r="G14" s="84">
        <v>2806</v>
      </c>
      <c r="H14" s="84">
        <v>2847</v>
      </c>
      <c r="I14" s="138">
        <v>2715</v>
      </c>
      <c r="J14" s="85">
        <v>132</v>
      </c>
      <c r="K14" s="88">
        <v>41</v>
      </c>
      <c r="L14" s="82">
        <v>1.4611546685673602</v>
      </c>
      <c r="M14" s="83">
        <v>3.94791579998336</v>
      </c>
      <c r="N14" s="81">
        <v>3375772</v>
      </c>
      <c r="O14" s="81">
        <v>3298402</v>
      </c>
      <c r="P14" s="81">
        <v>-77370</v>
      </c>
      <c r="Q14" s="82">
        <v>-2.2919201889227168</v>
      </c>
      <c r="R14" s="83">
        <v>1.0683226478191052</v>
      </c>
    </row>
    <row r="15" spans="1:18" ht="13.5">
      <c r="A15" s="135"/>
      <c r="B15" s="23"/>
      <c r="C15" s="23"/>
      <c r="D15" s="88"/>
      <c r="E15" s="82"/>
      <c r="F15" s="83"/>
      <c r="G15" s="84"/>
      <c r="H15" s="84"/>
      <c r="I15" s="84"/>
      <c r="J15" s="85"/>
      <c r="K15" s="88"/>
      <c r="L15" s="82"/>
      <c r="M15" s="83"/>
      <c r="N15" s="81"/>
      <c r="O15" s="81"/>
      <c r="P15" s="81"/>
      <c r="Q15" s="82"/>
      <c r="R15" s="83"/>
    </row>
    <row r="16" spans="1:18" ht="13.5">
      <c r="A16" s="135" t="s">
        <v>227</v>
      </c>
      <c r="B16" s="23">
        <v>145</v>
      </c>
      <c r="C16" s="23">
        <v>140</v>
      </c>
      <c r="D16" s="88">
        <v>-5</v>
      </c>
      <c r="E16" s="82">
        <v>-3.448275862068968</v>
      </c>
      <c r="F16" s="83">
        <v>5.98035027765912</v>
      </c>
      <c r="G16" s="84">
        <v>1928</v>
      </c>
      <c r="H16" s="84">
        <v>1909</v>
      </c>
      <c r="I16" s="84">
        <v>1861</v>
      </c>
      <c r="J16" s="85">
        <v>48</v>
      </c>
      <c r="K16" s="88">
        <v>-19</v>
      </c>
      <c r="L16" s="82">
        <v>-0.9854771784232383</v>
      </c>
      <c r="M16" s="83">
        <v>2.6471974928585293</v>
      </c>
      <c r="N16" s="81">
        <v>2488255</v>
      </c>
      <c r="O16" s="81">
        <v>2431139</v>
      </c>
      <c r="P16" s="81">
        <v>-57116</v>
      </c>
      <c r="Q16" s="82">
        <v>-2.295423901489187</v>
      </c>
      <c r="R16" s="83">
        <v>0.7874239870386605</v>
      </c>
    </row>
    <row r="17" spans="1:18" ht="13.5">
      <c r="A17" s="135" t="s">
        <v>228</v>
      </c>
      <c r="B17" s="23">
        <v>30</v>
      </c>
      <c r="C17" s="23">
        <v>29</v>
      </c>
      <c r="D17" s="88">
        <v>-1</v>
      </c>
      <c r="E17" s="82">
        <v>-3.3333333333333286</v>
      </c>
      <c r="F17" s="83">
        <v>1.2387868432293891</v>
      </c>
      <c r="G17" s="84">
        <v>1055</v>
      </c>
      <c r="H17" s="84">
        <v>947</v>
      </c>
      <c r="I17" s="84">
        <v>934</v>
      </c>
      <c r="J17" s="85">
        <v>13</v>
      </c>
      <c r="K17" s="88">
        <v>-108</v>
      </c>
      <c r="L17" s="82">
        <v>-10.23696682464454</v>
      </c>
      <c r="M17" s="83">
        <v>1.3131985467454308</v>
      </c>
      <c r="N17" s="81">
        <v>2845775</v>
      </c>
      <c r="O17" s="81">
        <v>2829029</v>
      </c>
      <c r="P17" s="81">
        <v>-16746</v>
      </c>
      <c r="Q17" s="82">
        <v>-0.58845130061232</v>
      </c>
      <c r="R17" s="83">
        <v>0.9162969680581796</v>
      </c>
    </row>
    <row r="18" spans="1:18" ht="13.5">
      <c r="A18" s="135" t="s">
        <v>229</v>
      </c>
      <c r="B18" s="23">
        <v>143</v>
      </c>
      <c r="C18" s="23">
        <v>139</v>
      </c>
      <c r="D18" s="88">
        <v>-4</v>
      </c>
      <c r="E18" s="82">
        <v>-2.7972027972028</v>
      </c>
      <c r="F18" s="83">
        <v>5.937633489961555</v>
      </c>
      <c r="G18" s="84">
        <v>2569</v>
      </c>
      <c r="H18" s="84">
        <v>2541</v>
      </c>
      <c r="I18" s="84">
        <v>2513</v>
      </c>
      <c r="J18" s="85">
        <v>28</v>
      </c>
      <c r="K18" s="88">
        <v>-28</v>
      </c>
      <c r="L18" s="82">
        <v>-1.089918256130801</v>
      </c>
      <c r="M18" s="83">
        <v>3.5235876528829353</v>
      </c>
      <c r="N18" s="81">
        <v>3286071</v>
      </c>
      <c r="O18" s="81">
        <v>3341122</v>
      </c>
      <c r="P18" s="81">
        <v>55051</v>
      </c>
      <c r="Q18" s="82">
        <v>1.6752833398913083</v>
      </c>
      <c r="R18" s="83">
        <v>1.0821592703759775</v>
      </c>
    </row>
    <row r="19" spans="1:18" ht="13.5">
      <c r="A19" s="135" t="s">
        <v>289</v>
      </c>
      <c r="B19" s="23">
        <v>37</v>
      </c>
      <c r="C19" s="23">
        <v>38</v>
      </c>
      <c r="D19" s="88">
        <v>1</v>
      </c>
      <c r="E19" s="82">
        <v>2.7027027027026946</v>
      </c>
      <c r="F19" s="83">
        <v>1.6232379325074753</v>
      </c>
      <c r="G19" s="84">
        <v>2573</v>
      </c>
      <c r="H19" s="84">
        <v>2479</v>
      </c>
      <c r="I19" s="84">
        <v>2479</v>
      </c>
      <c r="J19" s="85">
        <v>0</v>
      </c>
      <c r="K19" s="88">
        <v>-94</v>
      </c>
      <c r="L19" s="82">
        <v>-3.653322969296539</v>
      </c>
      <c r="M19" s="83">
        <v>3.4376126688299085</v>
      </c>
      <c r="N19" s="81">
        <v>27975862</v>
      </c>
      <c r="O19" s="81">
        <v>32242614</v>
      </c>
      <c r="P19" s="81">
        <v>4266752</v>
      </c>
      <c r="Q19" s="82">
        <v>15.25154792370651</v>
      </c>
      <c r="R19" s="83">
        <v>10.443091764160146</v>
      </c>
    </row>
    <row r="20" spans="1:18" ht="13.5">
      <c r="A20" s="135" t="s">
        <v>290</v>
      </c>
      <c r="B20" s="23">
        <v>10</v>
      </c>
      <c r="C20" s="23">
        <v>11</v>
      </c>
      <c r="D20" s="88">
        <v>1</v>
      </c>
      <c r="E20" s="82">
        <v>10</v>
      </c>
      <c r="F20" s="83">
        <v>0.46988466467321655</v>
      </c>
      <c r="G20" s="84">
        <v>639</v>
      </c>
      <c r="H20" s="84">
        <v>635</v>
      </c>
      <c r="I20" s="84">
        <v>635</v>
      </c>
      <c r="J20" s="85">
        <v>0</v>
      </c>
      <c r="K20" s="88">
        <v>-4</v>
      </c>
      <c r="L20" s="82">
        <v>-0.6259780907668215</v>
      </c>
      <c r="M20" s="83">
        <v>0.8805502398979395</v>
      </c>
      <c r="N20" s="81">
        <v>19743909</v>
      </c>
      <c r="O20" s="81">
        <v>22654424</v>
      </c>
      <c r="P20" s="81">
        <v>2910515</v>
      </c>
      <c r="Q20" s="82">
        <v>14.741331111280957</v>
      </c>
      <c r="R20" s="83">
        <v>7.337563533037114</v>
      </c>
    </row>
    <row r="21" spans="1:18" ht="13.5">
      <c r="A21" s="135"/>
      <c r="B21" s="23"/>
      <c r="C21" s="23"/>
      <c r="D21" s="88"/>
      <c r="E21" s="82"/>
      <c r="F21" s="83"/>
      <c r="G21" s="84"/>
      <c r="H21" s="84"/>
      <c r="I21" s="84"/>
      <c r="J21" s="85"/>
      <c r="K21" s="88"/>
      <c r="L21" s="82"/>
      <c r="M21" s="83"/>
      <c r="N21" s="81"/>
      <c r="O21" s="81"/>
      <c r="P21" s="81"/>
      <c r="Q21" s="82"/>
      <c r="R21" s="83"/>
    </row>
    <row r="22" spans="1:18" ht="13.5">
      <c r="A22" s="135" t="s">
        <v>230</v>
      </c>
      <c r="B22" s="23">
        <v>82</v>
      </c>
      <c r="C22" s="23">
        <v>84</v>
      </c>
      <c r="D22" s="88">
        <v>2</v>
      </c>
      <c r="E22" s="82">
        <v>2.439024390243901</v>
      </c>
      <c r="F22" s="83">
        <v>3.588210166595472</v>
      </c>
      <c r="G22" s="84">
        <v>2801</v>
      </c>
      <c r="H22" s="84">
        <v>2903</v>
      </c>
      <c r="I22" s="84">
        <v>2898</v>
      </c>
      <c r="J22" s="85">
        <v>5</v>
      </c>
      <c r="K22" s="88">
        <v>102</v>
      </c>
      <c r="L22" s="82">
        <v>3.641556586933234</v>
      </c>
      <c r="M22" s="83">
        <v>4.025570624289319</v>
      </c>
      <c r="N22" s="81">
        <v>5473600</v>
      </c>
      <c r="O22" s="81">
        <v>5926731</v>
      </c>
      <c r="P22" s="81">
        <v>453131</v>
      </c>
      <c r="Q22" s="82">
        <v>8.27848216895643</v>
      </c>
      <c r="R22" s="83">
        <v>1.919614696702092</v>
      </c>
    </row>
    <row r="23" spans="1:18" ht="13.5">
      <c r="A23" s="135" t="s">
        <v>231</v>
      </c>
      <c r="B23" s="23">
        <v>15</v>
      </c>
      <c r="C23" s="23">
        <v>14</v>
      </c>
      <c r="D23" s="88">
        <v>-1</v>
      </c>
      <c r="E23" s="82">
        <v>-6.666666666666671</v>
      </c>
      <c r="F23" s="83">
        <v>0.598035027765912</v>
      </c>
      <c r="G23" s="139">
        <v>698</v>
      </c>
      <c r="H23" s="84">
        <v>816</v>
      </c>
      <c r="I23" s="84">
        <v>815</v>
      </c>
      <c r="J23" s="85">
        <v>1</v>
      </c>
      <c r="K23" s="88">
        <v>118</v>
      </c>
      <c r="L23" s="82">
        <v>16.905444126074514</v>
      </c>
      <c r="M23" s="83">
        <v>1.1315417256011315</v>
      </c>
      <c r="N23" s="102">
        <v>991070</v>
      </c>
      <c r="O23" s="81">
        <v>1221244</v>
      </c>
      <c r="P23" s="81">
        <v>230174</v>
      </c>
      <c r="Q23" s="82">
        <v>23.224797441149462</v>
      </c>
      <c r="R23" s="83">
        <v>0.39554991287089786</v>
      </c>
    </row>
    <row r="24" spans="1:18" ht="13.5">
      <c r="A24" s="135" t="s">
        <v>232</v>
      </c>
      <c r="B24" s="23">
        <v>3</v>
      </c>
      <c r="C24" s="23">
        <v>5</v>
      </c>
      <c r="D24" s="88">
        <v>2</v>
      </c>
      <c r="E24" s="82">
        <v>66.66666666666669</v>
      </c>
      <c r="F24" s="83">
        <v>0.21358393848782573</v>
      </c>
      <c r="G24" s="139">
        <v>61</v>
      </c>
      <c r="H24" s="84">
        <v>89</v>
      </c>
      <c r="I24" s="84">
        <v>88</v>
      </c>
      <c r="J24" s="85">
        <v>1</v>
      </c>
      <c r="K24" s="88">
        <v>28</v>
      </c>
      <c r="L24" s="82">
        <v>45.90163934426229</v>
      </c>
      <c r="M24" s="83">
        <v>0.1234157029148293</v>
      </c>
      <c r="N24" s="102">
        <v>31405</v>
      </c>
      <c r="O24" s="81">
        <v>47576</v>
      </c>
      <c r="P24" s="81">
        <v>16171</v>
      </c>
      <c r="Q24" s="82">
        <v>51.49180066868334</v>
      </c>
      <c r="R24" s="83">
        <v>0.015409437143392997</v>
      </c>
    </row>
    <row r="25" spans="1:18" ht="13.5">
      <c r="A25" s="135" t="s">
        <v>233</v>
      </c>
      <c r="B25" s="23">
        <v>196</v>
      </c>
      <c r="C25" s="23">
        <v>199</v>
      </c>
      <c r="D25" s="88">
        <v>3</v>
      </c>
      <c r="E25" s="82">
        <v>1.5306122448979664</v>
      </c>
      <c r="F25" s="83">
        <v>8.500640751815464</v>
      </c>
      <c r="G25" s="84">
        <v>5136</v>
      </c>
      <c r="H25" s="84">
        <v>5150</v>
      </c>
      <c r="I25" s="84">
        <v>5130</v>
      </c>
      <c r="J25" s="85">
        <v>20</v>
      </c>
      <c r="K25" s="88">
        <v>14</v>
      </c>
      <c r="L25" s="82">
        <v>0.2725856697819182</v>
      </c>
      <c r="M25" s="83">
        <v>7.141470449565965</v>
      </c>
      <c r="N25" s="81">
        <v>14866158</v>
      </c>
      <c r="O25" s="81">
        <v>14004260</v>
      </c>
      <c r="P25" s="81">
        <v>-861898</v>
      </c>
      <c r="Q25" s="82">
        <v>-5.797718549742299</v>
      </c>
      <c r="R25" s="83">
        <v>4.535853459932168</v>
      </c>
    </row>
    <row r="26" spans="1:18" ht="13.5">
      <c r="A26" s="135" t="s">
        <v>291</v>
      </c>
      <c r="B26" s="23">
        <v>22</v>
      </c>
      <c r="C26" s="23">
        <v>24</v>
      </c>
      <c r="D26" s="88">
        <v>2</v>
      </c>
      <c r="E26" s="82">
        <v>9.09090909090908</v>
      </c>
      <c r="F26" s="83">
        <v>1.0252029047415634</v>
      </c>
      <c r="G26" s="84">
        <v>3741</v>
      </c>
      <c r="H26" s="84">
        <v>3575</v>
      </c>
      <c r="I26" s="84">
        <v>3571</v>
      </c>
      <c r="J26" s="85">
        <v>4</v>
      </c>
      <c r="K26" s="88">
        <v>-166</v>
      </c>
      <c r="L26" s="82">
        <v>-4.437316225608129</v>
      </c>
      <c r="M26" s="83">
        <v>4.9574285159608396</v>
      </c>
      <c r="N26" s="81">
        <v>28105789</v>
      </c>
      <c r="O26" s="81">
        <v>27970444</v>
      </c>
      <c r="P26" s="81">
        <v>-135345</v>
      </c>
      <c r="Q26" s="82">
        <v>-0.4815555969626075</v>
      </c>
      <c r="R26" s="83">
        <v>9.059374447006764</v>
      </c>
    </row>
    <row r="27" spans="1:18" ht="13.5">
      <c r="A27" s="135"/>
      <c r="B27" s="23"/>
      <c r="C27" s="23"/>
      <c r="D27" s="88"/>
      <c r="E27" s="82"/>
      <c r="F27" s="83"/>
      <c r="G27" s="84"/>
      <c r="H27" s="84"/>
      <c r="I27" s="84"/>
      <c r="J27" s="85"/>
      <c r="K27" s="88"/>
      <c r="L27" s="82"/>
      <c r="M27" s="83"/>
      <c r="N27" s="81"/>
      <c r="O27" s="81"/>
      <c r="P27" s="81"/>
      <c r="Q27" s="82"/>
      <c r="R27" s="83"/>
    </row>
    <row r="28" spans="1:18" ht="13.5">
      <c r="A28" s="135" t="s">
        <v>292</v>
      </c>
      <c r="B28" s="23">
        <v>15</v>
      </c>
      <c r="C28" s="23">
        <v>13</v>
      </c>
      <c r="D28" s="88">
        <v>-2</v>
      </c>
      <c r="E28" s="82">
        <v>-13.333333333333329</v>
      </c>
      <c r="F28" s="83">
        <v>0.5553182400683468</v>
      </c>
      <c r="G28" s="84">
        <v>1039</v>
      </c>
      <c r="H28" s="84">
        <v>917</v>
      </c>
      <c r="I28" s="84">
        <v>914</v>
      </c>
      <c r="J28" s="85">
        <v>3</v>
      </c>
      <c r="K28" s="88">
        <v>-122</v>
      </c>
      <c r="L28" s="82">
        <v>-11.742059672762267</v>
      </c>
      <c r="M28" s="83">
        <v>1.2715977480100953</v>
      </c>
      <c r="N28" s="81">
        <v>16260492</v>
      </c>
      <c r="O28" s="81">
        <v>18040267</v>
      </c>
      <c r="P28" s="81">
        <v>1779775</v>
      </c>
      <c r="Q28" s="82">
        <v>10.945394518197844</v>
      </c>
      <c r="R28" s="83">
        <v>5.843079712176874</v>
      </c>
    </row>
    <row r="29" spans="1:18" ht="13.5">
      <c r="A29" s="135" t="s">
        <v>293</v>
      </c>
      <c r="B29" s="23">
        <v>174</v>
      </c>
      <c r="C29" s="23">
        <v>178</v>
      </c>
      <c r="D29" s="88">
        <v>4</v>
      </c>
      <c r="E29" s="82">
        <v>2.2988505747126453</v>
      </c>
      <c r="F29" s="83">
        <v>7.6035882101665955</v>
      </c>
      <c r="G29" s="84">
        <v>3993</v>
      </c>
      <c r="H29" s="84">
        <v>4225</v>
      </c>
      <c r="I29" s="84">
        <v>4211</v>
      </c>
      <c r="J29" s="85">
        <v>14</v>
      </c>
      <c r="K29" s="88">
        <v>232</v>
      </c>
      <c r="L29" s="82">
        <v>5.8101677936388825</v>
      </c>
      <c r="M29" s="83">
        <v>5.858779155226447</v>
      </c>
      <c r="N29" s="81">
        <v>7363681</v>
      </c>
      <c r="O29" s="81">
        <v>7209289</v>
      </c>
      <c r="P29" s="81">
        <v>-154392</v>
      </c>
      <c r="Q29" s="82">
        <v>-2.0966687720448505</v>
      </c>
      <c r="R29" s="83">
        <v>2.3350236609646577</v>
      </c>
    </row>
    <row r="30" spans="1:18" ht="13.5">
      <c r="A30" s="135" t="s">
        <v>294</v>
      </c>
      <c r="B30" s="23">
        <v>137</v>
      </c>
      <c r="C30" s="23">
        <v>148</v>
      </c>
      <c r="D30" s="88">
        <v>11</v>
      </c>
      <c r="E30" s="82">
        <v>8.029197080291965</v>
      </c>
      <c r="F30" s="83">
        <v>6.322084579239641</v>
      </c>
      <c r="G30" s="84">
        <v>4762</v>
      </c>
      <c r="H30" s="84">
        <v>4814</v>
      </c>
      <c r="I30" s="84">
        <v>4799</v>
      </c>
      <c r="J30" s="85">
        <v>15</v>
      </c>
      <c r="K30" s="88">
        <v>52</v>
      </c>
      <c r="L30" s="82">
        <v>1.0919781604367955</v>
      </c>
      <c r="M30" s="83">
        <v>6.675541503730205</v>
      </c>
      <c r="N30" s="81">
        <v>8766823</v>
      </c>
      <c r="O30" s="81">
        <v>10924757</v>
      </c>
      <c r="P30" s="81">
        <v>2157934</v>
      </c>
      <c r="Q30" s="82">
        <v>24.614777782099623</v>
      </c>
      <c r="R30" s="83">
        <v>3.5384302231869564</v>
      </c>
    </row>
    <row r="31" spans="1:18" ht="13.5">
      <c r="A31" s="135" t="s">
        <v>295</v>
      </c>
      <c r="B31" s="23">
        <v>147</v>
      </c>
      <c r="C31" s="23">
        <v>144</v>
      </c>
      <c r="D31" s="88">
        <v>-3</v>
      </c>
      <c r="E31" s="82">
        <v>-2.040816326530617</v>
      </c>
      <c r="F31" s="83">
        <v>6.151217428449381</v>
      </c>
      <c r="G31" s="84">
        <v>15203</v>
      </c>
      <c r="H31" s="84">
        <v>15878</v>
      </c>
      <c r="I31" s="84">
        <v>15866</v>
      </c>
      <c r="J31" s="85">
        <v>12</v>
      </c>
      <c r="K31" s="88">
        <v>675</v>
      </c>
      <c r="L31" s="82">
        <v>4.439913175031251</v>
      </c>
      <c r="M31" s="83">
        <v>22.017916077322017</v>
      </c>
      <c r="N31" s="81">
        <v>70494380</v>
      </c>
      <c r="O31" s="81">
        <v>95194236</v>
      </c>
      <c r="P31" s="81">
        <v>24699856</v>
      </c>
      <c r="Q31" s="82">
        <v>35.038049841703696</v>
      </c>
      <c r="R31" s="83">
        <v>30.832554146109782</v>
      </c>
    </row>
    <row r="32" spans="1:18" ht="13.5">
      <c r="A32" s="135" t="s">
        <v>296</v>
      </c>
      <c r="B32" s="23">
        <v>86</v>
      </c>
      <c r="C32" s="23">
        <v>87</v>
      </c>
      <c r="D32" s="88">
        <v>1</v>
      </c>
      <c r="E32" s="82">
        <v>1.1627906976744242</v>
      </c>
      <c r="F32" s="83">
        <v>3.7163605296881674</v>
      </c>
      <c r="G32" s="84">
        <v>3349</v>
      </c>
      <c r="H32" s="84">
        <v>3427</v>
      </c>
      <c r="I32" s="84">
        <v>3419</v>
      </c>
      <c r="J32" s="85">
        <v>8</v>
      </c>
      <c r="K32" s="88">
        <v>78</v>
      </c>
      <c r="L32" s="82">
        <v>2.329053448790688</v>
      </c>
      <c r="M32" s="83">
        <v>4.752197908866517</v>
      </c>
      <c r="N32" s="81">
        <v>11540925</v>
      </c>
      <c r="O32" s="81">
        <v>10368111</v>
      </c>
      <c r="P32" s="81">
        <v>-1172814</v>
      </c>
      <c r="Q32" s="82">
        <v>-10.16221836637878</v>
      </c>
      <c r="R32" s="83">
        <v>3.358137606150612</v>
      </c>
    </row>
    <row r="33" spans="1:18" ht="13.5">
      <c r="A33" s="135"/>
      <c r="B33" s="23"/>
      <c r="C33" s="23"/>
      <c r="D33" s="88"/>
      <c r="E33" s="82"/>
      <c r="F33" s="83"/>
      <c r="G33" s="84"/>
      <c r="H33" s="84"/>
      <c r="I33" s="84"/>
      <c r="J33" s="85"/>
      <c r="K33" s="88"/>
      <c r="L33" s="82"/>
      <c r="M33" s="83"/>
      <c r="N33" s="81"/>
      <c r="O33" s="81"/>
      <c r="P33" s="81"/>
      <c r="Q33" s="82"/>
      <c r="R33" s="83"/>
    </row>
    <row r="34" spans="1:18" ht="13.5">
      <c r="A34" s="135" t="s">
        <v>297</v>
      </c>
      <c r="B34" s="23">
        <v>20</v>
      </c>
      <c r="C34" s="23">
        <v>20</v>
      </c>
      <c r="D34" s="88">
        <v>0</v>
      </c>
      <c r="E34" s="82">
        <v>0</v>
      </c>
      <c r="F34" s="83">
        <v>0.8543357539513029</v>
      </c>
      <c r="G34" s="84">
        <v>3222</v>
      </c>
      <c r="H34" s="84">
        <v>2530</v>
      </c>
      <c r="I34" s="84">
        <v>2528</v>
      </c>
      <c r="J34" s="85">
        <v>2</v>
      </c>
      <c r="K34" s="88">
        <v>-692</v>
      </c>
      <c r="L34" s="82">
        <v>-21.477343265052767</v>
      </c>
      <c r="M34" s="83">
        <v>3.5083340266799787</v>
      </c>
      <c r="N34" s="81">
        <v>15360860</v>
      </c>
      <c r="O34" s="81">
        <v>11175689</v>
      </c>
      <c r="P34" s="81">
        <v>-4185171</v>
      </c>
      <c r="Q34" s="82">
        <v>-27.245681556891995</v>
      </c>
      <c r="R34" s="83">
        <v>3.619704833941663</v>
      </c>
    </row>
    <row r="35" spans="1:18" ht="13.5">
      <c r="A35" s="135" t="s">
        <v>234</v>
      </c>
      <c r="B35" s="23">
        <v>76</v>
      </c>
      <c r="C35" s="23">
        <v>72</v>
      </c>
      <c r="D35" s="88">
        <v>-4</v>
      </c>
      <c r="E35" s="82">
        <v>-5.26315789473685</v>
      </c>
      <c r="F35" s="83">
        <v>3.0756087142246904</v>
      </c>
      <c r="G35" s="84">
        <v>1148</v>
      </c>
      <c r="H35" s="84">
        <v>1034</v>
      </c>
      <c r="I35" s="84">
        <v>1006</v>
      </c>
      <c r="J35" s="85">
        <v>28</v>
      </c>
      <c r="K35" s="88">
        <v>-114</v>
      </c>
      <c r="L35" s="82">
        <v>-9.930313588850169</v>
      </c>
      <c r="M35" s="83">
        <v>1.4338408630779045</v>
      </c>
      <c r="N35" s="81">
        <v>1137187</v>
      </c>
      <c r="O35" s="81">
        <v>1061202</v>
      </c>
      <c r="P35" s="81">
        <v>-75985</v>
      </c>
      <c r="Q35" s="82">
        <v>-6.6818386070189035</v>
      </c>
      <c r="R35" s="83">
        <v>0.34371375305706525</v>
      </c>
    </row>
    <row r="36" spans="1:18" ht="13.5">
      <c r="A36" s="72"/>
      <c r="B36" s="94"/>
      <c r="C36" s="27"/>
      <c r="D36" s="27"/>
      <c r="E36" s="27"/>
      <c r="F36" s="93"/>
      <c r="G36" s="94"/>
      <c r="H36" s="27"/>
      <c r="I36" s="27"/>
      <c r="J36" s="27"/>
      <c r="K36" s="27"/>
      <c r="L36" s="27"/>
      <c r="M36" s="93"/>
      <c r="N36" s="94"/>
      <c r="O36" s="94"/>
      <c r="P36" s="94"/>
      <c r="Q36" s="27"/>
      <c r="R36" s="93"/>
    </row>
    <row r="38" ht="13.5">
      <c r="A38" s="60" t="s">
        <v>298</v>
      </c>
    </row>
  </sheetData>
  <mergeCells count="3">
    <mergeCell ref="B4:F4"/>
    <mergeCell ref="G4:M4"/>
    <mergeCell ref="N4:R4"/>
  </mergeCells>
  <printOptions/>
  <pageMargins left="0.75" right="0.75" top="1" bottom="1" header="0.512" footer="0.512"/>
  <pageSetup fitToHeight="1" fitToWidth="1" horizontalDpi="300" verticalDpi="3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L37"/>
  <sheetViews>
    <sheetView zoomScale="75" zoomScaleNormal="75" zoomScaleSheetLayoutView="75" workbookViewId="0" topLeftCell="A2">
      <selection activeCell="D9" sqref="D9"/>
    </sheetView>
  </sheetViews>
  <sheetFormatPr defaultColWidth="9.00390625" defaultRowHeight="13.5"/>
  <cols>
    <col min="1" max="1" width="15.00390625" style="60" customWidth="1"/>
    <col min="2" max="3" width="11.625" style="60" customWidth="1"/>
    <col min="4" max="4" width="11.125" style="60" customWidth="1"/>
    <col min="5" max="6" width="9.00390625" style="60" customWidth="1"/>
    <col min="7" max="7" width="10.375" style="60" customWidth="1"/>
    <col min="8" max="9" width="13.125" style="60" customWidth="1"/>
    <col min="10" max="10" width="11.625" style="60" customWidth="1"/>
    <col min="11" max="12" width="9.125" style="60" customWidth="1"/>
    <col min="13" max="13" width="2.625" style="60" customWidth="1"/>
    <col min="14" max="16384" width="9.00390625" style="60" customWidth="1"/>
  </cols>
  <sheetData>
    <row r="1" ht="13.5">
      <c r="A1" s="60" t="s">
        <v>78</v>
      </c>
    </row>
    <row r="3" ht="13.5">
      <c r="L3" s="62" t="s">
        <v>281</v>
      </c>
    </row>
    <row r="4" spans="1:12" ht="13.5">
      <c r="A4" s="63"/>
      <c r="B4" s="172" t="s">
        <v>63</v>
      </c>
      <c r="C4" s="173"/>
      <c r="D4" s="173"/>
      <c r="E4" s="173"/>
      <c r="F4" s="173"/>
      <c r="G4" s="174"/>
      <c r="H4" s="172" t="s">
        <v>64</v>
      </c>
      <c r="I4" s="173"/>
      <c r="J4" s="173"/>
      <c r="K4" s="173"/>
      <c r="L4" s="174"/>
    </row>
    <row r="5" spans="1:12" ht="13.5">
      <c r="A5" s="80" t="s">
        <v>38</v>
      </c>
      <c r="B5" s="70" t="s">
        <v>81</v>
      </c>
      <c r="C5" s="70" t="s">
        <v>83</v>
      </c>
      <c r="D5" s="23"/>
      <c r="E5" s="23"/>
      <c r="F5" s="23"/>
      <c r="G5" s="78"/>
      <c r="H5" s="70" t="s">
        <v>81</v>
      </c>
      <c r="I5" s="70" t="s">
        <v>83</v>
      </c>
      <c r="J5" s="23"/>
      <c r="K5" s="23"/>
      <c r="L5" s="97"/>
    </row>
    <row r="6" spans="1:12" ht="13.5">
      <c r="A6" s="69"/>
      <c r="B6" s="69"/>
      <c r="C6" s="95"/>
      <c r="D6" s="98" t="s">
        <v>45</v>
      </c>
      <c r="E6" s="98" t="s">
        <v>67</v>
      </c>
      <c r="F6" s="98" t="s">
        <v>66</v>
      </c>
      <c r="G6" s="98" t="s">
        <v>69</v>
      </c>
      <c r="H6" s="69"/>
      <c r="I6" s="95"/>
      <c r="J6" s="98" t="s">
        <v>45</v>
      </c>
      <c r="K6" s="98" t="s">
        <v>67</v>
      </c>
      <c r="L6" s="98" t="s">
        <v>66</v>
      </c>
    </row>
    <row r="7" spans="1:12" ht="13.5">
      <c r="A7" s="72"/>
      <c r="B7" s="72"/>
      <c r="C7" s="73"/>
      <c r="D7" s="72"/>
      <c r="E7" s="72"/>
      <c r="F7" s="72"/>
      <c r="G7" s="96" t="s">
        <v>74</v>
      </c>
      <c r="H7" s="72"/>
      <c r="I7" s="73"/>
      <c r="J7" s="72"/>
      <c r="K7" s="72"/>
      <c r="L7" s="72"/>
    </row>
    <row r="8" spans="1:12" ht="13.5">
      <c r="A8" s="63"/>
      <c r="B8" s="23"/>
      <c r="C8" s="23"/>
      <c r="D8" s="23"/>
      <c r="E8" s="23"/>
      <c r="F8" s="23"/>
      <c r="G8" s="78"/>
      <c r="H8" s="23"/>
      <c r="I8" s="23"/>
      <c r="J8" s="23"/>
      <c r="K8" s="23"/>
      <c r="L8" s="97"/>
    </row>
    <row r="9" spans="1:12" ht="13.5">
      <c r="A9" s="80" t="s">
        <v>62</v>
      </c>
      <c r="B9" s="81">
        <v>28837828</v>
      </c>
      <c r="C9" s="81">
        <v>28536367</v>
      </c>
      <c r="D9" s="88">
        <v>-301461</v>
      </c>
      <c r="E9" s="82">
        <v>-1.0453665234427518</v>
      </c>
      <c r="F9" s="82">
        <v>100</v>
      </c>
      <c r="G9" s="103">
        <v>398.8478482675724</v>
      </c>
      <c r="H9" s="81">
        <v>146929813</v>
      </c>
      <c r="I9" s="81">
        <v>166127068</v>
      </c>
      <c r="J9" s="88">
        <v>19197255</v>
      </c>
      <c r="K9" s="82">
        <v>13.065595475848042</v>
      </c>
      <c r="L9" s="83">
        <v>100</v>
      </c>
    </row>
    <row r="10" spans="1:12" ht="13.5">
      <c r="A10" s="69"/>
      <c r="B10" s="81"/>
      <c r="C10" s="23"/>
      <c r="D10" s="88"/>
      <c r="E10" s="82"/>
      <c r="F10" s="82"/>
      <c r="G10" s="103"/>
      <c r="H10" s="81"/>
      <c r="I10" s="23"/>
      <c r="J10" s="88"/>
      <c r="K10" s="82"/>
      <c r="L10" s="83"/>
    </row>
    <row r="11" spans="1:12" ht="13.5">
      <c r="A11" s="135" t="s">
        <v>288</v>
      </c>
      <c r="B11" s="81">
        <v>2225043</v>
      </c>
      <c r="C11" s="81">
        <v>2067606</v>
      </c>
      <c r="D11" s="88">
        <v>-157437</v>
      </c>
      <c r="E11" s="82">
        <v>-7.075683481173172</v>
      </c>
      <c r="F11" s="82">
        <v>7.245512366728393</v>
      </c>
      <c r="G11" s="103">
        <v>230.78535550842727</v>
      </c>
      <c r="H11" s="81">
        <v>8804996</v>
      </c>
      <c r="I11" s="81">
        <v>8503209</v>
      </c>
      <c r="J11" s="88">
        <v>-301787</v>
      </c>
      <c r="K11" s="82">
        <v>-3.427451869370529</v>
      </c>
      <c r="L11" s="83">
        <v>5.118497004955267</v>
      </c>
    </row>
    <row r="12" spans="1:12" ht="13.5">
      <c r="A12" s="135" t="s">
        <v>223</v>
      </c>
      <c r="B12" s="81">
        <v>695095</v>
      </c>
      <c r="C12" s="81">
        <v>795550</v>
      </c>
      <c r="D12" s="88">
        <v>100455</v>
      </c>
      <c r="E12" s="82">
        <v>14.451981383839623</v>
      </c>
      <c r="F12" s="82">
        <v>2.787846119304535</v>
      </c>
      <c r="G12" s="103">
        <v>498.77742946708463</v>
      </c>
      <c r="H12" s="81">
        <v>3884212</v>
      </c>
      <c r="I12" s="81">
        <v>4876623</v>
      </c>
      <c r="J12" s="88">
        <v>992411</v>
      </c>
      <c r="K12" s="82">
        <v>25.54986700005047</v>
      </c>
      <c r="L12" s="83">
        <v>2.9354776790498702</v>
      </c>
    </row>
    <row r="13" spans="1:12" ht="13.5">
      <c r="A13" s="135" t="s">
        <v>224</v>
      </c>
      <c r="B13" s="81">
        <v>196338</v>
      </c>
      <c r="C13" s="81">
        <v>206454</v>
      </c>
      <c r="D13" s="88">
        <v>10116</v>
      </c>
      <c r="E13" s="82">
        <v>5.152339333190724</v>
      </c>
      <c r="F13" s="82">
        <v>0.7234768181948319</v>
      </c>
      <c r="G13" s="103">
        <v>329.27272727272725</v>
      </c>
      <c r="H13" s="81">
        <v>822509</v>
      </c>
      <c r="I13" s="81">
        <v>816755</v>
      </c>
      <c r="J13" s="88">
        <v>-5754</v>
      </c>
      <c r="K13" s="82">
        <v>-0.6995668132506694</v>
      </c>
      <c r="L13" s="83">
        <v>0.49164474509355693</v>
      </c>
    </row>
    <row r="14" spans="1:12" ht="13.5">
      <c r="A14" s="135" t="s">
        <v>225</v>
      </c>
      <c r="B14" s="81">
        <v>832089</v>
      </c>
      <c r="C14" s="81">
        <v>743677</v>
      </c>
      <c r="D14" s="88">
        <v>-88412</v>
      </c>
      <c r="E14" s="82">
        <v>-10.625305706480916</v>
      </c>
      <c r="F14" s="82">
        <v>2.606067548822876</v>
      </c>
      <c r="G14" s="103">
        <v>186.66591365461846</v>
      </c>
      <c r="H14" s="81">
        <v>1216389</v>
      </c>
      <c r="I14" s="81">
        <v>1215180</v>
      </c>
      <c r="J14" s="88">
        <v>-1209</v>
      </c>
      <c r="K14" s="82">
        <v>-0.09939254629892957</v>
      </c>
      <c r="L14" s="83">
        <v>0.731476221563123</v>
      </c>
    </row>
    <row r="15" spans="1:12" ht="13.5">
      <c r="A15" s="135" t="s">
        <v>226</v>
      </c>
      <c r="B15" s="81">
        <v>723138</v>
      </c>
      <c r="C15" s="81">
        <v>737064</v>
      </c>
      <c r="D15" s="88">
        <v>13926</v>
      </c>
      <c r="E15" s="82">
        <v>1.9257735038125503</v>
      </c>
      <c r="F15" s="82">
        <v>2.582893610808972</v>
      </c>
      <c r="G15" s="103">
        <v>271.47845303867405</v>
      </c>
      <c r="H15" s="81">
        <v>1807759</v>
      </c>
      <c r="I15" s="81">
        <v>1734364</v>
      </c>
      <c r="J15" s="88">
        <v>-73395</v>
      </c>
      <c r="K15" s="82">
        <v>-4.059999148116532</v>
      </c>
      <c r="L15" s="83">
        <v>1.043998441000596</v>
      </c>
    </row>
    <row r="16" spans="1:12" ht="13.5">
      <c r="A16" s="135"/>
      <c r="B16" s="81" t="s">
        <v>88</v>
      </c>
      <c r="C16" s="140" t="s">
        <v>88</v>
      </c>
      <c r="D16" s="88"/>
      <c r="E16" s="82"/>
      <c r="F16" s="82"/>
      <c r="G16" s="103"/>
      <c r="H16" s="81"/>
      <c r="I16" s="81"/>
      <c r="J16" s="88"/>
      <c r="K16" s="82"/>
      <c r="L16" s="83"/>
    </row>
    <row r="17" spans="1:12" ht="13.5">
      <c r="A17" s="135" t="s">
        <v>227</v>
      </c>
      <c r="B17" s="81">
        <v>616405</v>
      </c>
      <c r="C17" s="81">
        <v>588047</v>
      </c>
      <c r="D17" s="88">
        <v>-28358</v>
      </c>
      <c r="E17" s="82">
        <v>-4.60054671847243</v>
      </c>
      <c r="F17" s="82">
        <v>2.060693290074381</v>
      </c>
      <c r="G17" s="103">
        <v>315.9844169801182</v>
      </c>
      <c r="H17" s="81">
        <v>1285705</v>
      </c>
      <c r="I17" s="81">
        <v>1307581</v>
      </c>
      <c r="J17" s="88">
        <v>21876</v>
      </c>
      <c r="K17" s="82">
        <v>1.7014789551257792</v>
      </c>
      <c r="L17" s="83">
        <v>0.787096898622204</v>
      </c>
    </row>
    <row r="18" spans="1:12" ht="13.5">
      <c r="A18" s="135" t="s">
        <v>228</v>
      </c>
      <c r="B18" s="81">
        <v>513577</v>
      </c>
      <c r="C18" s="81">
        <v>522307</v>
      </c>
      <c r="D18" s="88">
        <v>8730</v>
      </c>
      <c r="E18" s="82">
        <v>1.6998424773695149</v>
      </c>
      <c r="F18" s="82">
        <v>1.8303205870600137</v>
      </c>
      <c r="G18" s="103">
        <v>559.2152034261242</v>
      </c>
      <c r="H18" s="81">
        <v>1353018</v>
      </c>
      <c r="I18" s="81">
        <v>1329975</v>
      </c>
      <c r="J18" s="88">
        <v>-23043</v>
      </c>
      <c r="K18" s="82">
        <v>-1.7030815554560235</v>
      </c>
      <c r="L18" s="83">
        <v>0.8005769415011887</v>
      </c>
    </row>
    <row r="19" spans="1:12" ht="13.5">
      <c r="A19" s="135" t="s">
        <v>229</v>
      </c>
      <c r="B19" s="81">
        <v>993629</v>
      </c>
      <c r="C19" s="81">
        <v>1000381</v>
      </c>
      <c r="D19" s="88">
        <v>6752</v>
      </c>
      <c r="E19" s="82">
        <v>0.6795292810495681</v>
      </c>
      <c r="F19" s="82">
        <v>3.505635458080561</v>
      </c>
      <c r="G19" s="103">
        <v>398.0823716673299</v>
      </c>
      <c r="H19" s="81">
        <v>1012381</v>
      </c>
      <c r="I19" s="81">
        <v>1069059</v>
      </c>
      <c r="J19" s="88">
        <v>56678</v>
      </c>
      <c r="K19" s="82">
        <v>5.598485155292337</v>
      </c>
      <c r="L19" s="83">
        <v>0.6435188514854184</v>
      </c>
    </row>
    <row r="20" spans="1:12" ht="13.5">
      <c r="A20" s="135" t="s">
        <v>289</v>
      </c>
      <c r="B20" s="81">
        <v>1700903</v>
      </c>
      <c r="C20" s="81">
        <v>1687440</v>
      </c>
      <c r="D20" s="88">
        <v>-13463</v>
      </c>
      <c r="E20" s="82">
        <v>-0.7915207392778996</v>
      </c>
      <c r="F20" s="82">
        <v>5.913296531404996</v>
      </c>
      <c r="G20" s="103">
        <v>680.6938281565148</v>
      </c>
      <c r="H20" s="81">
        <v>15130710</v>
      </c>
      <c r="I20" s="81">
        <v>19834809</v>
      </c>
      <c r="J20" s="88">
        <v>4704099</v>
      </c>
      <c r="K20" s="82">
        <v>31.0897439710364</v>
      </c>
      <c r="L20" s="83">
        <v>11.939540761653603</v>
      </c>
    </row>
    <row r="21" spans="1:12" ht="13.5">
      <c r="A21" s="135" t="s">
        <v>290</v>
      </c>
      <c r="B21" s="81">
        <v>428169</v>
      </c>
      <c r="C21" s="81">
        <v>424993</v>
      </c>
      <c r="D21" s="88">
        <v>-3176</v>
      </c>
      <c r="E21" s="82">
        <v>-0.7417631822948465</v>
      </c>
      <c r="F21" s="82">
        <v>1.48930310575274</v>
      </c>
      <c r="G21" s="103">
        <v>669.2803149606299</v>
      </c>
      <c r="H21" s="81">
        <v>10551252</v>
      </c>
      <c r="I21" s="81">
        <v>15557393</v>
      </c>
      <c r="J21" s="88">
        <v>5006141</v>
      </c>
      <c r="K21" s="82">
        <v>47.44594290800751</v>
      </c>
      <c r="L21" s="83">
        <v>9.36475505605143</v>
      </c>
    </row>
    <row r="22" spans="1:12" ht="13.5">
      <c r="A22" s="135"/>
      <c r="B22" s="81" t="s">
        <v>88</v>
      </c>
      <c r="C22" s="140" t="s">
        <v>88</v>
      </c>
      <c r="D22" s="88"/>
      <c r="E22" s="82"/>
      <c r="F22" s="82"/>
      <c r="G22" s="103"/>
      <c r="H22" s="81"/>
      <c r="I22" s="81"/>
      <c r="J22" s="88"/>
      <c r="K22" s="82"/>
      <c r="L22" s="83"/>
    </row>
    <row r="23" spans="1:12" ht="13.5">
      <c r="A23" s="135" t="s">
        <v>230</v>
      </c>
      <c r="B23" s="81">
        <v>894100</v>
      </c>
      <c r="C23" s="81">
        <v>926208</v>
      </c>
      <c r="D23" s="88">
        <v>32108</v>
      </c>
      <c r="E23" s="82">
        <v>3.591097192707764</v>
      </c>
      <c r="F23" s="82">
        <v>3.245710990470511</v>
      </c>
      <c r="G23" s="103">
        <v>319.6024844720497</v>
      </c>
      <c r="H23" s="81">
        <v>3143192</v>
      </c>
      <c r="I23" s="81">
        <v>3623928</v>
      </c>
      <c r="J23" s="88">
        <v>480736</v>
      </c>
      <c r="K23" s="82">
        <v>15.294515893397545</v>
      </c>
      <c r="L23" s="83">
        <v>2.1814193458226807</v>
      </c>
    </row>
    <row r="24" spans="1:12" ht="13.5">
      <c r="A24" s="135" t="s">
        <v>231</v>
      </c>
      <c r="B24" s="81">
        <v>289261</v>
      </c>
      <c r="C24" s="81">
        <v>306436</v>
      </c>
      <c r="D24" s="88">
        <v>17175</v>
      </c>
      <c r="E24" s="82">
        <v>5.937544293907578</v>
      </c>
      <c r="F24" s="82">
        <v>1.0738437727549552</v>
      </c>
      <c r="G24" s="103">
        <v>375.9950920245399</v>
      </c>
      <c r="H24" s="81">
        <v>368925</v>
      </c>
      <c r="I24" s="81">
        <v>476388</v>
      </c>
      <c r="J24" s="88">
        <v>107463</v>
      </c>
      <c r="K24" s="82">
        <v>29.12868469201058</v>
      </c>
      <c r="L24" s="83">
        <v>0.2867612158182434</v>
      </c>
    </row>
    <row r="25" spans="1:12" ht="13.5">
      <c r="A25" s="135" t="s">
        <v>232</v>
      </c>
      <c r="B25" s="81">
        <v>9378</v>
      </c>
      <c r="C25" s="81">
        <v>16929</v>
      </c>
      <c r="D25" s="88">
        <v>7551</v>
      </c>
      <c r="E25" s="82">
        <v>80.51823416506718</v>
      </c>
      <c r="F25" s="82">
        <v>0.05932430011150333</v>
      </c>
      <c r="G25" s="103">
        <v>192.375</v>
      </c>
      <c r="H25" s="81">
        <v>8882</v>
      </c>
      <c r="I25" s="81">
        <v>12463</v>
      </c>
      <c r="J25" s="88">
        <v>3581</v>
      </c>
      <c r="K25" s="82">
        <v>40.317496059446086</v>
      </c>
      <c r="L25" s="83">
        <v>0.007502088702366071</v>
      </c>
    </row>
    <row r="26" spans="1:12" ht="13.5">
      <c r="A26" s="135" t="s">
        <v>233</v>
      </c>
      <c r="B26" s="81">
        <v>2318070</v>
      </c>
      <c r="C26" s="81">
        <v>2223545</v>
      </c>
      <c r="D26" s="88">
        <v>-94525</v>
      </c>
      <c r="E26" s="82">
        <v>-4.07774571087154</v>
      </c>
      <c r="F26" s="82">
        <v>7.7919694542756615</v>
      </c>
      <c r="G26" s="103">
        <v>433.4395711500975</v>
      </c>
      <c r="H26" s="81">
        <v>5323780</v>
      </c>
      <c r="I26" s="81">
        <v>5293315</v>
      </c>
      <c r="J26" s="88">
        <v>-30465</v>
      </c>
      <c r="K26" s="82">
        <v>-0.5722437816739188</v>
      </c>
      <c r="L26" s="83">
        <v>3.186304955433271</v>
      </c>
    </row>
    <row r="27" spans="1:12" ht="13.5">
      <c r="A27" s="135" t="s">
        <v>291</v>
      </c>
      <c r="B27" s="81">
        <v>2659923</v>
      </c>
      <c r="C27" s="81">
        <v>2409822</v>
      </c>
      <c r="D27" s="88">
        <v>-250101</v>
      </c>
      <c r="E27" s="82">
        <v>-9.402565412607814</v>
      </c>
      <c r="F27" s="82">
        <v>8.444740004920739</v>
      </c>
      <c r="G27" s="103">
        <v>674.8311397367684</v>
      </c>
      <c r="H27" s="81">
        <v>16323157</v>
      </c>
      <c r="I27" s="81">
        <v>15667182</v>
      </c>
      <c r="J27" s="88">
        <v>-655975</v>
      </c>
      <c r="K27" s="82">
        <v>-4.018677269354214</v>
      </c>
      <c r="L27" s="83">
        <v>9.430842419972162</v>
      </c>
    </row>
    <row r="28" spans="1:12" ht="13.5">
      <c r="A28" s="135"/>
      <c r="B28" s="81"/>
      <c r="C28" s="81"/>
      <c r="D28" s="88"/>
      <c r="E28" s="82"/>
      <c r="F28" s="82"/>
      <c r="G28" s="103"/>
      <c r="H28" s="81"/>
      <c r="I28" s="81"/>
      <c r="J28" s="88"/>
      <c r="K28" s="82"/>
      <c r="L28" s="83"/>
    </row>
    <row r="29" spans="1:12" ht="13.5">
      <c r="A29" s="135" t="s">
        <v>292</v>
      </c>
      <c r="B29" s="81">
        <v>818648</v>
      </c>
      <c r="C29" s="81">
        <v>788642</v>
      </c>
      <c r="D29" s="88">
        <v>-30006</v>
      </c>
      <c r="E29" s="82">
        <v>-3.665311586909155</v>
      </c>
      <c r="F29" s="82">
        <v>2.7636384126963325</v>
      </c>
      <c r="G29" s="103">
        <v>862.8468271334792</v>
      </c>
      <c r="H29" s="81">
        <v>11022327</v>
      </c>
      <c r="I29" s="81">
        <v>12567393</v>
      </c>
      <c r="J29" s="88">
        <v>1545066</v>
      </c>
      <c r="K29" s="82">
        <v>14.01760263508784</v>
      </c>
      <c r="L29" s="83">
        <v>7.564927950212183</v>
      </c>
    </row>
    <row r="30" spans="1:12" ht="13.5">
      <c r="A30" s="135" t="s">
        <v>293</v>
      </c>
      <c r="B30" s="81">
        <v>1585653</v>
      </c>
      <c r="C30" s="81">
        <v>1514435</v>
      </c>
      <c r="D30" s="88">
        <v>-71218</v>
      </c>
      <c r="E30" s="82">
        <v>-4.491398811719833</v>
      </c>
      <c r="F30" s="82">
        <v>5.30703505460243</v>
      </c>
      <c r="G30" s="103">
        <v>359.63785324151036</v>
      </c>
      <c r="H30" s="81">
        <v>2592015</v>
      </c>
      <c r="I30" s="81">
        <v>2599049</v>
      </c>
      <c r="J30" s="88">
        <v>7034</v>
      </c>
      <c r="K30" s="82">
        <v>0.27137188635096265</v>
      </c>
      <c r="L30" s="83">
        <v>1.5644945951854154</v>
      </c>
    </row>
    <row r="31" spans="1:12" ht="13.5">
      <c r="A31" s="135" t="s">
        <v>294</v>
      </c>
      <c r="B31" s="81">
        <v>1835098</v>
      </c>
      <c r="C31" s="81">
        <v>1982400</v>
      </c>
      <c r="D31" s="88">
        <v>147302</v>
      </c>
      <c r="E31" s="82">
        <v>8.026928262141865</v>
      </c>
      <c r="F31" s="82">
        <v>6.946924953691546</v>
      </c>
      <c r="G31" s="103">
        <v>413.08605959574913</v>
      </c>
      <c r="H31" s="81">
        <v>4489018</v>
      </c>
      <c r="I31" s="81">
        <v>5728812</v>
      </c>
      <c r="J31" s="88">
        <v>1239794</v>
      </c>
      <c r="K31" s="82">
        <v>27.618378897121815</v>
      </c>
      <c r="L31" s="83">
        <v>3.448451880219785</v>
      </c>
    </row>
    <row r="32" spans="1:12" ht="13.5">
      <c r="A32" s="135" t="s">
        <v>295</v>
      </c>
      <c r="B32" s="81">
        <v>6650826</v>
      </c>
      <c r="C32" s="81">
        <v>7143693</v>
      </c>
      <c r="D32" s="88">
        <v>492867</v>
      </c>
      <c r="E32" s="82">
        <v>7.410613358400894</v>
      </c>
      <c r="F32" s="82">
        <v>25.033645663444126</v>
      </c>
      <c r="G32" s="103">
        <v>450.2516702382453</v>
      </c>
      <c r="H32" s="81">
        <v>42434309</v>
      </c>
      <c r="I32" s="81">
        <v>55089096</v>
      </c>
      <c r="J32" s="88">
        <v>12654787</v>
      </c>
      <c r="K32" s="82">
        <v>29.822064499742396</v>
      </c>
      <c r="L32" s="83">
        <v>33.16081880166572</v>
      </c>
    </row>
    <row r="33" spans="1:12" ht="13.5">
      <c r="A33" s="135" t="s">
        <v>296</v>
      </c>
      <c r="B33" s="81">
        <v>1427767</v>
      </c>
      <c r="C33" s="81">
        <v>1421408</v>
      </c>
      <c r="D33" s="88">
        <v>-6359</v>
      </c>
      <c r="E33" s="82">
        <v>-0.4453807939250538</v>
      </c>
      <c r="F33" s="82">
        <v>4.981040508765535</v>
      </c>
      <c r="G33" s="103">
        <v>415.7379350687335</v>
      </c>
      <c r="H33" s="81">
        <v>7619493</v>
      </c>
      <c r="I33" s="81">
        <v>6468362</v>
      </c>
      <c r="J33" s="88">
        <v>-1151131</v>
      </c>
      <c r="K33" s="82">
        <v>-15.107711234855131</v>
      </c>
      <c r="L33" s="83">
        <v>3.8936231632042047</v>
      </c>
    </row>
    <row r="34" spans="1:12" ht="13.5">
      <c r="A34" s="135"/>
      <c r="B34" s="81"/>
      <c r="C34" s="81"/>
      <c r="D34" s="88"/>
      <c r="E34" s="82"/>
      <c r="F34" s="82"/>
      <c r="G34" s="103"/>
      <c r="H34" s="81"/>
      <c r="I34" s="81"/>
      <c r="J34" s="88"/>
      <c r="K34" s="82"/>
      <c r="L34" s="83"/>
    </row>
    <row r="35" spans="1:12" ht="13.5">
      <c r="A35" s="135" t="s">
        <v>297</v>
      </c>
      <c r="B35" s="81">
        <v>1113422</v>
      </c>
      <c r="C35" s="81">
        <v>747732</v>
      </c>
      <c r="D35" s="88">
        <v>-365690</v>
      </c>
      <c r="E35" s="82">
        <v>-32.84379148247474</v>
      </c>
      <c r="F35" s="82">
        <v>2.620277486619092</v>
      </c>
      <c r="G35" s="103">
        <v>295.78006329113924</v>
      </c>
      <c r="H35" s="81">
        <v>7190020</v>
      </c>
      <c r="I35" s="81">
        <v>1855738</v>
      </c>
      <c r="J35" s="88">
        <v>-5334282</v>
      </c>
      <c r="K35" s="82">
        <v>-74.190085702126</v>
      </c>
      <c r="L35" s="83">
        <v>1.117059382520373</v>
      </c>
    </row>
    <row r="36" spans="1:12" ht="13.5">
      <c r="A36" s="135" t="s">
        <v>234</v>
      </c>
      <c r="B36" s="81">
        <v>311296</v>
      </c>
      <c r="C36" s="81">
        <v>281598</v>
      </c>
      <c r="D36" s="88">
        <v>-29698</v>
      </c>
      <c r="E36" s="82">
        <v>-9.540116159539465</v>
      </c>
      <c r="F36" s="82">
        <v>0.9868039614152705</v>
      </c>
      <c r="G36" s="103">
        <v>279.91848906560637</v>
      </c>
      <c r="H36" s="81">
        <v>545764</v>
      </c>
      <c r="I36" s="81">
        <v>500394</v>
      </c>
      <c r="J36" s="88">
        <v>-45370</v>
      </c>
      <c r="K36" s="82">
        <v>-8.313117024941192</v>
      </c>
      <c r="L36" s="83">
        <v>0.30121160026733274</v>
      </c>
    </row>
    <row r="37" spans="1:12" ht="13.5">
      <c r="A37" s="72"/>
      <c r="B37" s="94"/>
      <c r="C37" s="27"/>
      <c r="D37" s="27"/>
      <c r="E37" s="27"/>
      <c r="F37" s="27"/>
      <c r="G37" s="93"/>
      <c r="H37" s="94"/>
      <c r="I37" s="27"/>
      <c r="J37" s="27"/>
      <c r="K37" s="27"/>
      <c r="L37" s="93"/>
    </row>
  </sheetData>
  <mergeCells count="2">
    <mergeCell ref="B4:G4"/>
    <mergeCell ref="H4:L4"/>
  </mergeCells>
  <printOptions/>
  <pageMargins left="0.75" right="0.75" top="1" bottom="1" header="0.512" footer="0.512"/>
  <pageSetup fitToHeight="1" fitToWidth="1" horizontalDpi="300" verticalDpi="300" orientation="landscape" paperSize="9" scale="85" r:id="rId1"/>
</worksheet>
</file>

<file path=xl/worksheets/sheet5.xml><?xml version="1.0" encoding="utf-8"?>
<worksheet xmlns="http://schemas.openxmlformats.org/spreadsheetml/2006/main" xmlns:r="http://schemas.openxmlformats.org/officeDocument/2006/relationships">
  <dimension ref="A1:R118"/>
  <sheetViews>
    <sheetView zoomScale="75" zoomScaleNormal="75" zoomScaleSheetLayoutView="75" workbookViewId="0" topLeftCell="A73">
      <selection activeCell="L2" sqref="L2"/>
    </sheetView>
  </sheetViews>
  <sheetFormatPr defaultColWidth="9.00390625" defaultRowHeight="13.5"/>
  <cols>
    <col min="1" max="1" width="11.625" style="60" customWidth="1"/>
    <col min="2" max="6" width="8.125" style="60" customWidth="1"/>
    <col min="7" max="8" width="9.125" style="60" customWidth="1"/>
    <col min="9" max="9" width="8.625" style="60" customWidth="1"/>
    <col min="10" max="11" width="8.125" style="60" customWidth="1"/>
    <col min="12" max="13" width="13.625" style="60" customWidth="1"/>
    <col min="14" max="14" width="12.125" style="60" customWidth="1"/>
    <col min="15" max="16" width="8.125" style="60" customWidth="1"/>
    <col min="17" max="17" width="2.625" style="60" customWidth="1"/>
    <col min="18" max="16384" width="9.00390625" style="60" customWidth="1"/>
  </cols>
  <sheetData>
    <row r="1" ht="13.5">
      <c r="A1" s="60" t="s">
        <v>90</v>
      </c>
    </row>
    <row r="3" ht="13.5">
      <c r="P3" s="62" t="s">
        <v>91</v>
      </c>
    </row>
    <row r="4" spans="1:16" ht="13.5">
      <c r="A4" s="63"/>
      <c r="B4" s="172" t="s">
        <v>92</v>
      </c>
      <c r="C4" s="173"/>
      <c r="D4" s="173"/>
      <c r="E4" s="173"/>
      <c r="F4" s="174"/>
      <c r="G4" s="172" t="s">
        <v>93</v>
      </c>
      <c r="H4" s="173"/>
      <c r="I4" s="173"/>
      <c r="J4" s="173"/>
      <c r="K4" s="174"/>
      <c r="L4" s="172" t="s">
        <v>94</v>
      </c>
      <c r="M4" s="173"/>
      <c r="N4" s="173"/>
      <c r="O4" s="173"/>
      <c r="P4" s="174"/>
    </row>
    <row r="5" spans="1:16" ht="13.5">
      <c r="A5" s="69" t="s">
        <v>95</v>
      </c>
      <c r="B5" s="70" t="s">
        <v>96</v>
      </c>
      <c r="C5" s="70" t="s">
        <v>97</v>
      </c>
      <c r="D5" s="23"/>
      <c r="E5" s="23"/>
      <c r="F5" s="71"/>
      <c r="G5" s="70" t="s">
        <v>96</v>
      </c>
      <c r="H5" s="70" t="s">
        <v>97</v>
      </c>
      <c r="I5" s="23"/>
      <c r="J5" s="23"/>
      <c r="K5" s="71"/>
      <c r="L5" s="70" t="s">
        <v>96</v>
      </c>
      <c r="M5" s="70" t="s">
        <v>97</v>
      </c>
      <c r="N5" s="23"/>
      <c r="O5" s="23"/>
      <c r="P5" s="97"/>
    </row>
    <row r="6" spans="1:16" ht="13.5">
      <c r="A6" s="72"/>
      <c r="B6" s="72"/>
      <c r="C6" s="73"/>
      <c r="D6" s="74" t="s">
        <v>98</v>
      </c>
      <c r="E6" s="74" t="s">
        <v>99</v>
      </c>
      <c r="F6" s="74" t="s">
        <v>100</v>
      </c>
      <c r="G6" s="72"/>
      <c r="H6" s="73"/>
      <c r="I6" s="74" t="s">
        <v>98</v>
      </c>
      <c r="J6" s="74" t="s">
        <v>99</v>
      </c>
      <c r="K6" s="74" t="s">
        <v>100</v>
      </c>
      <c r="L6" s="72"/>
      <c r="M6" s="73"/>
      <c r="N6" s="74" t="s">
        <v>101</v>
      </c>
      <c r="O6" s="74" t="s">
        <v>99</v>
      </c>
      <c r="P6" s="74" t="s">
        <v>100</v>
      </c>
    </row>
    <row r="7" spans="1:16" ht="13.5">
      <c r="A7" s="63"/>
      <c r="B7" s="23"/>
      <c r="C7" s="23"/>
      <c r="D7" s="23"/>
      <c r="E7" s="23"/>
      <c r="F7" s="78"/>
      <c r="G7" s="23"/>
      <c r="H7" s="23"/>
      <c r="I7" s="23"/>
      <c r="J7" s="23"/>
      <c r="K7" s="77"/>
      <c r="L7" s="141"/>
      <c r="M7" s="77"/>
      <c r="N7" s="77"/>
      <c r="O7" s="77"/>
      <c r="P7" s="78"/>
    </row>
    <row r="8" spans="1:18" ht="13.5">
      <c r="A8" s="80" t="s">
        <v>102</v>
      </c>
      <c r="B8" s="25">
        <v>2338</v>
      </c>
      <c r="C8" s="25">
        <v>2341</v>
      </c>
      <c r="D8" s="25">
        <v>3</v>
      </c>
      <c r="E8" s="82">
        <v>0.1283147989734772</v>
      </c>
      <c r="F8" s="83">
        <v>100</v>
      </c>
      <c r="G8" s="24">
        <v>72980</v>
      </c>
      <c r="H8" s="24">
        <v>72114</v>
      </c>
      <c r="I8" s="25">
        <v>-866</v>
      </c>
      <c r="J8" s="82">
        <v>-1.1866264730062994</v>
      </c>
      <c r="K8" s="82">
        <v>100</v>
      </c>
      <c r="L8" s="65">
        <v>277575678</v>
      </c>
      <c r="M8" s="25">
        <v>308745865</v>
      </c>
      <c r="N8" s="25">
        <v>31170187</v>
      </c>
      <c r="O8" s="82">
        <v>11.229437400491562</v>
      </c>
      <c r="P8" s="83">
        <v>100</v>
      </c>
      <c r="R8" s="25"/>
    </row>
    <row r="9" spans="1:16" ht="13.5">
      <c r="A9" s="69"/>
      <c r="B9" s="25"/>
      <c r="C9" s="50" t="s">
        <v>277</v>
      </c>
      <c r="D9" s="25"/>
      <c r="E9" s="82"/>
      <c r="F9" s="83"/>
      <c r="G9" s="24"/>
      <c r="H9" s="50" t="s">
        <v>277</v>
      </c>
      <c r="I9" s="25"/>
      <c r="J9" s="82"/>
      <c r="K9" s="82"/>
      <c r="L9" s="65"/>
      <c r="M9" s="50" t="s">
        <v>277</v>
      </c>
      <c r="N9" s="25"/>
      <c r="O9" s="82"/>
      <c r="P9" s="83"/>
    </row>
    <row r="10" spans="1:18" ht="13.5">
      <c r="A10" s="80" t="s">
        <v>103</v>
      </c>
      <c r="B10" s="25">
        <v>1656</v>
      </c>
      <c r="C10" s="25">
        <v>1663</v>
      </c>
      <c r="D10" s="25">
        <v>7</v>
      </c>
      <c r="E10" s="82">
        <v>0.4227053140096473</v>
      </c>
      <c r="F10" s="83">
        <v>71.03801794105084</v>
      </c>
      <c r="G10" s="24">
        <v>53187</v>
      </c>
      <c r="H10" s="24">
        <v>52152</v>
      </c>
      <c r="I10" s="25">
        <v>-1035</v>
      </c>
      <c r="J10" s="82">
        <v>-1.9459642393818086</v>
      </c>
      <c r="K10" s="82">
        <v>72.31882852150761</v>
      </c>
      <c r="L10" s="65">
        <v>213864590</v>
      </c>
      <c r="M10" s="25">
        <v>227941689</v>
      </c>
      <c r="N10" s="25">
        <v>14077099</v>
      </c>
      <c r="O10" s="82">
        <v>6.582248608804292</v>
      </c>
      <c r="P10" s="83">
        <v>73.82825645292448</v>
      </c>
      <c r="R10" s="25"/>
    </row>
    <row r="11" spans="1:18" ht="13.5">
      <c r="A11" s="80" t="s">
        <v>104</v>
      </c>
      <c r="B11" s="25">
        <v>682</v>
      </c>
      <c r="C11" s="25">
        <v>678</v>
      </c>
      <c r="D11" s="25">
        <v>-4</v>
      </c>
      <c r="E11" s="82">
        <v>-0.5865102639296254</v>
      </c>
      <c r="F11" s="83">
        <v>28.961982058949165</v>
      </c>
      <c r="G11" s="24">
        <v>19793</v>
      </c>
      <c r="H11" s="24">
        <v>19962</v>
      </c>
      <c r="I11" s="25">
        <v>169</v>
      </c>
      <c r="J11" s="82">
        <v>0.8538372151770943</v>
      </c>
      <c r="K11" s="82">
        <v>27.681171478492388</v>
      </c>
      <c r="L11" s="65">
        <v>63711088</v>
      </c>
      <c r="M11" s="25">
        <v>80804176</v>
      </c>
      <c r="N11" s="25">
        <v>17093088</v>
      </c>
      <c r="O11" s="82">
        <v>26.829063098090543</v>
      </c>
      <c r="P11" s="83">
        <v>26.171743547075522</v>
      </c>
      <c r="R11" s="25"/>
    </row>
    <row r="12" spans="1:16" ht="13.5">
      <c r="A12" s="69"/>
      <c r="B12" s="25"/>
      <c r="C12" s="25"/>
      <c r="D12" s="25"/>
      <c r="E12" s="82"/>
      <c r="F12" s="83"/>
      <c r="G12" s="24"/>
      <c r="H12" s="24"/>
      <c r="I12" s="25"/>
      <c r="J12" s="82"/>
      <c r="K12" s="82"/>
      <c r="L12" s="65"/>
      <c r="M12" s="25"/>
      <c r="N12" s="25"/>
      <c r="O12" s="82"/>
      <c r="P12" s="83"/>
    </row>
    <row r="13" spans="1:16" ht="13.5">
      <c r="A13" s="69" t="s">
        <v>105</v>
      </c>
      <c r="B13" s="25">
        <v>536</v>
      </c>
      <c r="C13" s="25">
        <v>534</v>
      </c>
      <c r="D13" s="25">
        <v>-2</v>
      </c>
      <c r="E13" s="82">
        <v>-0.3731343283582049</v>
      </c>
      <c r="F13" s="83">
        <v>22.810764630499786</v>
      </c>
      <c r="G13" s="24">
        <v>23727</v>
      </c>
      <c r="H13" s="25">
        <v>22813</v>
      </c>
      <c r="I13" s="25">
        <v>-914</v>
      </c>
      <c r="J13" s="82">
        <v>-3.8521515572975886</v>
      </c>
      <c r="K13" s="82">
        <v>31.634634051640457</v>
      </c>
      <c r="L13" s="65">
        <v>126957892</v>
      </c>
      <c r="M13" s="25">
        <v>141847605</v>
      </c>
      <c r="N13" s="25">
        <v>14889713</v>
      </c>
      <c r="O13" s="82">
        <v>11.728072013041938</v>
      </c>
      <c r="P13" s="83">
        <v>45.943159433082606</v>
      </c>
    </row>
    <row r="14" spans="1:16" ht="13.5">
      <c r="A14" s="69" t="s">
        <v>106</v>
      </c>
      <c r="B14" s="25">
        <v>145</v>
      </c>
      <c r="C14" s="25">
        <v>142</v>
      </c>
      <c r="D14" s="25">
        <v>-3</v>
      </c>
      <c r="E14" s="82">
        <v>-2.068965517241381</v>
      </c>
      <c r="F14" s="83">
        <v>6.06578385305425</v>
      </c>
      <c r="G14" s="24">
        <v>1846</v>
      </c>
      <c r="H14" s="25">
        <v>1789</v>
      </c>
      <c r="I14" s="25">
        <v>-57</v>
      </c>
      <c r="J14" s="82">
        <v>-3.087757313109435</v>
      </c>
      <c r="K14" s="82">
        <v>2.480794297917187</v>
      </c>
      <c r="L14" s="65">
        <v>1601152</v>
      </c>
      <c r="M14" s="25">
        <v>1590530</v>
      </c>
      <c r="N14" s="25">
        <v>-10622</v>
      </c>
      <c r="O14" s="82">
        <v>-0.6633973539051965</v>
      </c>
      <c r="P14" s="83">
        <v>0.5151583163712977</v>
      </c>
    </row>
    <row r="15" spans="1:16" ht="13.5">
      <c r="A15" s="69" t="s">
        <v>107</v>
      </c>
      <c r="B15" s="25">
        <v>152</v>
      </c>
      <c r="C15" s="25">
        <v>156</v>
      </c>
      <c r="D15" s="25">
        <v>4</v>
      </c>
      <c r="E15" s="82">
        <v>2.631578947368425</v>
      </c>
      <c r="F15" s="83">
        <v>6.663818880820162</v>
      </c>
      <c r="G15" s="24">
        <v>6285</v>
      </c>
      <c r="H15" s="25">
        <v>6343</v>
      </c>
      <c r="I15" s="25">
        <v>58</v>
      </c>
      <c r="J15" s="82">
        <v>0.9228321400159132</v>
      </c>
      <c r="K15" s="82">
        <v>8.795795545941148</v>
      </c>
      <c r="L15" s="65">
        <v>12817823</v>
      </c>
      <c r="M15" s="25">
        <v>13286661</v>
      </c>
      <c r="N15" s="25">
        <v>468838</v>
      </c>
      <c r="O15" s="82">
        <v>3.6577038082051843</v>
      </c>
      <c r="P15" s="83">
        <v>4.303429618401529</v>
      </c>
    </row>
    <row r="16" spans="1:16" ht="13.5">
      <c r="A16" s="69" t="s">
        <v>108</v>
      </c>
      <c r="B16" s="25">
        <v>286</v>
      </c>
      <c r="C16" s="25">
        <v>300</v>
      </c>
      <c r="D16" s="25">
        <v>14</v>
      </c>
      <c r="E16" s="82">
        <v>4.895104895104893</v>
      </c>
      <c r="F16" s="83">
        <v>12.815036309269543</v>
      </c>
      <c r="G16" s="24">
        <v>5169</v>
      </c>
      <c r="H16" s="25">
        <v>5139</v>
      </c>
      <c r="I16" s="25">
        <v>-30</v>
      </c>
      <c r="J16" s="82">
        <v>-0.5803830528148524</v>
      </c>
      <c r="K16" s="82">
        <v>7.126216823363009</v>
      </c>
      <c r="L16" s="65">
        <v>10403573</v>
      </c>
      <c r="M16" s="25">
        <v>11576910</v>
      </c>
      <c r="N16" s="25">
        <v>1173337</v>
      </c>
      <c r="O16" s="82">
        <v>11.278211822034606</v>
      </c>
      <c r="P16" s="83">
        <v>3.749656695807084</v>
      </c>
    </row>
    <row r="17" spans="1:16" ht="13.5">
      <c r="A17" s="69" t="s">
        <v>109</v>
      </c>
      <c r="B17" s="25">
        <v>127</v>
      </c>
      <c r="C17" s="25">
        <v>121</v>
      </c>
      <c r="D17" s="25">
        <v>-6</v>
      </c>
      <c r="E17" s="82">
        <v>-4.7244094488189035</v>
      </c>
      <c r="F17" s="83">
        <v>5.168731311405382</v>
      </c>
      <c r="G17" s="24">
        <v>3367</v>
      </c>
      <c r="H17" s="25">
        <v>3115</v>
      </c>
      <c r="I17" s="25">
        <v>-252</v>
      </c>
      <c r="J17" s="82">
        <v>-7.484407484407484</v>
      </c>
      <c r="K17" s="82">
        <v>4.319549602019025</v>
      </c>
      <c r="L17" s="65">
        <v>7533403</v>
      </c>
      <c r="M17" s="25">
        <v>6367151</v>
      </c>
      <c r="N17" s="25">
        <v>-1166252</v>
      </c>
      <c r="O17" s="82">
        <v>-15.481078073216054</v>
      </c>
      <c r="P17" s="83">
        <v>2.0622627609927666</v>
      </c>
    </row>
    <row r="18" spans="1:16" ht="13.5">
      <c r="A18" s="69" t="s">
        <v>110</v>
      </c>
      <c r="B18" s="25">
        <v>101</v>
      </c>
      <c r="C18" s="25">
        <v>100</v>
      </c>
      <c r="D18" s="25">
        <v>-1</v>
      </c>
      <c r="E18" s="82">
        <v>-0.9900990099009874</v>
      </c>
      <c r="F18" s="83">
        <v>4.271678769756514</v>
      </c>
      <c r="G18" s="24">
        <v>2508</v>
      </c>
      <c r="H18" s="25">
        <v>2529</v>
      </c>
      <c r="I18" s="25">
        <v>21</v>
      </c>
      <c r="J18" s="82">
        <v>0.8373205741626748</v>
      </c>
      <c r="K18" s="82">
        <v>3.5069473333888013</v>
      </c>
      <c r="L18" s="65">
        <v>15901080</v>
      </c>
      <c r="M18" s="25">
        <v>15617522</v>
      </c>
      <c r="N18" s="25">
        <v>-283558</v>
      </c>
      <c r="O18" s="82">
        <v>-1.7832625205331993</v>
      </c>
      <c r="P18" s="83">
        <v>5.05837446600297</v>
      </c>
    </row>
    <row r="19" spans="1:16" ht="13.5">
      <c r="A19" s="69" t="s">
        <v>111</v>
      </c>
      <c r="B19" s="25">
        <v>40</v>
      </c>
      <c r="C19" s="25">
        <v>40</v>
      </c>
      <c r="D19" s="25">
        <v>0</v>
      </c>
      <c r="E19" s="82">
        <v>0</v>
      </c>
      <c r="F19" s="83">
        <v>1.7086715079026058</v>
      </c>
      <c r="G19" s="24">
        <v>1066</v>
      </c>
      <c r="H19" s="25">
        <v>992</v>
      </c>
      <c r="I19" s="25">
        <v>-74</v>
      </c>
      <c r="J19" s="82">
        <v>-6.941838649155713</v>
      </c>
      <c r="K19" s="82">
        <v>1.3755997448484345</v>
      </c>
      <c r="L19" s="65">
        <v>5447867</v>
      </c>
      <c r="M19" s="25">
        <v>4196682</v>
      </c>
      <c r="N19" s="25">
        <v>-1251185</v>
      </c>
      <c r="O19" s="82">
        <v>-22.966511480548263</v>
      </c>
      <c r="P19" s="83">
        <v>1.3592674350472678</v>
      </c>
    </row>
    <row r="20" spans="1:16" ht="13.5">
      <c r="A20" s="69" t="s">
        <v>112</v>
      </c>
      <c r="B20" s="25">
        <v>42</v>
      </c>
      <c r="C20" s="25">
        <v>39</v>
      </c>
      <c r="D20" s="25">
        <v>-3</v>
      </c>
      <c r="E20" s="82">
        <v>-7.142857142857139</v>
      </c>
      <c r="F20" s="83">
        <v>1.6659547202050404</v>
      </c>
      <c r="G20" s="24">
        <v>1041</v>
      </c>
      <c r="H20" s="25">
        <v>938</v>
      </c>
      <c r="I20" s="25">
        <v>-103</v>
      </c>
      <c r="J20" s="82">
        <v>-9.894332372718537</v>
      </c>
      <c r="K20" s="82">
        <v>1.30071830712483</v>
      </c>
      <c r="L20" s="65">
        <v>3856373</v>
      </c>
      <c r="M20" s="25">
        <v>3678838</v>
      </c>
      <c r="N20" s="25">
        <v>-177535</v>
      </c>
      <c r="O20" s="82">
        <v>-4.603678119310544</v>
      </c>
      <c r="P20" s="83">
        <v>1.191542435718127</v>
      </c>
    </row>
    <row r="21" spans="1:16" ht="13.5">
      <c r="A21" s="69" t="s">
        <v>113</v>
      </c>
      <c r="B21" s="25">
        <v>52</v>
      </c>
      <c r="C21" s="25">
        <v>52</v>
      </c>
      <c r="D21" s="25">
        <v>0</v>
      </c>
      <c r="E21" s="82">
        <v>0</v>
      </c>
      <c r="F21" s="83">
        <v>2.2212729602733874</v>
      </c>
      <c r="G21" s="24">
        <v>1360</v>
      </c>
      <c r="H21" s="25">
        <v>1499</v>
      </c>
      <c r="I21" s="25">
        <v>139</v>
      </c>
      <c r="J21" s="82">
        <v>10.22058823529413</v>
      </c>
      <c r="K21" s="82">
        <v>2.078653243475608</v>
      </c>
      <c r="L21" s="65">
        <v>1638353</v>
      </c>
      <c r="M21" s="25">
        <v>1969764</v>
      </c>
      <c r="N21" s="25">
        <v>331411</v>
      </c>
      <c r="O21" s="82">
        <v>20.228302447641028</v>
      </c>
      <c r="P21" s="83">
        <v>0.6379887873154187</v>
      </c>
    </row>
    <row r="22" spans="1:16" ht="13.5">
      <c r="A22" s="69" t="s">
        <v>114</v>
      </c>
      <c r="B22" s="25">
        <v>43</v>
      </c>
      <c r="C22" s="25">
        <v>47</v>
      </c>
      <c r="D22" s="25">
        <v>4</v>
      </c>
      <c r="E22" s="82">
        <v>9.302325581395337</v>
      </c>
      <c r="F22" s="83">
        <v>2.007689021785562</v>
      </c>
      <c r="G22" s="24">
        <v>2041</v>
      </c>
      <c r="H22" s="25">
        <v>2266</v>
      </c>
      <c r="I22" s="25">
        <v>225</v>
      </c>
      <c r="J22" s="82">
        <v>11.02400783929447</v>
      </c>
      <c r="K22" s="82">
        <v>3.142246997809025</v>
      </c>
      <c r="L22" s="65">
        <v>13839220</v>
      </c>
      <c r="M22" s="25">
        <v>13525239</v>
      </c>
      <c r="N22" s="25">
        <v>-313981</v>
      </c>
      <c r="O22" s="82">
        <v>-2.2687767085139257</v>
      </c>
      <c r="P22" s="83">
        <v>4.380702880020758</v>
      </c>
    </row>
    <row r="23" spans="1:16" ht="13.5">
      <c r="A23" s="69" t="s">
        <v>115</v>
      </c>
      <c r="B23" s="25">
        <v>132</v>
      </c>
      <c r="C23" s="25">
        <v>132</v>
      </c>
      <c r="D23" s="25">
        <v>0</v>
      </c>
      <c r="E23" s="82">
        <v>0</v>
      </c>
      <c r="F23" s="83">
        <v>5.638615976078599</v>
      </c>
      <c r="G23" s="24">
        <v>4777</v>
      </c>
      <c r="H23" s="25">
        <v>4729</v>
      </c>
      <c r="I23" s="25">
        <v>-48</v>
      </c>
      <c r="J23" s="82">
        <v>-1.004814737282814</v>
      </c>
      <c r="K23" s="82">
        <v>6.557672573980088</v>
      </c>
      <c r="L23" s="65">
        <v>13867854</v>
      </c>
      <c r="M23" s="25">
        <v>14284787</v>
      </c>
      <c r="N23" s="25">
        <v>416933</v>
      </c>
      <c r="O23" s="82">
        <v>3.0064709363107056</v>
      </c>
      <c r="P23" s="83">
        <v>4.626713624164651</v>
      </c>
    </row>
    <row r="24" spans="1:16" ht="13.5">
      <c r="A24" s="69"/>
      <c r="B24" s="25"/>
      <c r="C24" s="25"/>
      <c r="D24" s="25"/>
      <c r="E24" s="82"/>
      <c r="F24" s="83"/>
      <c r="G24" s="25"/>
      <c r="H24" s="25"/>
      <c r="I24" s="25"/>
      <c r="J24" s="82"/>
      <c r="K24" s="82"/>
      <c r="L24" s="65"/>
      <c r="M24" s="25"/>
      <c r="N24" s="25"/>
      <c r="O24" s="82"/>
      <c r="P24" s="83"/>
    </row>
    <row r="25" spans="1:18" ht="13.5">
      <c r="A25" s="69" t="s">
        <v>116</v>
      </c>
      <c r="B25" s="25">
        <v>18</v>
      </c>
      <c r="C25" s="25">
        <v>17</v>
      </c>
      <c r="D25" s="25">
        <v>-1</v>
      </c>
      <c r="E25" s="82">
        <v>-5.555555555555557</v>
      </c>
      <c r="F25" s="83">
        <v>0.7261853908586074</v>
      </c>
      <c r="G25" s="54" t="s">
        <v>279</v>
      </c>
      <c r="H25" s="25">
        <v>451</v>
      </c>
      <c r="I25" s="54" t="s">
        <v>279</v>
      </c>
      <c r="J25" s="54" t="s">
        <v>279</v>
      </c>
      <c r="K25" s="82">
        <v>0.6253986743212137</v>
      </c>
      <c r="L25" s="55" t="s">
        <v>279</v>
      </c>
      <c r="M25" s="25">
        <v>424203</v>
      </c>
      <c r="N25" s="54" t="s">
        <v>279</v>
      </c>
      <c r="O25" s="54" t="s">
        <v>279</v>
      </c>
      <c r="P25" s="83">
        <v>0.13739552430928914</v>
      </c>
      <c r="R25" s="25"/>
    </row>
    <row r="26" spans="1:16" ht="13.5">
      <c r="A26" s="69" t="s">
        <v>117</v>
      </c>
      <c r="B26" s="25">
        <v>2</v>
      </c>
      <c r="C26" s="25">
        <v>2</v>
      </c>
      <c r="D26" s="25">
        <v>0</v>
      </c>
      <c r="E26" s="82">
        <v>0</v>
      </c>
      <c r="F26" s="83">
        <v>0.08543357539513029</v>
      </c>
      <c r="G26" s="54" t="s">
        <v>279</v>
      </c>
      <c r="H26" s="54" t="s">
        <v>279</v>
      </c>
      <c r="I26" s="54" t="s">
        <v>279</v>
      </c>
      <c r="J26" s="54" t="s">
        <v>279</v>
      </c>
      <c r="K26" s="54" t="s">
        <v>279</v>
      </c>
      <c r="L26" s="55" t="s">
        <v>279</v>
      </c>
      <c r="M26" s="54" t="s">
        <v>279</v>
      </c>
      <c r="N26" s="54" t="s">
        <v>279</v>
      </c>
      <c r="O26" s="54" t="s">
        <v>279</v>
      </c>
      <c r="P26" s="56" t="s">
        <v>279</v>
      </c>
    </row>
    <row r="27" spans="1:16" ht="13.5">
      <c r="A27" s="69" t="s">
        <v>118</v>
      </c>
      <c r="B27" s="25">
        <v>9</v>
      </c>
      <c r="C27" s="25">
        <v>8</v>
      </c>
      <c r="D27" s="25">
        <v>-1</v>
      </c>
      <c r="E27" s="82">
        <v>-11.111111111111114</v>
      </c>
      <c r="F27" s="83">
        <v>0.34173430158052115</v>
      </c>
      <c r="G27" s="54">
        <v>198</v>
      </c>
      <c r="H27" s="54">
        <v>196</v>
      </c>
      <c r="I27" s="54">
        <v>-2</v>
      </c>
      <c r="J27" s="59">
        <v>-1.0101010101010104</v>
      </c>
      <c r="K27" s="57">
        <v>0.27179188507086</v>
      </c>
      <c r="L27" s="55">
        <v>200835</v>
      </c>
      <c r="M27" s="54">
        <v>222040</v>
      </c>
      <c r="N27" s="54">
        <v>21205</v>
      </c>
      <c r="O27" s="59">
        <v>10.558418602335237</v>
      </c>
      <c r="P27" s="58">
        <v>0.07191675263407982</v>
      </c>
    </row>
    <row r="28" spans="1:16" ht="13.5">
      <c r="A28" s="69" t="s">
        <v>119</v>
      </c>
      <c r="B28" s="25">
        <v>7</v>
      </c>
      <c r="C28" s="25">
        <v>7</v>
      </c>
      <c r="D28" s="25">
        <v>0</v>
      </c>
      <c r="E28" s="82">
        <v>0</v>
      </c>
      <c r="F28" s="83">
        <v>0.299017513882956</v>
      </c>
      <c r="G28" s="54" t="s">
        <v>279</v>
      </c>
      <c r="H28" s="54" t="s">
        <v>279</v>
      </c>
      <c r="I28" s="54" t="s">
        <v>279</v>
      </c>
      <c r="J28" s="54" t="s">
        <v>279</v>
      </c>
      <c r="K28" s="54" t="s">
        <v>279</v>
      </c>
      <c r="L28" s="55" t="s">
        <v>279</v>
      </c>
      <c r="M28" s="54" t="s">
        <v>279</v>
      </c>
      <c r="N28" s="54" t="s">
        <v>279</v>
      </c>
      <c r="O28" s="54" t="s">
        <v>279</v>
      </c>
      <c r="P28" s="56" t="s">
        <v>279</v>
      </c>
    </row>
    <row r="29" spans="1:16" ht="13.5">
      <c r="A29" s="69"/>
      <c r="B29" s="25"/>
      <c r="C29" s="25"/>
      <c r="D29" s="25"/>
      <c r="E29" s="82"/>
      <c r="F29" s="83"/>
      <c r="G29" s="25"/>
      <c r="H29" s="25"/>
      <c r="I29" s="25"/>
      <c r="J29" s="82"/>
      <c r="K29" s="82"/>
      <c r="L29" s="65"/>
      <c r="M29" s="25"/>
      <c r="N29" s="25"/>
      <c r="O29" s="82"/>
      <c r="P29" s="83"/>
    </row>
    <row r="30" spans="1:18" ht="13.5">
      <c r="A30" s="69" t="s">
        <v>120</v>
      </c>
      <c r="B30" s="25">
        <v>114</v>
      </c>
      <c r="C30" s="25">
        <v>108</v>
      </c>
      <c r="D30" s="25">
        <v>-6</v>
      </c>
      <c r="E30" s="82">
        <v>-5.26315789473685</v>
      </c>
      <c r="F30" s="83">
        <v>4.613413071337035</v>
      </c>
      <c r="G30" s="25">
        <v>4054</v>
      </c>
      <c r="H30" s="25">
        <v>4116</v>
      </c>
      <c r="I30" s="25">
        <v>62</v>
      </c>
      <c r="J30" s="82">
        <v>1.5293537247163158</v>
      </c>
      <c r="K30" s="82">
        <v>5.707629586488061</v>
      </c>
      <c r="L30" s="65">
        <v>15799131</v>
      </c>
      <c r="M30" s="25">
        <v>25238552</v>
      </c>
      <c r="N30" s="25">
        <v>9439421</v>
      </c>
      <c r="O30" s="82">
        <v>59.746456941207725</v>
      </c>
      <c r="P30" s="83">
        <v>8.174539276825618</v>
      </c>
      <c r="R30" s="25"/>
    </row>
    <row r="31" spans="1:16" ht="13.5">
      <c r="A31" s="69" t="s">
        <v>121</v>
      </c>
      <c r="B31" s="25">
        <v>19</v>
      </c>
      <c r="C31" s="25">
        <v>19</v>
      </c>
      <c r="D31" s="25">
        <v>0</v>
      </c>
      <c r="E31" s="82">
        <v>0</v>
      </c>
      <c r="F31" s="83">
        <v>0.8116189662537376</v>
      </c>
      <c r="G31" s="25">
        <v>350</v>
      </c>
      <c r="H31" s="25">
        <v>355</v>
      </c>
      <c r="I31" s="25">
        <v>5</v>
      </c>
      <c r="J31" s="82">
        <v>1.4285714285714164</v>
      </c>
      <c r="K31" s="82">
        <v>0.49227611836813934</v>
      </c>
      <c r="L31" s="65">
        <v>350251</v>
      </c>
      <c r="M31" s="25">
        <v>385929</v>
      </c>
      <c r="N31" s="25">
        <v>35678</v>
      </c>
      <c r="O31" s="82">
        <v>10.1864091751344</v>
      </c>
      <c r="P31" s="83">
        <v>0.12499892103818135</v>
      </c>
    </row>
    <row r="32" spans="1:16" ht="13.5">
      <c r="A32" s="69" t="s">
        <v>122</v>
      </c>
      <c r="B32" s="25">
        <v>6</v>
      </c>
      <c r="C32" s="25">
        <v>5</v>
      </c>
      <c r="D32" s="25">
        <v>-1</v>
      </c>
      <c r="E32" s="82">
        <v>-16.666666666666657</v>
      </c>
      <c r="F32" s="83">
        <v>0.21358393848782573</v>
      </c>
      <c r="G32" s="25">
        <v>102</v>
      </c>
      <c r="H32" s="25">
        <v>90</v>
      </c>
      <c r="I32" s="25">
        <v>-12</v>
      </c>
      <c r="J32" s="82">
        <v>-11.764705882352942</v>
      </c>
      <c r="K32" s="82">
        <v>0.12480239620600717</v>
      </c>
      <c r="L32" s="65">
        <v>31724</v>
      </c>
      <c r="M32" s="25">
        <v>27139</v>
      </c>
      <c r="N32" s="25">
        <v>-4585</v>
      </c>
      <c r="O32" s="82">
        <v>-14.45278022947926</v>
      </c>
      <c r="P32" s="83">
        <v>0.008790077237147776</v>
      </c>
    </row>
    <row r="33" spans="1:16" ht="13.5">
      <c r="A33" s="69" t="s">
        <v>123</v>
      </c>
      <c r="B33" s="25">
        <v>45</v>
      </c>
      <c r="C33" s="25">
        <v>42</v>
      </c>
      <c r="D33" s="25">
        <v>-3</v>
      </c>
      <c r="E33" s="82">
        <v>-6.666666666666671</v>
      </c>
      <c r="F33" s="83">
        <v>1.794105083297736</v>
      </c>
      <c r="G33" s="25">
        <v>1309</v>
      </c>
      <c r="H33" s="25">
        <v>1288</v>
      </c>
      <c r="I33" s="25">
        <v>-21</v>
      </c>
      <c r="J33" s="82">
        <v>-1.6042780748663006</v>
      </c>
      <c r="K33" s="82">
        <v>1.78606095903708</v>
      </c>
      <c r="L33" s="65">
        <v>6612928</v>
      </c>
      <c r="M33" s="25">
        <v>12811183</v>
      </c>
      <c r="N33" s="25">
        <v>6198255</v>
      </c>
      <c r="O33" s="82">
        <v>93.72935861391505</v>
      </c>
      <c r="P33" s="83">
        <v>4.149426584223241</v>
      </c>
    </row>
    <row r="34" spans="1:16" ht="13.5">
      <c r="A34" s="69" t="s">
        <v>124</v>
      </c>
      <c r="B34" s="25">
        <v>20</v>
      </c>
      <c r="C34" s="25">
        <v>17</v>
      </c>
      <c r="D34" s="25">
        <v>-3</v>
      </c>
      <c r="E34" s="82">
        <v>-15</v>
      </c>
      <c r="F34" s="83">
        <v>0.7261853908586074</v>
      </c>
      <c r="G34" s="25">
        <v>686</v>
      </c>
      <c r="H34" s="25">
        <v>666</v>
      </c>
      <c r="I34" s="25">
        <v>-20</v>
      </c>
      <c r="J34" s="82">
        <v>-2.9154518950437307</v>
      </c>
      <c r="K34" s="82">
        <v>0.923537731924453</v>
      </c>
      <c r="L34" s="65">
        <v>904093</v>
      </c>
      <c r="M34" s="25">
        <v>1054259</v>
      </c>
      <c r="N34" s="25">
        <v>150166</v>
      </c>
      <c r="O34" s="82">
        <v>16.609574457494986</v>
      </c>
      <c r="P34" s="83">
        <v>0.34146497800059605</v>
      </c>
    </row>
    <row r="35" spans="1:16" ht="13.5">
      <c r="A35" s="69" t="s">
        <v>125</v>
      </c>
      <c r="B35" s="25">
        <v>24</v>
      </c>
      <c r="C35" s="25">
        <v>25</v>
      </c>
      <c r="D35" s="25">
        <v>1</v>
      </c>
      <c r="E35" s="82">
        <v>4.166666666666671</v>
      </c>
      <c r="F35" s="83">
        <v>1.0679196924391285</v>
      </c>
      <c r="G35" s="25">
        <v>1607</v>
      </c>
      <c r="H35" s="25">
        <v>1717</v>
      </c>
      <c r="I35" s="25">
        <v>110</v>
      </c>
      <c r="J35" s="82">
        <v>6.845052893590548</v>
      </c>
      <c r="K35" s="82">
        <v>2.380952380952381</v>
      </c>
      <c r="L35" s="65">
        <v>7900135</v>
      </c>
      <c r="M35" s="25">
        <v>10960042</v>
      </c>
      <c r="N35" s="25">
        <v>3059907</v>
      </c>
      <c r="O35" s="82">
        <v>38.73233811827265</v>
      </c>
      <c r="P35" s="83">
        <v>3.549858716326452</v>
      </c>
    </row>
    <row r="36" spans="1:16" ht="13.5">
      <c r="A36" s="69"/>
      <c r="B36" s="25"/>
      <c r="C36" s="25"/>
      <c r="D36" s="25"/>
      <c r="E36" s="82"/>
      <c r="F36" s="83"/>
      <c r="G36" s="25"/>
      <c r="H36" s="25"/>
      <c r="I36" s="25"/>
      <c r="J36" s="82"/>
      <c r="K36" s="82"/>
      <c r="L36" s="65"/>
      <c r="M36" s="25"/>
      <c r="N36" s="25"/>
      <c r="O36" s="82"/>
      <c r="P36" s="83"/>
    </row>
    <row r="37" spans="1:18" ht="13.5">
      <c r="A37" s="69" t="s">
        <v>126</v>
      </c>
      <c r="B37" s="25">
        <v>80</v>
      </c>
      <c r="C37" s="25">
        <v>78</v>
      </c>
      <c r="D37" s="25">
        <v>-2</v>
      </c>
      <c r="E37" s="82">
        <v>-2.5</v>
      </c>
      <c r="F37" s="83">
        <v>3.331909440410081</v>
      </c>
      <c r="G37" s="25">
        <v>3299</v>
      </c>
      <c r="H37" s="25">
        <v>3384</v>
      </c>
      <c r="I37" s="25">
        <v>85</v>
      </c>
      <c r="J37" s="82">
        <v>2.576538344953022</v>
      </c>
      <c r="K37" s="82">
        <v>4.692570097345869</v>
      </c>
      <c r="L37" s="65">
        <v>18803126</v>
      </c>
      <c r="M37" s="25">
        <v>22689667</v>
      </c>
      <c r="N37" s="25">
        <v>3886541</v>
      </c>
      <c r="O37" s="82">
        <v>20.669653545905092</v>
      </c>
      <c r="P37" s="83">
        <v>7.348978422755556</v>
      </c>
      <c r="R37" s="25"/>
    </row>
    <row r="38" spans="1:16" ht="13.5">
      <c r="A38" s="69" t="s">
        <v>127</v>
      </c>
      <c r="B38" s="25">
        <v>65</v>
      </c>
      <c r="C38" s="25">
        <v>63</v>
      </c>
      <c r="D38" s="25">
        <v>-2</v>
      </c>
      <c r="E38" s="82">
        <v>-3.07692307692308</v>
      </c>
      <c r="F38" s="83">
        <v>2.6911576249466043</v>
      </c>
      <c r="G38" s="25">
        <v>2787</v>
      </c>
      <c r="H38" s="25">
        <v>2858</v>
      </c>
      <c r="I38" s="25">
        <v>71</v>
      </c>
      <c r="J38" s="82">
        <v>2.547542160028698</v>
      </c>
      <c r="K38" s="82">
        <v>3.9631694261863157</v>
      </c>
      <c r="L38" s="65">
        <v>16823635</v>
      </c>
      <c r="M38" s="25">
        <v>20995882</v>
      </c>
      <c r="N38" s="25">
        <v>4172247</v>
      </c>
      <c r="O38" s="82">
        <v>24.799913930610117</v>
      </c>
      <c r="P38" s="83">
        <v>6.800376743507155</v>
      </c>
    </row>
    <row r="39" spans="1:16" ht="13.5">
      <c r="A39" s="69" t="s">
        <v>128</v>
      </c>
      <c r="B39" s="25">
        <v>15</v>
      </c>
      <c r="C39" s="25">
        <v>15</v>
      </c>
      <c r="D39" s="25">
        <v>0</v>
      </c>
      <c r="E39" s="82">
        <v>0</v>
      </c>
      <c r="F39" s="83">
        <v>0.6407518154634771</v>
      </c>
      <c r="G39" s="25">
        <v>512</v>
      </c>
      <c r="H39" s="25">
        <v>526</v>
      </c>
      <c r="I39" s="25">
        <v>14</v>
      </c>
      <c r="J39" s="82">
        <v>2.734375</v>
      </c>
      <c r="K39" s="82">
        <v>0.729400671159553</v>
      </c>
      <c r="L39" s="65">
        <v>1979491</v>
      </c>
      <c r="M39" s="25">
        <v>1693785</v>
      </c>
      <c r="N39" s="25">
        <v>-285706</v>
      </c>
      <c r="O39" s="82">
        <v>-14.433306339862114</v>
      </c>
      <c r="P39" s="83">
        <v>0.5486016792484006</v>
      </c>
    </row>
    <row r="40" spans="1:16" ht="13.5">
      <c r="A40" s="69"/>
      <c r="B40" s="25"/>
      <c r="C40" s="25"/>
      <c r="D40" s="25"/>
      <c r="E40" s="82"/>
      <c r="F40" s="83"/>
      <c r="G40" s="25"/>
      <c r="H40" s="25"/>
      <c r="I40" s="25"/>
      <c r="J40" s="82"/>
      <c r="K40" s="82"/>
      <c r="L40" s="65"/>
      <c r="M40" s="25"/>
      <c r="N40" s="25"/>
      <c r="O40" s="82"/>
      <c r="P40" s="83"/>
    </row>
    <row r="41" spans="1:18" ht="13.5">
      <c r="A41" s="69" t="s">
        <v>129</v>
      </c>
      <c r="B41" s="25">
        <v>53</v>
      </c>
      <c r="C41" s="25">
        <v>53</v>
      </c>
      <c r="D41" s="25">
        <v>0</v>
      </c>
      <c r="E41" s="82">
        <v>0</v>
      </c>
      <c r="F41" s="83">
        <v>2.2639897479709523</v>
      </c>
      <c r="G41" s="25">
        <v>2281</v>
      </c>
      <c r="H41" s="25">
        <v>2487</v>
      </c>
      <c r="I41" s="25">
        <v>206</v>
      </c>
      <c r="J41" s="82">
        <v>9.031126698816323</v>
      </c>
      <c r="K41" s="82">
        <v>3.4487062151593313</v>
      </c>
      <c r="L41" s="65">
        <v>2224362</v>
      </c>
      <c r="M41" s="25">
        <v>3508762</v>
      </c>
      <c r="N41" s="25">
        <v>1284400</v>
      </c>
      <c r="O41" s="82">
        <v>57.74239984319098</v>
      </c>
      <c r="P41" s="83">
        <v>1.136456353836512</v>
      </c>
      <c r="R41" s="25"/>
    </row>
    <row r="42" spans="1:16" ht="13.5">
      <c r="A42" s="69" t="s">
        <v>130</v>
      </c>
      <c r="B42" s="25">
        <v>3</v>
      </c>
      <c r="C42" s="25">
        <v>4</v>
      </c>
      <c r="D42" s="25">
        <v>1</v>
      </c>
      <c r="E42" s="82">
        <v>33.333333333333314</v>
      </c>
      <c r="F42" s="83">
        <v>0.17086715079026057</v>
      </c>
      <c r="G42" s="25">
        <v>175</v>
      </c>
      <c r="H42" s="25">
        <v>303</v>
      </c>
      <c r="I42" s="25">
        <v>128</v>
      </c>
      <c r="J42" s="82">
        <v>73.14285714285717</v>
      </c>
      <c r="K42" s="82">
        <v>0.42016806722689076</v>
      </c>
      <c r="L42" s="65">
        <v>147390</v>
      </c>
      <c r="M42" s="25">
        <v>819781</v>
      </c>
      <c r="N42" s="25">
        <v>672391</v>
      </c>
      <c r="O42" s="82">
        <v>456.19852093086365</v>
      </c>
      <c r="P42" s="83">
        <v>0.26551966938893257</v>
      </c>
    </row>
    <row r="43" spans="1:16" ht="13.5">
      <c r="A43" s="69" t="s">
        <v>131</v>
      </c>
      <c r="B43" s="25">
        <v>22</v>
      </c>
      <c r="C43" s="25">
        <v>21</v>
      </c>
      <c r="D43" s="25">
        <v>-1</v>
      </c>
      <c r="E43" s="82">
        <v>-4.545454545454547</v>
      </c>
      <c r="F43" s="83">
        <v>0.897052541648868</v>
      </c>
      <c r="G43" s="25">
        <v>1462</v>
      </c>
      <c r="H43" s="25">
        <v>1542</v>
      </c>
      <c r="I43" s="25">
        <v>80</v>
      </c>
      <c r="J43" s="82">
        <v>5.471956224350222</v>
      </c>
      <c r="K43" s="82">
        <v>2.138281054996256</v>
      </c>
      <c r="L43" s="65">
        <v>1275440</v>
      </c>
      <c r="M43" s="25">
        <v>1881592</v>
      </c>
      <c r="N43" s="25">
        <v>606152</v>
      </c>
      <c r="O43" s="82">
        <v>47.524932572288776</v>
      </c>
      <c r="P43" s="83">
        <v>0.6094306720512678</v>
      </c>
    </row>
    <row r="44" spans="1:16" ht="13.5">
      <c r="A44" s="69" t="s">
        <v>132</v>
      </c>
      <c r="B44" s="25">
        <v>18</v>
      </c>
      <c r="C44" s="25">
        <v>18</v>
      </c>
      <c r="D44" s="25">
        <v>0</v>
      </c>
      <c r="E44" s="82">
        <v>0</v>
      </c>
      <c r="F44" s="83">
        <v>0.7689021785561726</v>
      </c>
      <c r="G44" s="25">
        <v>515</v>
      </c>
      <c r="H44" s="25">
        <v>521</v>
      </c>
      <c r="I44" s="25">
        <v>6</v>
      </c>
      <c r="J44" s="82">
        <v>1.1650485436893234</v>
      </c>
      <c r="K44" s="82">
        <v>0.7224672047036637</v>
      </c>
      <c r="L44" s="65">
        <v>627972</v>
      </c>
      <c r="M44" s="25">
        <v>629552</v>
      </c>
      <c r="N44" s="25">
        <v>1580</v>
      </c>
      <c r="O44" s="82">
        <v>0.25160357468168115</v>
      </c>
      <c r="P44" s="83">
        <v>0.20390621263866965</v>
      </c>
    </row>
    <row r="45" spans="1:16" ht="13.5">
      <c r="A45" s="69" t="s">
        <v>133</v>
      </c>
      <c r="B45" s="25">
        <v>10</v>
      </c>
      <c r="C45" s="25">
        <v>10</v>
      </c>
      <c r="D45" s="25">
        <v>0</v>
      </c>
      <c r="E45" s="82">
        <v>0</v>
      </c>
      <c r="F45" s="83">
        <v>0.42716787697565145</v>
      </c>
      <c r="G45" s="25">
        <v>129</v>
      </c>
      <c r="H45" s="25">
        <v>121</v>
      </c>
      <c r="I45" s="25">
        <v>-8</v>
      </c>
      <c r="J45" s="82">
        <v>-6.201550387596896</v>
      </c>
      <c r="K45" s="82">
        <v>0.16778988823252075</v>
      </c>
      <c r="L45" s="65">
        <v>173560</v>
      </c>
      <c r="M45" s="25">
        <v>177837</v>
      </c>
      <c r="N45" s="25">
        <v>4277</v>
      </c>
      <c r="O45" s="82">
        <v>2.4642774832910845</v>
      </c>
      <c r="P45" s="83">
        <v>0.057599799757642095</v>
      </c>
    </row>
    <row r="46" spans="1:16" ht="13.5">
      <c r="A46" s="69"/>
      <c r="B46" s="25"/>
      <c r="C46" s="25"/>
      <c r="D46" s="25"/>
      <c r="E46" s="82"/>
      <c r="F46" s="83"/>
      <c r="G46" s="25"/>
      <c r="H46" s="25"/>
      <c r="I46" s="25"/>
      <c r="J46" s="82"/>
      <c r="K46" s="82"/>
      <c r="L46" s="65"/>
      <c r="M46" s="25"/>
      <c r="N46" s="25"/>
      <c r="O46" s="82"/>
      <c r="P46" s="83"/>
    </row>
    <row r="47" spans="1:18" ht="13.5">
      <c r="A47" s="69" t="s">
        <v>134</v>
      </c>
      <c r="B47" s="25">
        <v>16</v>
      </c>
      <c r="C47" s="25">
        <v>17</v>
      </c>
      <c r="D47" s="25">
        <v>1</v>
      </c>
      <c r="E47" s="82">
        <v>6.25</v>
      </c>
      <c r="F47" s="83">
        <v>0.7261853908586074</v>
      </c>
      <c r="G47" s="25">
        <v>618</v>
      </c>
      <c r="H47" s="25">
        <v>575</v>
      </c>
      <c r="I47" s="25">
        <v>-43</v>
      </c>
      <c r="J47" s="82">
        <v>-6.957928802588995</v>
      </c>
      <c r="K47" s="82">
        <v>0.797348642427268</v>
      </c>
      <c r="L47" s="65">
        <v>13674591</v>
      </c>
      <c r="M47" s="25">
        <v>15748669</v>
      </c>
      <c r="N47" s="25">
        <v>2074078</v>
      </c>
      <c r="O47" s="82">
        <v>15.16738599348237</v>
      </c>
      <c r="P47" s="83">
        <v>5.100851796023244</v>
      </c>
      <c r="R47" s="25"/>
    </row>
    <row r="48" spans="1:16" ht="13.5">
      <c r="A48" s="72" t="s">
        <v>135</v>
      </c>
      <c r="B48" s="115">
        <v>16</v>
      </c>
      <c r="C48" s="115">
        <v>17</v>
      </c>
      <c r="D48" s="115">
        <v>1</v>
      </c>
      <c r="E48" s="117">
        <v>6.25</v>
      </c>
      <c r="F48" s="118">
        <v>0.7261853908586074</v>
      </c>
      <c r="G48" s="27">
        <v>618</v>
      </c>
      <c r="H48" s="115">
        <v>575</v>
      </c>
      <c r="I48" s="142">
        <v>-43</v>
      </c>
      <c r="J48" s="117">
        <v>-6.957928802588995</v>
      </c>
      <c r="K48" s="117">
        <v>0.797348642427268</v>
      </c>
      <c r="L48" s="116">
        <v>13674591</v>
      </c>
      <c r="M48" s="115">
        <v>15748669</v>
      </c>
      <c r="N48" s="115">
        <v>2074078</v>
      </c>
      <c r="O48" s="117">
        <v>15.16738599348237</v>
      </c>
      <c r="P48" s="118">
        <v>5.100851796023244</v>
      </c>
    </row>
    <row r="53" ht="13.5">
      <c r="A53" s="60" t="s">
        <v>136</v>
      </c>
    </row>
    <row r="55" ht="13.5">
      <c r="P55" s="62" t="s">
        <v>91</v>
      </c>
    </row>
    <row r="56" spans="1:16" ht="13.5">
      <c r="A56" s="63"/>
      <c r="B56" s="172" t="s">
        <v>92</v>
      </c>
      <c r="C56" s="173"/>
      <c r="D56" s="173"/>
      <c r="E56" s="173"/>
      <c r="F56" s="174"/>
      <c r="G56" s="172" t="s">
        <v>93</v>
      </c>
      <c r="H56" s="173"/>
      <c r="I56" s="173"/>
      <c r="J56" s="173"/>
      <c r="K56" s="174"/>
      <c r="L56" s="172" t="s">
        <v>94</v>
      </c>
      <c r="M56" s="173"/>
      <c r="N56" s="173"/>
      <c r="O56" s="173"/>
      <c r="P56" s="174"/>
    </row>
    <row r="57" spans="1:16" ht="13.5">
      <c r="A57" s="69" t="s">
        <v>95</v>
      </c>
      <c r="B57" s="70" t="s">
        <v>96</v>
      </c>
      <c r="C57" s="70" t="s">
        <v>97</v>
      </c>
      <c r="D57" s="23"/>
      <c r="E57" s="23"/>
      <c r="F57" s="71"/>
      <c r="G57" s="70" t="s">
        <v>96</v>
      </c>
      <c r="H57" s="70" t="s">
        <v>97</v>
      </c>
      <c r="I57" s="23"/>
      <c r="J57" s="23"/>
      <c r="K57" s="71"/>
      <c r="L57" s="70" t="s">
        <v>96</v>
      </c>
      <c r="M57" s="70" t="s">
        <v>97</v>
      </c>
      <c r="N57" s="23"/>
      <c r="O57" s="23"/>
      <c r="P57" s="97"/>
    </row>
    <row r="58" spans="1:16" ht="13.5">
      <c r="A58" s="72"/>
      <c r="B58" s="72"/>
      <c r="C58" s="73"/>
      <c r="D58" s="74" t="s">
        <v>137</v>
      </c>
      <c r="E58" s="74" t="s">
        <v>138</v>
      </c>
      <c r="F58" s="74" t="s">
        <v>139</v>
      </c>
      <c r="G58" s="72"/>
      <c r="H58" s="73"/>
      <c r="I58" s="143" t="s">
        <v>98</v>
      </c>
      <c r="J58" s="143" t="s">
        <v>99</v>
      </c>
      <c r="K58" s="143" t="s">
        <v>100</v>
      </c>
      <c r="L58" s="72"/>
      <c r="M58" s="73"/>
      <c r="N58" s="74" t="s">
        <v>101</v>
      </c>
      <c r="O58" s="74" t="s">
        <v>138</v>
      </c>
      <c r="P58" s="74" t="s">
        <v>139</v>
      </c>
    </row>
    <row r="59" spans="1:18" ht="13.5">
      <c r="A59" s="63" t="s">
        <v>140</v>
      </c>
      <c r="B59" s="144">
        <v>113</v>
      </c>
      <c r="C59" s="144">
        <v>116</v>
      </c>
      <c r="D59" s="144">
        <v>3</v>
      </c>
      <c r="E59" s="145">
        <v>2.654867256637175</v>
      </c>
      <c r="F59" s="146">
        <v>4.955147372917557</v>
      </c>
      <c r="G59" s="144">
        <v>2222</v>
      </c>
      <c r="H59" s="144">
        <v>2166</v>
      </c>
      <c r="I59" s="144">
        <v>-56</v>
      </c>
      <c r="J59" s="145">
        <v>-2.520252025202524</v>
      </c>
      <c r="K59" s="145">
        <v>3.0035776686912388</v>
      </c>
      <c r="L59" s="141">
        <v>2071365</v>
      </c>
      <c r="M59" s="144">
        <v>2074064</v>
      </c>
      <c r="N59" s="144">
        <v>2699</v>
      </c>
      <c r="O59" s="145">
        <v>0.13030055060309564</v>
      </c>
      <c r="P59" s="146">
        <v>0.671770616263962</v>
      </c>
      <c r="R59" s="25"/>
    </row>
    <row r="60" spans="1:16" ht="13.5">
      <c r="A60" s="69" t="s">
        <v>141</v>
      </c>
      <c r="B60" s="25">
        <v>5</v>
      </c>
      <c r="C60" s="25">
        <v>4</v>
      </c>
      <c r="D60" s="25">
        <v>-1</v>
      </c>
      <c r="E60" s="82">
        <v>-20</v>
      </c>
      <c r="F60" s="83">
        <v>0.17086715079026057</v>
      </c>
      <c r="G60" s="25">
        <v>126</v>
      </c>
      <c r="H60" s="25">
        <v>103</v>
      </c>
      <c r="I60" s="25">
        <v>-23</v>
      </c>
      <c r="J60" s="82">
        <v>-18.253968253968253</v>
      </c>
      <c r="K60" s="82">
        <v>0.1428294089913193</v>
      </c>
      <c r="L60" s="65">
        <v>109893</v>
      </c>
      <c r="M60" s="25">
        <v>104831</v>
      </c>
      <c r="N60" s="25">
        <v>-5062</v>
      </c>
      <c r="O60" s="82">
        <v>-4.606298854340125</v>
      </c>
      <c r="P60" s="83">
        <v>0.0339538150575717</v>
      </c>
    </row>
    <row r="61" spans="1:16" ht="13.5">
      <c r="A61" s="69" t="s">
        <v>142</v>
      </c>
      <c r="B61" s="25">
        <v>30</v>
      </c>
      <c r="C61" s="25">
        <v>28</v>
      </c>
      <c r="D61" s="25">
        <v>-2</v>
      </c>
      <c r="E61" s="82">
        <v>-6.666666666666671</v>
      </c>
      <c r="F61" s="83">
        <v>1.196070055531824</v>
      </c>
      <c r="G61" s="25">
        <v>887</v>
      </c>
      <c r="H61" s="25">
        <v>793</v>
      </c>
      <c r="I61" s="25">
        <v>-94</v>
      </c>
      <c r="J61" s="82">
        <v>-10.59751972942503</v>
      </c>
      <c r="K61" s="82">
        <v>1.0996477799040407</v>
      </c>
      <c r="L61" s="65">
        <v>899558</v>
      </c>
      <c r="M61" s="25">
        <v>861230</v>
      </c>
      <c r="N61" s="25">
        <v>-38328</v>
      </c>
      <c r="O61" s="82">
        <v>-4.26075917283822</v>
      </c>
      <c r="P61" s="83">
        <v>0.2789446265134595</v>
      </c>
    </row>
    <row r="62" spans="1:16" ht="13.5">
      <c r="A62" s="69" t="s">
        <v>143</v>
      </c>
      <c r="B62" s="25">
        <v>5</v>
      </c>
      <c r="C62" s="25">
        <v>7</v>
      </c>
      <c r="D62" s="25">
        <v>2</v>
      </c>
      <c r="E62" s="82">
        <v>40</v>
      </c>
      <c r="F62" s="83">
        <v>0.299017513882956</v>
      </c>
      <c r="G62" s="25">
        <v>50</v>
      </c>
      <c r="H62" s="25">
        <v>59</v>
      </c>
      <c r="I62" s="25">
        <v>9</v>
      </c>
      <c r="J62" s="82">
        <v>18</v>
      </c>
      <c r="K62" s="82">
        <v>0.08181490417949358</v>
      </c>
      <c r="L62" s="65">
        <v>56982</v>
      </c>
      <c r="M62" s="25">
        <v>68419</v>
      </c>
      <c r="N62" s="25">
        <v>11437</v>
      </c>
      <c r="O62" s="82">
        <v>20.071250570355545</v>
      </c>
      <c r="P62" s="83">
        <v>0.022160296786484898</v>
      </c>
    </row>
    <row r="63" spans="1:16" ht="13.5">
      <c r="A63" s="69" t="s">
        <v>144</v>
      </c>
      <c r="B63" s="25">
        <v>11</v>
      </c>
      <c r="C63" s="25">
        <v>12</v>
      </c>
      <c r="D63" s="25">
        <v>1</v>
      </c>
      <c r="E63" s="82">
        <v>9.09090909090908</v>
      </c>
      <c r="F63" s="83">
        <v>0.5126014523707817</v>
      </c>
      <c r="G63" s="25">
        <v>154</v>
      </c>
      <c r="H63" s="25">
        <v>170</v>
      </c>
      <c r="I63" s="25">
        <v>16</v>
      </c>
      <c r="J63" s="82">
        <v>10.389610389610397</v>
      </c>
      <c r="K63" s="82">
        <v>0.23573785950023576</v>
      </c>
      <c r="L63" s="65">
        <v>79138</v>
      </c>
      <c r="M63" s="25">
        <v>78419</v>
      </c>
      <c r="N63" s="25">
        <v>-719</v>
      </c>
      <c r="O63" s="82">
        <v>-0.9085395132553202</v>
      </c>
      <c r="P63" s="83">
        <v>0.02539920656103362</v>
      </c>
    </row>
    <row r="64" spans="1:16" ht="13.5">
      <c r="A64" s="69" t="s">
        <v>145</v>
      </c>
      <c r="B64" s="25">
        <v>7</v>
      </c>
      <c r="C64" s="25">
        <v>6</v>
      </c>
      <c r="D64" s="25">
        <v>-1</v>
      </c>
      <c r="E64" s="82">
        <v>-14.285714285714292</v>
      </c>
      <c r="F64" s="83">
        <v>0.25630072618539085</v>
      </c>
      <c r="G64" s="25">
        <v>125</v>
      </c>
      <c r="H64" s="25">
        <v>102</v>
      </c>
      <c r="I64" s="25">
        <v>-23</v>
      </c>
      <c r="J64" s="82">
        <v>-18.4</v>
      </c>
      <c r="K64" s="82">
        <v>0.14144271570014144</v>
      </c>
      <c r="L64" s="65">
        <v>85348</v>
      </c>
      <c r="M64" s="25">
        <v>76444</v>
      </c>
      <c r="N64" s="25">
        <v>-8904</v>
      </c>
      <c r="O64" s="82">
        <v>-10.432581899985934</v>
      </c>
      <c r="P64" s="83">
        <v>0.024759521880560246</v>
      </c>
    </row>
    <row r="65" spans="1:16" ht="13.5">
      <c r="A65" s="69" t="s">
        <v>146</v>
      </c>
      <c r="B65" s="25">
        <v>12</v>
      </c>
      <c r="C65" s="25">
        <v>12</v>
      </c>
      <c r="D65" s="25">
        <v>0</v>
      </c>
      <c r="E65" s="82">
        <v>0</v>
      </c>
      <c r="F65" s="83">
        <v>0.5126014523707817</v>
      </c>
      <c r="G65" s="25">
        <v>212</v>
      </c>
      <c r="H65" s="25">
        <v>203</v>
      </c>
      <c r="I65" s="25">
        <v>-9</v>
      </c>
      <c r="J65" s="82">
        <v>-4.245283018867923</v>
      </c>
      <c r="K65" s="82">
        <v>0.28149873810910503</v>
      </c>
      <c r="L65" s="65">
        <v>119994</v>
      </c>
      <c r="M65" s="25">
        <v>120246</v>
      </c>
      <c r="N65" s="25">
        <v>252</v>
      </c>
      <c r="O65" s="82">
        <v>0.2100105005250299</v>
      </c>
      <c r="P65" s="83">
        <v>0.03894659447503856</v>
      </c>
    </row>
    <row r="66" spans="1:16" ht="13.5">
      <c r="A66" s="69" t="s">
        <v>147</v>
      </c>
      <c r="B66" s="25">
        <v>19</v>
      </c>
      <c r="C66" s="25">
        <v>21</v>
      </c>
      <c r="D66" s="25">
        <v>2</v>
      </c>
      <c r="E66" s="82">
        <v>10.5263157894737</v>
      </c>
      <c r="F66" s="83">
        <v>0.897052541648868</v>
      </c>
      <c r="G66" s="25">
        <v>407</v>
      </c>
      <c r="H66" s="25">
        <v>423</v>
      </c>
      <c r="I66" s="25">
        <v>16</v>
      </c>
      <c r="J66" s="82">
        <v>3.931203931203939</v>
      </c>
      <c r="K66" s="82">
        <v>0.5865712621682336</v>
      </c>
      <c r="L66" s="65">
        <v>463160</v>
      </c>
      <c r="M66" s="25">
        <v>488889</v>
      </c>
      <c r="N66" s="25">
        <v>25729</v>
      </c>
      <c r="O66" s="82">
        <v>5.555099749546599</v>
      </c>
      <c r="P66" s="83">
        <v>0.15834673607693497</v>
      </c>
    </row>
    <row r="67" spans="1:16" ht="13.5">
      <c r="A67" s="69" t="s">
        <v>148</v>
      </c>
      <c r="B67" s="25">
        <v>24</v>
      </c>
      <c r="C67" s="25">
        <v>26</v>
      </c>
      <c r="D67" s="25">
        <v>2</v>
      </c>
      <c r="E67" s="82">
        <v>8.333333333333329</v>
      </c>
      <c r="F67" s="83">
        <v>1.1106364801366937</v>
      </c>
      <c r="G67" s="25">
        <v>261</v>
      </c>
      <c r="H67" s="25">
        <v>313</v>
      </c>
      <c r="I67" s="25">
        <v>52</v>
      </c>
      <c r="J67" s="82">
        <v>19.92337164750957</v>
      </c>
      <c r="K67" s="82">
        <v>0.43403500013866936</v>
      </c>
      <c r="L67" s="65">
        <v>257292</v>
      </c>
      <c r="M67" s="25">
        <v>275586</v>
      </c>
      <c r="N67" s="25">
        <v>18294</v>
      </c>
      <c r="O67" s="82">
        <v>7.110209411874436</v>
      </c>
      <c r="P67" s="83">
        <v>0.0892598189128784</v>
      </c>
    </row>
    <row r="68" spans="1:16" ht="13.5">
      <c r="A68" s="69"/>
      <c r="B68" s="25"/>
      <c r="C68" s="25"/>
      <c r="D68" s="25"/>
      <c r="E68" s="82"/>
      <c r="F68" s="83"/>
      <c r="G68" s="25"/>
      <c r="H68" s="25"/>
      <c r="I68" s="25"/>
      <c r="J68" s="82"/>
      <c r="K68" s="82"/>
      <c r="L68" s="65"/>
      <c r="M68" s="25"/>
      <c r="N68" s="25"/>
      <c r="O68" s="82"/>
      <c r="P68" s="83"/>
    </row>
    <row r="69" spans="1:18" ht="13.5">
      <c r="A69" s="69" t="s">
        <v>149</v>
      </c>
      <c r="B69" s="25">
        <v>91</v>
      </c>
      <c r="C69" s="25">
        <v>89</v>
      </c>
      <c r="D69" s="25">
        <v>-2</v>
      </c>
      <c r="E69" s="82">
        <v>-2.197802197802204</v>
      </c>
      <c r="F69" s="83">
        <v>3.8017941050832977</v>
      </c>
      <c r="G69" s="25">
        <v>2741</v>
      </c>
      <c r="H69" s="25">
        <v>2673</v>
      </c>
      <c r="I69" s="25">
        <v>-68</v>
      </c>
      <c r="J69" s="82">
        <v>-2.4808464064210085</v>
      </c>
      <c r="K69" s="82">
        <v>3.7066311673184122</v>
      </c>
      <c r="L69" s="65">
        <v>5516168</v>
      </c>
      <c r="M69" s="25">
        <v>5623310</v>
      </c>
      <c r="N69" s="25">
        <v>107142</v>
      </c>
      <c r="O69" s="82">
        <v>1.942326629645791</v>
      </c>
      <c r="P69" s="83">
        <v>1.8213393724317573</v>
      </c>
      <c r="R69" s="25"/>
    </row>
    <row r="70" spans="1:16" ht="13.5">
      <c r="A70" s="69" t="s">
        <v>150</v>
      </c>
      <c r="B70" s="25">
        <v>14</v>
      </c>
      <c r="C70" s="25">
        <v>13</v>
      </c>
      <c r="D70" s="25">
        <v>-1</v>
      </c>
      <c r="E70" s="82">
        <v>-7.142857142857139</v>
      </c>
      <c r="F70" s="83">
        <v>0.5553182400683468</v>
      </c>
      <c r="G70" s="25">
        <v>397</v>
      </c>
      <c r="H70" s="25">
        <v>351</v>
      </c>
      <c r="I70" s="25">
        <v>-46</v>
      </c>
      <c r="J70" s="82">
        <v>-11.586901763224176</v>
      </c>
      <c r="K70" s="82">
        <v>0.48672934520342787</v>
      </c>
      <c r="L70" s="65">
        <v>552282</v>
      </c>
      <c r="M70" s="25">
        <v>507715</v>
      </c>
      <c r="N70" s="25">
        <v>-44567</v>
      </c>
      <c r="O70" s="82">
        <v>-8.069609366229571</v>
      </c>
      <c r="P70" s="83">
        <v>0.1644443076185004</v>
      </c>
    </row>
    <row r="71" spans="1:16" ht="13.5">
      <c r="A71" s="69" t="s">
        <v>151</v>
      </c>
      <c r="B71" s="25">
        <v>32</v>
      </c>
      <c r="C71" s="25">
        <v>34</v>
      </c>
      <c r="D71" s="25">
        <v>2</v>
      </c>
      <c r="E71" s="82">
        <v>6.25</v>
      </c>
      <c r="F71" s="83">
        <v>1.452370781717215</v>
      </c>
      <c r="G71" s="25">
        <v>1269</v>
      </c>
      <c r="H71" s="25">
        <v>1275</v>
      </c>
      <c r="I71" s="25">
        <v>6</v>
      </c>
      <c r="J71" s="82">
        <v>0.4728132387706836</v>
      </c>
      <c r="K71" s="82">
        <v>1.768033946251768</v>
      </c>
      <c r="L71" s="65">
        <v>1660732</v>
      </c>
      <c r="M71" s="25">
        <v>1573413</v>
      </c>
      <c r="N71" s="25">
        <v>-87319</v>
      </c>
      <c r="O71" s="82">
        <v>-5.25786219570648</v>
      </c>
      <c r="P71" s="83">
        <v>0.5096142745102028</v>
      </c>
    </row>
    <row r="72" spans="1:16" ht="13.5">
      <c r="A72" s="69" t="s">
        <v>152</v>
      </c>
      <c r="B72" s="25">
        <v>6</v>
      </c>
      <c r="C72" s="25">
        <v>4</v>
      </c>
      <c r="D72" s="25">
        <v>-2</v>
      </c>
      <c r="E72" s="82">
        <v>-33.33333333333334</v>
      </c>
      <c r="F72" s="83">
        <v>0.17086715079026057</v>
      </c>
      <c r="G72" s="25">
        <v>61</v>
      </c>
      <c r="H72" s="25">
        <v>53</v>
      </c>
      <c r="I72" s="25">
        <v>-8</v>
      </c>
      <c r="J72" s="82">
        <v>-13.114754098360663</v>
      </c>
      <c r="K72" s="82">
        <v>0.07349474443242643</v>
      </c>
      <c r="L72" s="65">
        <v>45280</v>
      </c>
      <c r="M72" s="25">
        <v>33968</v>
      </c>
      <c r="N72" s="25">
        <v>-11312</v>
      </c>
      <c r="O72" s="82">
        <v>-24.982332155477025</v>
      </c>
      <c r="P72" s="83">
        <v>0.011001928722187096</v>
      </c>
    </row>
    <row r="73" spans="1:16" ht="13.5">
      <c r="A73" s="69" t="s">
        <v>153</v>
      </c>
      <c r="B73" s="25">
        <v>8</v>
      </c>
      <c r="C73" s="25">
        <v>8</v>
      </c>
      <c r="D73" s="25">
        <v>0</v>
      </c>
      <c r="E73" s="82">
        <v>0</v>
      </c>
      <c r="F73" s="83">
        <v>0.34173430158052115</v>
      </c>
      <c r="G73" s="25">
        <v>89</v>
      </c>
      <c r="H73" s="25">
        <v>82</v>
      </c>
      <c r="I73" s="25">
        <v>-7</v>
      </c>
      <c r="J73" s="82">
        <v>-7.865168539325836</v>
      </c>
      <c r="K73" s="82">
        <v>0.11370884987658429</v>
      </c>
      <c r="L73" s="65">
        <v>81273</v>
      </c>
      <c r="M73" s="25">
        <v>70800</v>
      </c>
      <c r="N73" s="25">
        <v>-10473</v>
      </c>
      <c r="O73" s="82">
        <v>-12.886198368461848</v>
      </c>
      <c r="P73" s="83">
        <v>0.02293148120380495</v>
      </c>
    </row>
    <row r="74" spans="1:16" ht="13.5">
      <c r="A74" s="69" t="s">
        <v>154</v>
      </c>
      <c r="B74" s="25">
        <v>6</v>
      </c>
      <c r="C74" s="25">
        <v>5</v>
      </c>
      <c r="D74" s="25">
        <v>-1</v>
      </c>
      <c r="E74" s="82">
        <v>-16.666666666666657</v>
      </c>
      <c r="F74" s="83">
        <v>0.21358393848782573</v>
      </c>
      <c r="G74" s="25">
        <v>68</v>
      </c>
      <c r="H74" s="25">
        <v>50</v>
      </c>
      <c r="I74" s="25">
        <v>-18</v>
      </c>
      <c r="J74" s="82">
        <v>-26.470588235294116</v>
      </c>
      <c r="K74" s="82">
        <v>0.06933466455889287</v>
      </c>
      <c r="L74" s="65">
        <v>33295</v>
      </c>
      <c r="M74" s="25">
        <v>31835</v>
      </c>
      <c r="N74" s="25">
        <v>-1460</v>
      </c>
      <c r="O74" s="82">
        <v>-4.385042799219093</v>
      </c>
      <c r="P74" s="83">
        <v>0.010311069267275855</v>
      </c>
    </row>
    <row r="75" spans="1:16" ht="13.5">
      <c r="A75" s="69" t="s">
        <v>155</v>
      </c>
      <c r="B75" s="25">
        <v>8</v>
      </c>
      <c r="C75" s="25">
        <v>8</v>
      </c>
      <c r="D75" s="25">
        <v>0</v>
      </c>
      <c r="E75" s="82">
        <v>0</v>
      </c>
      <c r="F75" s="83">
        <v>0.34173430158052115</v>
      </c>
      <c r="G75" s="25">
        <v>198</v>
      </c>
      <c r="H75" s="25">
        <v>199</v>
      </c>
      <c r="I75" s="25">
        <v>1</v>
      </c>
      <c r="J75" s="82">
        <v>0.505050505050491</v>
      </c>
      <c r="K75" s="82">
        <v>0.2759519649443936</v>
      </c>
      <c r="L75" s="65">
        <v>241300</v>
      </c>
      <c r="M75" s="25">
        <v>259370</v>
      </c>
      <c r="N75" s="25">
        <v>18070</v>
      </c>
      <c r="O75" s="82">
        <v>7.4886033982594284</v>
      </c>
      <c r="P75" s="83">
        <v>0.08400760282247019</v>
      </c>
    </row>
    <row r="76" spans="1:16" ht="13.5">
      <c r="A76" s="69" t="s">
        <v>156</v>
      </c>
      <c r="B76" s="25">
        <v>8</v>
      </c>
      <c r="C76" s="25">
        <v>8</v>
      </c>
      <c r="D76" s="25">
        <v>0</v>
      </c>
      <c r="E76" s="82">
        <v>0</v>
      </c>
      <c r="F76" s="83">
        <v>0.34173430158052115</v>
      </c>
      <c r="G76" s="25">
        <v>392</v>
      </c>
      <c r="H76" s="25">
        <v>391</v>
      </c>
      <c r="I76" s="25">
        <v>-1</v>
      </c>
      <c r="J76" s="82">
        <v>-0.25510204081632537</v>
      </c>
      <c r="K76" s="82">
        <v>0.5421970768505422</v>
      </c>
      <c r="L76" s="65">
        <v>1583776</v>
      </c>
      <c r="M76" s="25">
        <v>1601422</v>
      </c>
      <c r="N76" s="25">
        <v>17646</v>
      </c>
      <c r="O76" s="82">
        <v>1.114172711292511</v>
      </c>
      <c r="P76" s="83">
        <v>0.5186861368977362</v>
      </c>
    </row>
    <row r="77" spans="1:16" ht="13.5">
      <c r="A77" s="69" t="s">
        <v>157</v>
      </c>
      <c r="B77" s="25">
        <v>9</v>
      </c>
      <c r="C77" s="25">
        <v>9</v>
      </c>
      <c r="D77" s="25">
        <v>0</v>
      </c>
      <c r="E77" s="82">
        <v>0</v>
      </c>
      <c r="F77" s="83">
        <v>0.3844510892780863</v>
      </c>
      <c r="G77" s="25">
        <v>267</v>
      </c>
      <c r="H77" s="25">
        <v>272</v>
      </c>
      <c r="I77" s="25">
        <v>5</v>
      </c>
      <c r="J77" s="82">
        <v>1.8726591760299698</v>
      </c>
      <c r="K77" s="82">
        <v>0.3771805752003772</v>
      </c>
      <c r="L77" s="65">
        <v>1318230</v>
      </c>
      <c r="M77" s="25">
        <v>1544787</v>
      </c>
      <c r="N77" s="25">
        <v>226557</v>
      </c>
      <c r="O77" s="82">
        <v>17.186454564074552</v>
      </c>
      <c r="P77" s="83">
        <v>0.5003425713895795</v>
      </c>
    </row>
    <row r="78" spans="1:16" ht="13.5">
      <c r="A78" s="69"/>
      <c r="B78" s="25"/>
      <c r="C78" s="25"/>
      <c r="D78" s="25"/>
      <c r="E78" s="82"/>
      <c r="F78" s="83"/>
      <c r="G78" s="25"/>
      <c r="H78" s="25"/>
      <c r="I78" s="25"/>
      <c r="J78" s="82"/>
      <c r="K78" s="82"/>
      <c r="L78" s="65"/>
      <c r="M78" s="25"/>
      <c r="N78" s="25"/>
      <c r="O78" s="82"/>
      <c r="P78" s="83"/>
    </row>
    <row r="79" spans="1:18" ht="13.5">
      <c r="A79" s="69" t="s">
        <v>158</v>
      </c>
      <c r="B79" s="25">
        <v>19</v>
      </c>
      <c r="C79" s="25">
        <v>18</v>
      </c>
      <c r="D79" s="25">
        <v>-1</v>
      </c>
      <c r="E79" s="82">
        <v>-5.26315789473685</v>
      </c>
      <c r="F79" s="83">
        <v>0.7689021785561726</v>
      </c>
      <c r="G79" s="54" t="s">
        <v>279</v>
      </c>
      <c r="H79" s="25">
        <v>286</v>
      </c>
      <c r="I79" s="54" t="s">
        <v>279</v>
      </c>
      <c r="J79" s="54" t="s">
        <v>279</v>
      </c>
      <c r="K79" s="82">
        <v>0.3965942812768672</v>
      </c>
      <c r="L79" s="55" t="s">
        <v>279</v>
      </c>
      <c r="M79" s="25">
        <v>357828</v>
      </c>
      <c r="N79" s="54" t="s">
        <v>279</v>
      </c>
      <c r="O79" s="54" t="s">
        <v>279</v>
      </c>
      <c r="P79" s="83">
        <v>0.115897260680722</v>
      </c>
      <c r="R79" s="25"/>
    </row>
    <row r="80" spans="1:16" ht="13.5">
      <c r="A80" s="69" t="s">
        <v>159</v>
      </c>
      <c r="B80" s="25">
        <v>10</v>
      </c>
      <c r="C80" s="25">
        <v>9</v>
      </c>
      <c r="D80" s="25">
        <v>-1</v>
      </c>
      <c r="E80" s="82">
        <v>-10</v>
      </c>
      <c r="F80" s="83">
        <v>0.3844510892780863</v>
      </c>
      <c r="G80" s="25">
        <v>138</v>
      </c>
      <c r="H80" s="25">
        <v>130</v>
      </c>
      <c r="I80" s="25">
        <v>-8</v>
      </c>
      <c r="J80" s="82">
        <v>-5.79710144927536</v>
      </c>
      <c r="K80" s="82">
        <v>0.18027012785312144</v>
      </c>
      <c r="L80" s="65">
        <v>161140</v>
      </c>
      <c r="M80" s="25">
        <v>155828</v>
      </c>
      <c r="N80" s="25">
        <v>-5312</v>
      </c>
      <c r="O80" s="82">
        <v>-3.29651234950974</v>
      </c>
      <c r="P80" s="83">
        <v>0.05047128323483782</v>
      </c>
    </row>
    <row r="81" spans="1:16" ht="13.5">
      <c r="A81" s="69" t="s">
        <v>160</v>
      </c>
      <c r="B81" s="25">
        <v>7</v>
      </c>
      <c r="C81" s="25">
        <v>6</v>
      </c>
      <c r="D81" s="25">
        <v>-1</v>
      </c>
      <c r="E81" s="82">
        <v>-14.285714285714292</v>
      </c>
      <c r="F81" s="83">
        <v>0.25630072618539085</v>
      </c>
      <c r="G81" s="54" t="s">
        <v>279</v>
      </c>
      <c r="H81" s="25">
        <v>71</v>
      </c>
      <c r="I81" s="54" t="s">
        <v>279</v>
      </c>
      <c r="J81" s="54" t="s">
        <v>279</v>
      </c>
      <c r="K81" s="82">
        <v>0.09845522367362787</v>
      </c>
      <c r="L81" s="55" t="s">
        <v>279</v>
      </c>
      <c r="M81" s="25">
        <v>45801</v>
      </c>
      <c r="N81" s="54" t="s">
        <v>279</v>
      </c>
      <c r="O81" s="54" t="s">
        <v>279</v>
      </c>
      <c r="P81" s="83">
        <v>0.0148345306584106</v>
      </c>
    </row>
    <row r="82" spans="1:16" ht="13.5">
      <c r="A82" s="69" t="s">
        <v>161</v>
      </c>
      <c r="B82" s="25">
        <v>2</v>
      </c>
      <c r="C82" s="25">
        <v>3</v>
      </c>
      <c r="D82" s="25">
        <v>1</v>
      </c>
      <c r="E82" s="82">
        <v>50</v>
      </c>
      <c r="F82" s="83">
        <v>0.12815036309269542</v>
      </c>
      <c r="G82" s="54" t="s">
        <v>279</v>
      </c>
      <c r="H82" s="25">
        <v>85</v>
      </c>
      <c r="I82" s="54" t="s">
        <v>279</v>
      </c>
      <c r="J82" s="54" t="s">
        <v>279</v>
      </c>
      <c r="K82" s="82">
        <v>0.11786892975011788</v>
      </c>
      <c r="L82" s="55" t="s">
        <v>279</v>
      </c>
      <c r="M82" s="25">
        <v>156199</v>
      </c>
      <c r="N82" s="54" t="s">
        <v>279</v>
      </c>
      <c r="O82" s="54" t="s">
        <v>279</v>
      </c>
      <c r="P82" s="83">
        <v>0.05059144678747357</v>
      </c>
    </row>
    <row r="83" spans="1:16" ht="13.5">
      <c r="A83" s="69"/>
      <c r="B83" s="25"/>
      <c r="C83" s="25"/>
      <c r="D83" s="25"/>
      <c r="E83" s="82"/>
      <c r="F83" s="83"/>
      <c r="G83" s="25"/>
      <c r="H83" s="25"/>
      <c r="I83" s="25"/>
      <c r="J83" s="82"/>
      <c r="K83" s="82"/>
      <c r="L83" s="65"/>
      <c r="M83" s="25"/>
      <c r="N83" s="25"/>
      <c r="O83" s="82"/>
      <c r="P83" s="83"/>
    </row>
    <row r="84" spans="1:18" ht="13.5">
      <c r="A84" s="69" t="s">
        <v>162</v>
      </c>
      <c r="B84" s="25">
        <v>64</v>
      </c>
      <c r="C84" s="25">
        <v>62</v>
      </c>
      <c r="D84" s="25">
        <v>-2</v>
      </c>
      <c r="E84" s="82">
        <v>-3.125</v>
      </c>
      <c r="F84" s="83">
        <v>2.648440837249039</v>
      </c>
      <c r="G84" s="25">
        <v>1325</v>
      </c>
      <c r="H84" s="25">
        <v>1272</v>
      </c>
      <c r="I84" s="25">
        <v>-53</v>
      </c>
      <c r="J84" s="82">
        <v>-4</v>
      </c>
      <c r="K84" s="82">
        <v>1.7638738663782345</v>
      </c>
      <c r="L84" s="65">
        <v>1320596</v>
      </c>
      <c r="M84" s="25">
        <v>1197331</v>
      </c>
      <c r="N84" s="25">
        <v>-123265</v>
      </c>
      <c r="O84" s="82">
        <v>-9.33404311386677</v>
      </c>
      <c r="P84" s="83">
        <v>0.38780470792701954</v>
      </c>
      <c r="R84" s="25"/>
    </row>
    <row r="85" spans="1:16" ht="13.5">
      <c r="A85" s="69" t="s">
        <v>163</v>
      </c>
      <c r="B85" s="25">
        <v>20</v>
      </c>
      <c r="C85" s="25">
        <v>20</v>
      </c>
      <c r="D85" s="25">
        <v>0</v>
      </c>
      <c r="E85" s="82">
        <v>0</v>
      </c>
      <c r="F85" s="83">
        <v>0.8543357539513029</v>
      </c>
      <c r="G85" s="25">
        <v>374</v>
      </c>
      <c r="H85" s="25">
        <v>375</v>
      </c>
      <c r="I85" s="25">
        <v>1</v>
      </c>
      <c r="J85" s="82">
        <v>0.26737967914438343</v>
      </c>
      <c r="K85" s="82">
        <v>0.5200099841916964</v>
      </c>
      <c r="L85" s="65">
        <v>398057</v>
      </c>
      <c r="M85" s="25">
        <v>418164</v>
      </c>
      <c r="N85" s="25">
        <v>20107</v>
      </c>
      <c r="O85" s="82">
        <v>5.051286624779877</v>
      </c>
      <c r="P85" s="83">
        <v>0.13543954669643915</v>
      </c>
    </row>
    <row r="86" spans="1:16" ht="13.5">
      <c r="A86" s="69" t="s">
        <v>164</v>
      </c>
      <c r="B86" s="25">
        <v>44</v>
      </c>
      <c r="C86" s="25">
        <v>42</v>
      </c>
      <c r="D86" s="25">
        <v>-2</v>
      </c>
      <c r="E86" s="82">
        <v>-4.545454545454547</v>
      </c>
      <c r="F86" s="83">
        <v>1.794105083297736</v>
      </c>
      <c r="G86" s="25">
        <v>951</v>
      </c>
      <c r="H86" s="25">
        <v>897</v>
      </c>
      <c r="I86" s="25">
        <v>-54</v>
      </c>
      <c r="J86" s="82">
        <v>-5.678233438485805</v>
      </c>
      <c r="K86" s="82">
        <v>1.243863882186538</v>
      </c>
      <c r="L86" s="65">
        <v>922539</v>
      </c>
      <c r="M86" s="25">
        <v>779167</v>
      </c>
      <c r="N86" s="25">
        <v>-143372</v>
      </c>
      <c r="O86" s="82">
        <v>-15.54102319793526</v>
      </c>
      <c r="P86" s="83">
        <v>0.2523651612305804</v>
      </c>
    </row>
    <row r="87" spans="1:16" ht="13.5">
      <c r="A87" s="69"/>
      <c r="B87" s="25"/>
      <c r="C87" s="25"/>
      <c r="D87" s="25"/>
      <c r="E87" s="82"/>
      <c r="F87" s="83"/>
      <c r="G87" s="25"/>
      <c r="H87" s="25"/>
      <c r="I87" s="25"/>
      <c r="J87" s="82"/>
      <c r="K87" s="82"/>
      <c r="L87" s="65"/>
      <c r="M87" s="25"/>
      <c r="N87" s="25"/>
      <c r="O87" s="82"/>
      <c r="P87" s="83"/>
    </row>
    <row r="88" spans="1:18" ht="13.5">
      <c r="A88" s="69" t="s">
        <v>165</v>
      </c>
      <c r="B88" s="25">
        <v>42</v>
      </c>
      <c r="C88" s="25">
        <v>44</v>
      </c>
      <c r="D88" s="25">
        <v>2</v>
      </c>
      <c r="E88" s="82">
        <v>4.761904761904773</v>
      </c>
      <c r="F88" s="83">
        <v>1.8795386586928662</v>
      </c>
      <c r="G88" s="54" t="s">
        <v>279</v>
      </c>
      <c r="H88" s="25">
        <v>492</v>
      </c>
      <c r="I88" s="54" t="s">
        <v>279</v>
      </c>
      <c r="J88" s="54" t="s">
        <v>279</v>
      </c>
      <c r="K88" s="57">
        <v>0.7</v>
      </c>
      <c r="L88" s="55" t="s">
        <v>279</v>
      </c>
      <c r="M88" s="25">
        <v>465350</v>
      </c>
      <c r="N88" s="54" t="s">
        <v>279</v>
      </c>
      <c r="O88" s="54" t="s">
        <v>279</v>
      </c>
      <c r="P88" s="58">
        <v>0.2</v>
      </c>
      <c r="R88" s="25"/>
    </row>
    <row r="89" spans="1:16" ht="13.5">
      <c r="A89" s="69" t="s">
        <v>166</v>
      </c>
      <c r="B89" s="25">
        <v>2</v>
      </c>
      <c r="C89" s="25">
        <v>3</v>
      </c>
      <c r="D89" s="25">
        <v>1</v>
      </c>
      <c r="E89" s="82">
        <v>50</v>
      </c>
      <c r="F89" s="83">
        <v>0.12815036309269542</v>
      </c>
      <c r="G89" s="54" t="s">
        <v>279</v>
      </c>
      <c r="H89" s="25">
        <v>18</v>
      </c>
      <c r="I89" s="54" t="s">
        <v>279</v>
      </c>
      <c r="J89" s="54" t="s">
        <v>279</v>
      </c>
      <c r="K89" s="54" t="s">
        <v>279</v>
      </c>
      <c r="L89" s="55" t="s">
        <v>279</v>
      </c>
      <c r="M89" s="25">
        <v>6748</v>
      </c>
      <c r="N89" s="54" t="s">
        <v>279</v>
      </c>
      <c r="O89" s="54" t="s">
        <v>279</v>
      </c>
      <c r="P89" s="58">
        <v>0</v>
      </c>
    </row>
    <row r="90" spans="1:16" ht="13.5">
      <c r="A90" s="69" t="s">
        <v>167</v>
      </c>
      <c r="B90" s="25">
        <v>5</v>
      </c>
      <c r="C90" s="25">
        <v>5</v>
      </c>
      <c r="D90" s="25">
        <v>0</v>
      </c>
      <c r="E90" s="82">
        <v>0</v>
      </c>
      <c r="F90" s="83">
        <v>0.21358393848782573</v>
      </c>
      <c r="G90" s="25">
        <v>73</v>
      </c>
      <c r="H90" s="25">
        <v>74</v>
      </c>
      <c r="I90" s="25">
        <v>1</v>
      </c>
      <c r="J90" s="82">
        <v>1.3698630136986338</v>
      </c>
      <c r="K90" s="82">
        <v>0.10261530354716145</v>
      </c>
      <c r="L90" s="65">
        <v>128476</v>
      </c>
      <c r="M90" s="25">
        <v>129734</v>
      </c>
      <c r="N90" s="25">
        <v>1258</v>
      </c>
      <c r="O90" s="82">
        <v>0.9791712070736907</v>
      </c>
      <c r="P90" s="83">
        <v>0.04201967206913038</v>
      </c>
    </row>
    <row r="91" spans="1:16" ht="13.5">
      <c r="A91" s="69" t="s">
        <v>168</v>
      </c>
      <c r="B91" s="25">
        <v>5</v>
      </c>
      <c r="C91" s="25">
        <v>7</v>
      </c>
      <c r="D91" s="25">
        <v>2</v>
      </c>
      <c r="E91" s="82">
        <v>40</v>
      </c>
      <c r="F91" s="83">
        <v>0.299017513882956</v>
      </c>
      <c r="G91" s="54" t="s">
        <v>279</v>
      </c>
      <c r="H91" s="25">
        <v>104</v>
      </c>
      <c r="I91" s="54" t="s">
        <v>279</v>
      </c>
      <c r="J91" s="54" t="s">
        <v>279</v>
      </c>
      <c r="K91" s="57">
        <v>0.1</v>
      </c>
      <c r="L91" s="55" t="s">
        <v>279</v>
      </c>
      <c r="M91" s="25">
        <v>90810</v>
      </c>
      <c r="N91" s="54" t="s">
        <v>279</v>
      </c>
      <c r="O91" s="54" t="s">
        <v>279</v>
      </c>
      <c r="P91" s="83">
        <v>0.029412539662676943</v>
      </c>
    </row>
    <row r="92" spans="1:16" ht="13.5">
      <c r="A92" s="69" t="s">
        <v>169</v>
      </c>
      <c r="B92" s="25">
        <v>15</v>
      </c>
      <c r="C92" s="25">
        <v>13</v>
      </c>
      <c r="D92" s="25">
        <v>-2</v>
      </c>
      <c r="E92" s="82">
        <v>-13.333333333333329</v>
      </c>
      <c r="F92" s="83">
        <v>0.5553182400683468</v>
      </c>
      <c r="G92" s="25">
        <v>136</v>
      </c>
      <c r="H92" s="25">
        <v>147</v>
      </c>
      <c r="I92" s="25">
        <v>11</v>
      </c>
      <c r="J92" s="82">
        <v>8.088235294117638</v>
      </c>
      <c r="K92" s="82">
        <v>0.20384391380314504</v>
      </c>
      <c r="L92" s="65">
        <v>110267</v>
      </c>
      <c r="M92" s="25">
        <v>101919</v>
      </c>
      <c r="N92" s="25">
        <v>-8348</v>
      </c>
      <c r="O92" s="82">
        <v>-7.570714719725757</v>
      </c>
      <c r="P92" s="83">
        <v>0.03301064453122311</v>
      </c>
    </row>
    <row r="93" spans="1:16" ht="13.5">
      <c r="A93" s="69" t="s">
        <v>170</v>
      </c>
      <c r="B93" s="25">
        <v>15</v>
      </c>
      <c r="C93" s="25">
        <v>16</v>
      </c>
      <c r="D93" s="25">
        <v>1</v>
      </c>
      <c r="E93" s="82">
        <v>6.666666666666671</v>
      </c>
      <c r="F93" s="83">
        <v>0.6834686031610423</v>
      </c>
      <c r="G93" s="25">
        <v>118</v>
      </c>
      <c r="H93" s="25">
        <v>149</v>
      </c>
      <c r="I93" s="25">
        <v>31</v>
      </c>
      <c r="J93" s="82">
        <v>26.271186440677965</v>
      </c>
      <c r="K93" s="82">
        <v>0.20661730038550072</v>
      </c>
      <c r="L93" s="65">
        <v>97038</v>
      </c>
      <c r="M93" s="25">
        <v>136139</v>
      </c>
      <c r="N93" s="25">
        <v>39101</v>
      </c>
      <c r="O93" s="82">
        <v>40.29452379480202</v>
      </c>
      <c r="P93" s="83">
        <v>0.044094193779728834</v>
      </c>
    </row>
    <row r="94" spans="1:16" ht="13.5">
      <c r="A94" s="69"/>
      <c r="B94" s="25"/>
      <c r="C94" s="25"/>
      <c r="D94" s="25"/>
      <c r="E94" s="82"/>
      <c r="F94" s="83"/>
      <c r="G94" s="25"/>
      <c r="H94" s="25"/>
      <c r="I94" s="25"/>
      <c r="J94" s="82"/>
      <c r="K94" s="82"/>
      <c r="L94" s="65"/>
      <c r="M94" s="25"/>
      <c r="N94" s="25"/>
      <c r="O94" s="82"/>
      <c r="P94" s="83"/>
    </row>
    <row r="95" spans="1:18" ht="13.5">
      <c r="A95" s="69" t="s">
        <v>171</v>
      </c>
      <c r="B95" s="25">
        <v>46</v>
      </c>
      <c r="C95" s="25">
        <v>49</v>
      </c>
      <c r="D95" s="25">
        <v>3</v>
      </c>
      <c r="E95" s="82">
        <v>6.521739130434796</v>
      </c>
      <c r="F95" s="83">
        <v>2.093122597180692</v>
      </c>
      <c r="G95" s="25">
        <v>1341</v>
      </c>
      <c r="H95" s="25">
        <v>1370</v>
      </c>
      <c r="I95" s="25">
        <v>29</v>
      </c>
      <c r="J95" s="82">
        <v>2.162565249813582</v>
      </c>
      <c r="K95" s="82">
        <v>1.8997698089136645</v>
      </c>
      <c r="L95" s="65">
        <v>1688678</v>
      </c>
      <c r="M95" s="25">
        <v>2016798</v>
      </c>
      <c r="N95" s="25">
        <v>328120</v>
      </c>
      <c r="O95" s="82">
        <v>19.430584161101166</v>
      </c>
      <c r="P95" s="83">
        <v>0.6532226755490312</v>
      </c>
      <c r="R95" s="25"/>
    </row>
    <row r="96" spans="1:16" ht="13.5">
      <c r="A96" s="69" t="s">
        <v>172</v>
      </c>
      <c r="B96" s="25">
        <v>16</v>
      </c>
      <c r="C96" s="25">
        <v>18</v>
      </c>
      <c r="D96" s="25">
        <v>2</v>
      </c>
      <c r="E96" s="82">
        <v>12.5</v>
      </c>
      <c r="F96" s="83">
        <v>0.7689021785561726</v>
      </c>
      <c r="G96" s="25">
        <v>678</v>
      </c>
      <c r="H96" s="25">
        <v>701</v>
      </c>
      <c r="I96" s="25">
        <v>23</v>
      </c>
      <c r="J96" s="82">
        <v>3.3923303834808394</v>
      </c>
      <c r="K96" s="82">
        <v>0.9720719971156779</v>
      </c>
      <c r="L96" s="65">
        <v>919482</v>
      </c>
      <c r="M96" s="25">
        <v>1216785</v>
      </c>
      <c r="N96" s="25">
        <v>297303</v>
      </c>
      <c r="O96" s="82">
        <v>32.333748784641784</v>
      </c>
      <c r="P96" s="83">
        <v>0.39410568300242665</v>
      </c>
    </row>
    <row r="97" spans="1:16" ht="13.5">
      <c r="A97" s="69" t="s">
        <v>173</v>
      </c>
      <c r="B97" s="25">
        <v>8</v>
      </c>
      <c r="C97" s="25">
        <v>8</v>
      </c>
      <c r="D97" s="25">
        <v>0</v>
      </c>
      <c r="E97" s="82">
        <v>0</v>
      </c>
      <c r="F97" s="83">
        <v>0.34173430158052115</v>
      </c>
      <c r="G97" s="25">
        <v>174</v>
      </c>
      <c r="H97" s="25">
        <v>165</v>
      </c>
      <c r="I97" s="25">
        <v>-9</v>
      </c>
      <c r="J97" s="82">
        <v>-5.172413793103445</v>
      </c>
      <c r="K97" s="82">
        <v>0.22880439304434644</v>
      </c>
      <c r="L97" s="65">
        <v>119485</v>
      </c>
      <c r="M97" s="25">
        <v>120554</v>
      </c>
      <c r="N97" s="25">
        <v>1069</v>
      </c>
      <c r="O97" s="82">
        <v>0.8946729715027004</v>
      </c>
      <c r="P97" s="83">
        <v>0.039046352896094656</v>
      </c>
    </row>
    <row r="98" spans="1:16" ht="13.5">
      <c r="A98" s="69" t="s">
        <v>286</v>
      </c>
      <c r="B98" s="25">
        <v>12</v>
      </c>
      <c r="C98" s="25">
        <v>13</v>
      </c>
      <c r="D98" s="25">
        <v>1</v>
      </c>
      <c r="E98" s="82">
        <v>8.333333333333329</v>
      </c>
      <c r="F98" s="83">
        <v>0.5553182400683468</v>
      </c>
      <c r="G98" s="25">
        <v>344</v>
      </c>
      <c r="H98" s="25">
        <v>362</v>
      </c>
      <c r="I98" s="25">
        <v>18</v>
      </c>
      <c r="J98" s="82">
        <v>5.232558139534888</v>
      </c>
      <c r="K98" s="82">
        <v>0.5019829714063844</v>
      </c>
      <c r="L98" s="65">
        <v>533262</v>
      </c>
      <c r="M98" s="25">
        <v>563141</v>
      </c>
      <c r="N98" s="25">
        <v>29879</v>
      </c>
      <c r="O98" s="82">
        <v>5.603061909530396</v>
      </c>
      <c r="P98" s="83">
        <v>0.18239628893491416</v>
      </c>
    </row>
    <row r="99" spans="1:16" ht="13.5">
      <c r="A99" s="69" t="s">
        <v>174</v>
      </c>
      <c r="B99" s="25">
        <v>10</v>
      </c>
      <c r="C99" s="25">
        <v>10</v>
      </c>
      <c r="D99" s="25">
        <v>0</v>
      </c>
      <c r="E99" s="82">
        <v>0</v>
      </c>
      <c r="F99" s="83">
        <v>0.42716787697565145</v>
      </c>
      <c r="G99" s="25">
        <v>145</v>
      </c>
      <c r="H99" s="25">
        <v>142</v>
      </c>
      <c r="I99" s="25">
        <v>-3</v>
      </c>
      <c r="J99" s="82">
        <v>-2.068965517241381</v>
      </c>
      <c r="K99" s="82">
        <v>0.19691044734725574</v>
      </c>
      <c r="L99" s="65">
        <v>116449</v>
      </c>
      <c r="M99" s="25">
        <v>116318</v>
      </c>
      <c r="N99" s="25">
        <v>-131</v>
      </c>
      <c r="O99" s="82">
        <v>-0.11249559893171579</v>
      </c>
      <c r="P99" s="83">
        <v>0.03767435071559582</v>
      </c>
    </row>
    <row r="100" spans="1:16" ht="13.5">
      <c r="A100" s="69"/>
      <c r="B100" s="25"/>
      <c r="C100" s="25"/>
      <c r="D100" s="25"/>
      <c r="E100" s="82"/>
      <c r="F100" s="83"/>
      <c r="G100" s="25"/>
      <c r="H100" s="25"/>
      <c r="I100" s="25"/>
      <c r="J100" s="82"/>
      <c r="K100" s="82"/>
      <c r="L100" s="65"/>
      <c r="M100" s="25"/>
      <c r="N100" s="25"/>
      <c r="O100" s="82"/>
      <c r="P100" s="83"/>
    </row>
    <row r="101" spans="1:18" ht="13.5">
      <c r="A101" s="69" t="s">
        <v>175</v>
      </c>
      <c r="B101" s="25">
        <v>26</v>
      </c>
      <c r="C101" s="25">
        <v>27</v>
      </c>
      <c r="D101" s="25">
        <v>1</v>
      </c>
      <c r="E101" s="82">
        <v>3.846153846153854</v>
      </c>
      <c r="F101" s="83">
        <v>1.1533532678342588</v>
      </c>
      <c r="G101" s="25">
        <v>697</v>
      </c>
      <c r="H101" s="25">
        <v>690</v>
      </c>
      <c r="I101" s="25">
        <v>-7</v>
      </c>
      <c r="J101" s="82">
        <v>-1.0043041606886618</v>
      </c>
      <c r="K101" s="82">
        <v>0.9568183709127215</v>
      </c>
      <c r="L101" s="65">
        <v>1427980</v>
      </c>
      <c r="M101" s="25">
        <v>1459642</v>
      </c>
      <c r="N101" s="25">
        <v>31662</v>
      </c>
      <c r="O101" s="82">
        <v>2.2172579447891536</v>
      </c>
      <c r="P101" s="83">
        <v>0.4727648741141845</v>
      </c>
      <c r="R101" s="25"/>
    </row>
    <row r="102" spans="1:16" ht="13.5">
      <c r="A102" s="69" t="s">
        <v>176</v>
      </c>
      <c r="B102" s="25">
        <v>13</v>
      </c>
      <c r="C102" s="25">
        <v>14</v>
      </c>
      <c r="D102" s="25">
        <v>1</v>
      </c>
      <c r="E102" s="82">
        <v>7.692307692307693</v>
      </c>
      <c r="F102" s="83">
        <v>0.598035027765912</v>
      </c>
      <c r="G102" s="25">
        <v>430</v>
      </c>
      <c r="H102" s="25">
        <v>414</v>
      </c>
      <c r="I102" s="25">
        <v>-16</v>
      </c>
      <c r="J102" s="82">
        <v>-3.720930232558146</v>
      </c>
      <c r="K102" s="82">
        <v>0.574091022547633</v>
      </c>
      <c r="L102" s="65">
        <v>1155342</v>
      </c>
      <c r="M102" s="25">
        <v>1157976</v>
      </c>
      <c r="N102" s="25">
        <v>2634</v>
      </c>
      <c r="O102" s="82">
        <v>0.22798444097071524</v>
      </c>
      <c r="P102" s="83">
        <v>0.375057978509283</v>
      </c>
    </row>
    <row r="103" spans="1:16" ht="13.5">
      <c r="A103" s="72" t="s">
        <v>177</v>
      </c>
      <c r="B103" s="115">
        <v>13</v>
      </c>
      <c r="C103" s="115">
        <v>13</v>
      </c>
      <c r="D103" s="115">
        <v>0</v>
      </c>
      <c r="E103" s="117">
        <v>0</v>
      </c>
      <c r="F103" s="118">
        <v>0.5553182400683468</v>
      </c>
      <c r="G103" s="115">
        <v>267</v>
      </c>
      <c r="H103" s="115">
        <v>276</v>
      </c>
      <c r="I103" s="115">
        <v>9</v>
      </c>
      <c r="J103" s="117">
        <v>3.37078651685394</v>
      </c>
      <c r="K103" s="117">
        <v>0.38272734836508865</v>
      </c>
      <c r="L103" s="116">
        <v>272638</v>
      </c>
      <c r="M103" s="115">
        <v>301666</v>
      </c>
      <c r="N103" s="115">
        <v>29028</v>
      </c>
      <c r="O103" s="117">
        <v>10.647085145871074</v>
      </c>
      <c r="P103" s="118">
        <v>0.09770689560490146</v>
      </c>
    </row>
    <row r="109" spans="1:2" ht="13.5">
      <c r="A109" s="23"/>
      <c r="B109" s="126"/>
    </row>
    <row r="110" spans="1:2" ht="13.5">
      <c r="A110" s="23"/>
      <c r="B110" s="126"/>
    </row>
    <row r="111" spans="1:2" ht="13.5">
      <c r="A111" s="23"/>
      <c r="B111" s="126"/>
    </row>
    <row r="112" spans="1:2" ht="13.5">
      <c r="A112" s="23"/>
      <c r="B112" s="126"/>
    </row>
    <row r="113" spans="1:2" ht="13.5">
      <c r="A113" s="23"/>
      <c r="B113" s="126"/>
    </row>
    <row r="114" spans="1:2" ht="13.5">
      <c r="A114" s="23"/>
      <c r="B114" s="126"/>
    </row>
    <row r="115" spans="1:2" ht="13.5">
      <c r="A115" s="23"/>
      <c r="B115" s="126"/>
    </row>
    <row r="116" ht="13.5">
      <c r="A116" s="23"/>
    </row>
    <row r="117" ht="13.5">
      <c r="A117" s="23"/>
    </row>
    <row r="118" spans="1:2" ht="13.5">
      <c r="A118" s="23"/>
      <c r="B118" s="126"/>
    </row>
  </sheetData>
  <mergeCells count="6">
    <mergeCell ref="B4:F4"/>
    <mergeCell ref="G4:K4"/>
    <mergeCell ref="L4:P4"/>
    <mergeCell ref="B56:F56"/>
    <mergeCell ref="G56:K56"/>
    <mergeCell ref="L56:P56"/>
  </mergeCells>
  <printOptions/>
  <pageMargins left="0.7874015748031497" right="0.7874015748031497" top="0.984251968503937" bottom="0.3937007874015748" header="0.5118110236220472" footer="0.5118110236220472"/>
  <pageSetup horizontalDpi="300" verticalDpi="300" orientation="landscape" paperSize="9" scale="72" r:id="rId1"/>
  <rowBreaks count="2" manualBreakCount="2">
    <brk id="52" max="16" man="1"/>
    <brk id="104" max="16" man="1"/>
  </rowBreaks>
</worksheet>
</file>

<file path=xl/worksheets/sheet6.xml><?xml version="1.0" encoding="utf-8"?>
<worksheet xmlns="http://schemas.openxmlformats.org/spreadsheetml/2006/main" xmlns:r="http://schemas.openxmlformats.org/officeDocument/2006/relationships">
  <dimension ref="A1:K103"/>
  <sheetViews>
    <sheetView zoomScale="75" zoomScaleNormal="75" zoomScaleSheetLayoutView="75" workbookViewId="0" topLeftCell="A68">
      <selection activeCell="K111" sqref="K111"/>
    </sheetView>
  </sheetViews>
  <sheetFormatPr defaultColWidth="9.00390625" defaultRowHeight="13.5"/>
  <cols>
    <col min="1" max="3" width="11.625" style="91" customWidth="1"/>
    <col min="4" max="4" width="11.125" style="91" customWidth="1"/>
    <col min="5" max="5" width="8.625" style="91" customWidth="1"/>
    <col min="6" max="6" width="9.125" style="91" customWidth="1"/>
    <col min="7" max="8" width="12.625" style="91" customWidth="1"/>
    <col min="9" max="9" width="11.625" style="91" customWidth="1"/>
    <col min="10" max="10" width="8.50390625" style="91" customWidth="1"/>
    <col min="11" max="11" width="9.125" style="91" customWidth="1"/>
    <col min="12" max="12" width="2.50390625" style="91" customWidth="1"/>
    <col min="13" max="16384" width="9.00390625" style="91" customWidth="1"/>
  </cols>
  <sheetData>
    <row r="1" ht="13.5">
      <c r="A1" s="91" t="s">
        <v>299</v>
      </c>
    </row>
    <row r="3" ht="13.5">
      <c r="K3" s="147" t="s">
        <v>282</v>
      </c>
    </row>
    <row r="4" spans="1:11" ht="13.5">
      <c r="A4" s="148"/>
      <c r="B4" s="178" t="s">
        <v>178</v>
      </c>
      <c r="C4" s="179"/>
      <c r="D4" s="179"/>
      <c r="E4" s="179"/>
      <c r="F4" s="180"/>
      <c r="G4" s="178" t="s">
        <v>179</v>
      </c>
      <c r="H4" s="179"/>
      <c r="I4" s="179"/>
      <c r="J4" s="179"/>
      <c r="K4" s="180"/>
    </row>
    <row r="5" spans="1:11" ht="13.5">
      <c r="A5" s="149" t="s">
        <v>95</v>
      </c>
      <c r="B5" s="150" t="s">
        <v>180</v>
      </c>
      <c r="C5" s="150" t="s">
        <v>181</v>
      </c>
      <c r="D5" s="85"/>
      <c r="E5" s="85"/>
      <c r="F5" s="151"/>
      <c r="G5" s="150" t="s">
        <v>180</v>
      </c>
      <c r="H5" s="150" t="s">
        <v>181</v>
      </c>
      <c r="I5" s="85"/>
      <c r="J5" s="85"/>
      <c r="K5" s="151"/>
    </row>
    <row r="6" spans="1:11" ht="13.5">
      <c r="A6" s="152"/>
      <c r="B6" s="152"/>
      <c r="C6" s="153"/>
      <c r="D6" s="154" t="s">
        <v>101</v>
      </c>
      <c r="E6" s="154" t="s">
        <v>138</v>
      </c>
      <c r="F6" s="154" t="s">
        <v>139</v>
      </c>
      <c r="G6" s="152"/>
      <c r="H6" s="153"/>
      <c r="I6" s="154" t="s">
        <v>101</v>
      </c>
      <c r="J6" s="154" t="s">
        <v>138</v>
      </c>
      <c r="K6" s="154" t="s">
        <v>139</v>
      </c>
    </row>
    <row r="7" spans="1:11" ht="13.5">
      <c r="A7" s="148"/>
      <c r="B7" s="155"/>
      <c r="C7" s="155"/>
      <c r="D7" s="155"/>
      <c r="E7" s="155"/>
      <c r="F7" s="155"/>
      <c r="G7" s="190"/>
      <c r="H7" s="165"/>
      <c r="I7" s="165"/>
      <c r="J7" s="155"/>
      <c r="K7" s="156"/>
    </row>
    <row r="8" spans="1:11" ht="13.5">
      <c r="A8" s="157" t="s">
        <v>102</v>
      </c>
      <c r="B8" s="191">
        <v>28837828</v>
      </c>
      <c r="C8" s="191">
        <v>28536367</v>
      </c>
      <c r="D8" s="191">
        <v>-301461</v>
      </c>
      <c r="E8" s="82">
        <v>-1.0453665234427518</v>
      </c>
      <c r="F8" s="82">
        <v>100</v>
      </c>
      <c r="G8" s="192">
        <v>146929813</v>
      </c>
      <c r="H8" s="191">
        <v>166127068</v>
      </c>
      <c r="I8" s="191">
        <v>19197255</v>
      </c>
      <c r="J8" s="82">
        <v>13.065595475848042</v>
      </c>
      <c r="K8" s="83">
        <v>100</v>
      </c>
    </row>
    <row r="9" spans="1:11" ht="13.5">
      <c r="A9" s="149"/>
      <c r="B9" s="191"/>
      <c r="C9" s="193" t="s">
        <v>277</v>
      </c>
      <c r="D9" s="191"/>
      <c r="E9" s="82"/>
      <c r="F9" s="82"/>
      <c r="G9" s="192"/>
      <c r="H9" s="193" t="s">
        <v>277</v>
      </c>
      <c r="I9" s="191"/>
      <c r="J9" s="82"/>
      <c r="K9" s="83"/>
    </row>
    <row r="10" spans="1:11" ht="13.5">
      <c r="A10" s="157" t="s">
        <v>103</v>
      </c>
      <c r="B10" s="191">
        <v>22249726</v>
      </c>
      <c r="C10" s="191">
        <v>21895338</v>
      </c>
      <c r="D10" s="191">
        <v>-354388</v>
      </c>
      <c r="E10" s="82">
        <v>-1.5927746705734762</v>
      </c>
      <c r="F10" s="82">
        <v>76.72783995243682</v>
      </c>
      <c r="G10" s="192">
        <v>109609353</v>
      </c>
      <c r="H10" s="191">
        <v>117639095</v>
      </c>
      <c r="I10" s="191">
        <v>8029742</v>
      </c>
      <c r="J10" s="82">
        <v>7.325781769736395</v>
      </c>
      <c r="K10" s="83">
        <v>70.81271969478206</v>
      </c>
    </row>
    <row r="11" spans="1:11" ht="13.5">
      <c r="A11" s="157" t="s">
        <v>104</v>
      </c>
      <c r="B11" s="191">
        <v>6588102</v>
      </c>
      <c r="C11" s="191">
        <v>6641029</v>
      </c>
      <c r="D11" s="191">
        <v>52927</v>
      </c>
      <c r="E11" s="82">
        <v>0.8033725039472586</v>
      </c>
      <c r="F11" s="82">
        <v>23.27216004756317</v>
      </c>
      <c r="G11" s="192">
        <v>37320460</v>
      </c>
      <c r="H11" s="191">
        <v>48487973</v>
      </c>
      <c r="I11" s="191">
        <v>11167513</v>
      </c>
      <c r="J11" s="82">
        <v>29.923299444862153</v>
      </c>
      <c r="K11" s="83">
        <v>29.187280305217932</v>
      </c>
    </row>
    <row r="12" spans="1:11" ht="13.5">
      <c r="A12" s="149"/>
      <c r="B12" s="191"/>
      <c r="C12" s="191"/>
      <c r="D12" s="191"/>
      <c r="E12" s="82"/>
      <c r="F12" s="82"/>
      <c r="G12" s="192"/>
      <c r="H12" s="191"/>
      <c r="I12" s="191"/>
      <c r="J12" s="82"/>
      <c r="K12" s="83"/>
    </row>
    <row r="13" spans="1:11" ht="13.5">
      <c r="A13" s="149" t="s">
        <v>105</v>
      </c>
      <c r="B13" s="194">
        <v>12252228</v>
      </c>
      <c r="C13" s="194">
        <v>11783108</v>
      </c>
      <c r="D13" s="191">
        <v>-469120</v>
      </c>
      <c r="E13" s="82">
        <v>-3.8288546377034436</v>
      </c>
      <c r="F13" s="82">
        <v>41.29154913097382</v>
      </c>
      <c r="G13" s="192">
        <v>64829438</v>
      </c>
      <c r="H13" s="194">
        <v>74107045</v>
      </c>
      <c r="I13" s="191">
        <v>9277607</v>
      </c>
      <c r="J13" s="82">
        <v>14.310793500940107</v>
      </c>
      <c r="K13" s="83">
        <v>44.608651613594965</v>
      </c>
    </row>
    <row r="14" spans="1:11" ht="13.5">
      <c r="A14" s="149" t="s">
        <v>106</v>
      </c>
      <c r="B14" s="191">
        <v>471265</v>
      </c>
      <c r="C14" s="191">
        <v>471434</v>
      </c>
      <c r="D14" s="191">
        <v>169</v>
      </c>
      <c r="E14" s="82">
        <v>0.03586092750363434</v>
      </c>
      <c r="F14" s="82">
        <v>1.652046316898013</v>
      </c>
      <c r="G14" s="192">
        <v>737954</v>
      </c>
      <c r="H14" s="191">
        <v>706861</v>
      </c>
      <c r="I14" s="191">
        <v>-31093</v>
      </c>
      <c r="J14" s="82">
        <v>-4.213406255674471</v>
      </c>
      <c r="K14" s="83">
        <v>0.42549417654201904</v>
      </c>
    </row>
    <row r="15" spans="1:11" ht="13.5">
      <c r="A15" s="149" t="s">
        <v>107</v>
      </c>
      <c r="B15" s="191">
        <v>2258668</v>
      </c>
      <c r="C15" s="191">
        <v>2373214</v>
      </c>
      <c r="D15" s="191">
        <v>114546</v>
      </c>
      <c r="E15" s="82">
        <v>5.071396061749667</v>
      </c>
      <c r="F15" s="82">
        <v>8.31645457881867</v>
      </c>
      <c r="G15" s="192">
        <v>7380525</v>
      </c>
      <c r="H15" s="191">
        <v>7914590</v>
      </c>
      <c r="I15" s="191">
        <v>534065</v>
      </c>
      <c r="J15" s="82">
        <v>7.236138350591574</v>
      </c>
      <c r="K15" s="83">
        <v>4.76417846608838</v>
      </c>
    </row>
    <row r="16" spans="1:11" ht="13.5">
      <c r="A16" s="149" t="s">
        <v>108</v>
      </c>
      <c r="B16" s="191">
        <v>1508159</v>
      </c>
      <c r="C16" s="191">
        <v>1534716</v>
      </c>
      <c r="D16" s="191">
        <v>26557</v>
      </c>
      <c r="E16" s="82">
        <v>1.7608886065726352</v>
      </c>
      <c r="F16" s="82">
        <v>5.37810576938543</v>
      </c>
      <c r="G16" s="192">
        <v>4990671</v>
      </c>
      <c r="H16" s="191">
        <v>5003497</v>
      </c>
      <c r="I16" s="191">
        <v>12826</v>
      </c>
      <c r="J16" s="82">
        <v>0.2569995096851585</v>
      </c>
      <c r="K16" s="83">
        <v>3.011849339326208</v>
      </c>
    </row>
    <row r="17" spans="1:11" ht="13.5">
      <c r="A17" s="149" t="s">
        <v>109</v>
      </c>
      <c r="B17" s="191">
        <v>1138917</v>
      </c>
      <c r="C17" s="191">
        <v>1022134</v>
      </c>
      <c r="D17" s="191">
        <v>-116783</v>
      </c>
      <c r="E17" s="82">
        <v>-10.253863977796456</v>
      </c>
      <c r="F17" s="82">
        <v>3.5818645029340983</v>
      </c>
      <c r="G17" s="192">
        <v>4172048</v>
      </c>
      <c r="H17" s="191">
        <v>3124643</v>
      </c>
      <c r="I17" s="191">
        <v>-1047405</v>
      </c>
      <c r="J17" s="82">
        <v>-25.105296008099614</v>
      </c>
      <c r="K17" s="83">
        <v>1.8808753068464437</v>
      </c>
    </row>
    <row r="18" spans="1:11" ht="13.5">
      <c r="A18" s="149" t="s">
        <v>110</v>
      </c>
      <c r="B18" s="191">
        <v>985898</v>
      </c>
      <c r="C18" s="191">
        <v>981856</v>
      </c>
      <c r="D18" s="191">
        <v>-4042</v>
      </c>
      <c r="E18" s="82">
        <v>-0.40998155995853836</v>
      </c>
      <c r="F18" s="82">
        <v>3.440718294658882</v>
      </c>
      <c r="G18" s="192">
        <v>4845752</v>
      </c>
      <c r="H18" s="191">
        <v>4921302</v>
      </c>
      <c r="I18" s="191">
        <v>75550</v>
      </c>
      <c r="J18" s="82">
        <v>1.5590975353257903</v>
      </c>
      <c r="K18" s="83">
        <v>2.9623721523815734</v>
      </c>
    </row>
    <row r="19" spans="1:11" ht="13.5">
      <c r="A19" s="149" t="s">
        <v>111</v>
      </c>
      <c r="B19" s="191">
        <v>475613</v>
      </c>
      <c r="C19" s="191">
        <v>390031</v>
      </c>
      <c r="D19" s="191">
        <v>-85582</v>
      </c>
      <c r="E19" s="82">
        <v>-17.994041373974227</v>
      </c>
      <c r="F19" s="82">
        <v>1.36678575797683</v>
      </c>
      <c r="G19" s="192">
        <v>1410854</v>
      </c>
      <c r="H19" s="191">
        <v>1256236</v>
      </c>
      <c r="I19" s="191">
        <v>-154618</v>
      </c>
      <c r="J19" s="82">
        <v>-10.959177916354207</v>
      </c>
      <c r="K19" s="83">
        <v>0.7561898341575498</v>
      </c>
    </row>
    <row r="20" spans="1:11" ht="13.5">
      <c r="A20" s="149" t="s">
        <v>112</v>
      </c>
      <c r="B20" s="191">
        <v>343424</v>
      </c>
      <c r="C20" s="191">
        <v>331724</v>
      </c>
      <c r="D20" s="191">
        <v>-11700</v>
      </c>
      <c r="E20" s="82">
        <v>-3.4068673127096503</v>
      </c>
      <c r="F20" s="82">
        <v>1.162460519238486</v>
      </c>
      <c r="G20" s="192">
        <v>3149693</v>
      </c>
      <c r="H20" s="191">
        <v>3059537</v>
      </c>
      <c r="I20" s="191">
        <v>-90156</v>
      </c>
      <c r="J20" s="82">
        <v>-2.862374205994044</v>
      </c>
      <c r="K20" s="83">
        <v>1.841684824052875</v>
      </c>
    </row>
    <row r="21" spans="1:11" ht="13.5">
      <c r="A21" s="149" t="s">
        <v>113</v>
      </c>
      <c r="B21" s="191">
        <v>352913</v>
      </c>
      <c r="C21" s="191">
        <v>388801</v>
      </c>
      <c r="D21" s="191">
        <v>35888</v>
      </c>
      <c r="E21" s="82">
        <v>10.169078498100092</v>
      </c>
      <c r="F21" s="82">
        <v>1.3624754685836498</v>
      </c>
      <c r="G21" s="192">
        <v>959314</v>
      </c>
      <c r="H21" s="191">
        <v>1065533</v>
      </c>
      <c r="I21" s="191">
        <v>106219</v>
      </c>
      <c r="J21" s="82">
        <v>11.072391312959056</v>
      </c>
      <c r="K21" s="83">
        <v>0.6413963797880307</v>
      </c>
    </row>
    <row r="22" spans="1:11" ht="13.5">
      <c r="A22" s="149" t="s">
        <v>114</v>
      </c>
      <c r="B22" s="191">
        <v>721276</v>
      </c>
      <c r="C22" s="191">
        <v>835243</v>
      </c>
      <c r="D22" s="191">
        <v>113967</v>
      </c>
      <c r="E22" s="82">
        <v>15.800747564039284</v>
      </c>
      <c r="F22" s="82">
        <v>2.9269423118927507</v>
      </c>
      <c r="G22" s="192">
        <v>11242786</v>
      </c>
      <c r="H22" s="191">
        <v>10113805</v>
      </c>
      <c r="I22" s="191">
        <v>-1128981</v>
      </c>
      <c r="J22" s="82">
        <v>-10.041825931757487</v>
      </c>
      <c r="K22" s="83">
        <v>6.087993438853685</v>
      </c>
    </row>
    <row r="23" spans="1:11" ht="13.5">
      <c r="A23" s="149" t="s">
        <v>115</v>
      </c>
      <c r="B23" s="191">
        <v>1741365</v>
      </c>
      <c r="C23" s="191">
        <v>1783077</v>
      </c>
      <c r="D23" s="191">
        <v>41712</v>
      </c>
      <c r="E23" s="82">
        <v>2.3953622589175723</v>
      </c>
      <c r="F23" s="82">
        <v>6.248437301076202</v>
      </c>
      <c r="G23" s="192">
        <v>5890318</v>
      </c>
      <c r="H23" s="191">
        <v>6366046</v>
      </c>
      <c r="I23" s="191">
        <v>475728</v>
      </c>
      <c r="J23" s="82">
        <v>8.076440015632443</v>
      </c>
      <c r="K23" s="83">
        <v>3.832034163150342</v>
      </c>
    </row>
    <row r="24" spans="1:11" ht="13.5">
      <c r="A24" s="149"/>
      <c r="B24" s="191"/>
      <c r="C24" s="191"/>
      <c r="D24" s="191"/>
      <c r="E24" s="82"/>
      <c r="F24" s="82"/>
      <c r="G24" s="192"/>
      <c r="H24" s="191"/>
      <c r="I24" s="191"/>
      <c r="J24" s="82"/>
      <c r="K24" s="83"/>
    </row>
    <row r="25" spans="1:11" ht="13.5">
      <c r="A25" s="149" t="s">
        <v>116</v>
      </c>
      <c r="B25" s="195" t="s">
        <v>279</v>
      </c>
      <c r="C25" s="196">
        <v>107069</v>
      </c>
      <c r="D25" s="195" t="s">
        <v>279</v>
      </c>
      <c r="E25" s="200" t="s">
        <v>279</v>
      </c>
      <c r="F25" s="82">
        <v>0.37520193092554494</v>
      </c>
      <c r="G25" s="197" t="s">
        <v>280</v>
      </c>
      <c r="H25" s="196">
        <v>196316</v>
      </c>
      <c r="I25" s="195" t="s">
        <v>280</v>
      </c>
      <c r="J25" s="200" t="s">
        <v>280</v>
      </c>
      <c r="K25" s="114" t="s">
        <v>280</v>
      </c>
    </row>
    <row r="26" spans="1:11" ht="13.5">
      <c r="A26" s="149" t="s">
        <v>117</v>
      </c>
      <c r="B26" s="195" t="s">
        <v>279</v>
      </c>
      <c r="C26" s="195" t="s">
        <v>279</v>
      </c>
      <c r="D26" s="195" t="s">
        <v>279</v>
      </c>
      <c r="E26" s="200" t="s">
        <v>279</v>
      </c>
      <c r="F26" s="200" t="s">
        <v>279</v>
      </c>
      <c r="G26" s="197" t="s">
        <v>280</v>
      </c>
      <c r="H26" s="195">
        <v>8769</v>
      </c>
      <c r="I26" s="195" t="s">
        <v>280</v>
      </c>
      <c r="J26" s="200" t="s">
        <v>280</v>
      </c>
      <c r="K26" s="201" t="s">
        <v>280</v>
      </c>
    </row>
    <row r="27" spans="1:11" ht="13.5">
      <c r="A27" s="149" t="s">
        <v>118</v>
      </c>
      <c r="B27" s="195">
        <v>53176</v>
      </c>
      <c r="C27" s="195">
        <v>52987</v>
      </c>
      <c r="D27" s="195">
        <v>-189</v>
      </c>
      <c r="E27" s="200">
        <v>-0.35542349932300965</v>
      </c>
      <c r="F27" s="200">
        <v>0.18568236103775929</v>
      </c>
      <c r="G27" s="197">
        <v>90519</v>
      </c>
      <c r="H27" s="195">
        <v>110663</v>
      </c>
      <c r="I27" s="195">
        <v>20144</v>
      </c>
      <c r="J27" s="200">
        <v>22.253891448204243</v>
      </c>
      <c r="K27" s="201">
        <v>0.06661346722859154</v>
      </c>
    </row>
    <row r="28" spans="1:11" ht="13.5">
      <c r="A28" s="149" t="s">
        <v>119</v>
      </c>
      <c r="B28" s="195" t="s">
        <v>279</v>
      </c>
      <c r="C28" s="195" t="s">
        <v>279</v>
      </c>
      <c r="D28" s="195" t="s">
        <v>279</v>
      </c>
      <c r="E28" s="200" t="s">
        <v>279</v>
      </c>
      <c r="F28" s="200" t="s">
        <v>279</v>
      </c>
      <c r="G28" s="197" t="s">
        <v>280</v>
      </c>
      <c r="H28" s="195" t="s">
        <v>280</v>
      </c>
      <c r="I28" s="195" t="s">
        <v>280</v>
      </c>
      <c r="J28" s="200" t="s">
        <v>280</v>
      </c>
      <c r="K28" s="201" t="s">
        <v>280</v>
      </c>
    </row>
    <row r="29" spans="1:11" ht="13.5">
      <c r="A29" s="149"/>
      <c r="B29" s="191"/>
      <c r="C29" s="191"/>
      <c r="D29" s="191"/>
      <c r="E29" s="82"/>
      <c r="F29" s="82"/>
      <c r="G29" s="192"/>
      <c r="H29" s="191"/>
      <c r="I29" s="191"/>
      <c r="J29" s="82"/>
      <c r="K29" s="83"/>
    </row>
    <row r="30" spans="1:11" ht="13.5">
      <c r="A30" s="149" t="s">
        <v>120</v>
      </c>
      <c r="B30" s="191">
        <v>1420912</v>
      </c>
      <c r="C30" s="191">
        <v>1449515</v>
      </c>
      <c r="D30" s="191">
        <v>28603</v>
      </c>
      <c r="E30" s="82">
        <v>2.0130029164367613</v>
      </c>
      <c r="F30" s="82">
        <v>5.079535877850184</v>
      </c>
      <c r="G30" s="192">
        <v>13107473</v>
      </c>
      <c r="H30" s="191">
        <v>21409229</v>
      </c>
      <c r="I30" s="191">
        <v>8301756</v>
      </c>
      <c r="J30" s="82">
        <v>63.33605264721888</v>
      </c>
      <c r="K30" s="83">
        <v>12.887261093417962</v>
      </c>
    </row>
    <row r="31" spans="1:11" ht="13.5">
      <c r="A31" s="149" t="s">
        <v>121</v>
      </c>
      <c r="B31" s="191">
        <v>79032</v>
      </c>
      <c r="C31" s="191">
        <v>85224</v>
      </c>
      <c r="D31" s="191">
        <v>6192</v>
      </c>
      <c r="E31" s="82">
        <v>7.834801093228052</v>
      </c>
      <c r="F31" s="82">
        <v>0.29865049044259906</v>
      </c>
      <c r="G31" s="192">
        <v>135819</v>
      </c>
      <c r="H31" s="191">
        <v>161921</v>
      </c>
      <c r="I31" s="191">
        <v>26102</v>
      </c>
      <c r="J31" s="82">
        <v>19.218224254338494</v>
      </c>
      <c r="K31" s="83">
        <v>0.09746816214200565</v>
      </c>
    </row>
    <row r="32" spans="1:11" ht="13.5">
      <c r="A32" s="149" t="s">
        <v>122</v>
      </c>
      <c r="B32" s="191">
        <v>14636</v>
      </c>
      <c r="C32" s="191">
        <v>11559</v>
      </c>
      <c r="D32" s="191">
        <v>-3077</v>
      </c>
      <c r="E32" s="82">
        <v>-21.02350368953266</v>
      </c>
      <c r="F32" s="82">
        <v>0.04050620739493573</v>
      </c>
      <c r="G32" s="192">
        <v>11575</v>
      </c>
      <c r="H32" s="191">
        <v>10679</v>
      </c>
      <c r="I32" s="191">
        <v>-896</v>
      </c>
      <c r="J32" s="82">
        <v>-7.740820734341241</v>
      </c>
      <c r="K32" s="83">
        <v>0.0064282119275108135</v>
      </c>
    </row>
    <row r="33" spans="1:11" ht="13.5">
      <c r="A33" s="149" t="s">
        <v>123</v>
      </c>
      <c r="B33" s="191">
        <v>441272</v>
      </c>
      <c r="C33" s="191">
        <v>472589</v>
      </c>
      <c r="D33" s="191">
        <v>31317</v>
      </c>
      <c r="E33" s="82">
        <v>7.096983266556677</v>
      </c>
      <c r="F33" s="82">
        <v>1.656093783767219</v>
      </c>
      <c r="G33" s="192">
        <v>6212073</v>
      </c>
      <c r="H33" s="191">
        <v>11290570</v>
      </c>
      <c r="I33" s="191">
        <v>5078497</v>
      </c>
      <c r="J33" s="82">
        <v>81.75204959761419</v>
      </c>
      <c r="K33" s="83">
        <v>6.796345794774396</v>
      </c>
    </row>
    <row r="34" spans="1:11" ht="13.5">
      <c r="A34" s="149" t="s">
        <v>124</v>
      </c>
      <c r="B34" s="191">
        <v>210370</v>
      </c>
      <c r="C34" s="191">
        <v>217442</v>
      </c>
      <c r="D34" s="191">
        <v>7072</v>
      </c>
      <c r="E34" s="82">
        <v>3.361696059324032</v>
      </c>
      <c r="F34" s="82">
        <v>0.7619820701072424</v>
      </c>
      <c r="G34" s="192">
        <v>554901</v>
      </c>
      <c r="H34" s="191">
        <v>573457</v>
      </c>
      <c r="I34" s="191">
        <v>18556</v>
      </c>
      <c r="J34" s="82">
        <v>3.3440199242747752</v>
      </c>
      <c r="K34" s="83">
        <v>0.3451917901783471</v>
      </c>
    </row>
    <row r="35" spans="1:11" ht="13.5">
      <c r="A35" s="149" t="s">
        <v>125</v>
      </c>
      <c r="B35" s="191">
        <v>675602</v>
      </c>
      <c r="C35" s="191">
        <v>662701</v>
      </c>
      <c r="D35" s="191">
        <v>-12901</v>
      </c>
      <c r="E35" s="82">
        <v>-1.9095562180100103</v>
      </c>
      <c r="F35" s="82">
        <v>2.3223033261381874</v>
      </c>
      <c r="G35" s="192">
        <v>6193105</v>
      </c>
      <c r="H35" s="191">
        <v>9372602</v>
      </c>
      <c r="I35" s="191">
        <v>3179497</v>
      </c>
      <c r="J35" s="82">
        <v>51.33930395173343</v>
      </c>
      <c r="K35" s="83">
        <v>5.641827134395702</v>
      </c>
    </row>
    <row r="36" spans="1:11" ht="13.5">
      <c r="A36" s="149"/>
      <c r="B36" s="191"/>
      <c r="C36" s="191"/>
      <c r="D36" s="191"/>
      <c r="E36" s="82"/>
      <c r="F36" s="82"/>
      <c r="G36" s="192"/>
      <c r="H36" s="191"/>
      <c r="I36" s="191"/>
      <c r="J36" s="82"/>
      <c r="K36" s="83"/>
    </row>
    <row r="37" spans="1:11" ht="13.5">
      <c r="A37" s="149" t="s">
        <v>126</v>
      </c>
      <c r="B37" s="191">
        <v>1663660</v>
      </c>
      <c r="C37" s="191">
        <v>1589651</v>
      </c>
      <c r="D37" s="191">
        <v>-74009</v>
      </c>
      <c r="E37" s="82">
        <v>-4.448565211641792</v>
      </c>
      <c r="F37" s="82">
        <v>5.570614507445884</v>
      </c>
      <c r="G37" s="192">
        <v>6594875</v>
      </c>
      <c r="H37" s="191">
        <v>6755363</v>
      </c>
      <c r="I37" s="191">
        <v>160488</v>
      </c>
      <c r="J37" s="82">
        <v>2.4335260334729583</v>
      </c>
      <c r="K37" s="83">
        <v>4.066383089359045</v>
      </c>
    </row>
    <row r="38" spans="1:11" ht="13.5">
      <c r="A38" s="149" t="s">
        <v>127</v>
      </c>
      <c r="B38" s="191">
        <v>1512962</v>
      </c>
      <c r="C38" s="191">
        <v>1438078</v>
      </c>
      <c r="D38" s="191">
        <v>-74884</v>
      </c>
      <c r="E38" s="82">
        <v>-4.949496418284141</v>
      </c>
      <c r="F38" s="82">
        <v>5.039457195094245</v>
      </c>
      <c r="G38" s="192">
        <v>6242438</v>
      </c>
      <c r="H38" s="191">
        <v>6424205</v>
      </c>
      <c r="I38" s="191">
        <v>181767</v>
      </c>
      <c r="J38" s="82">
        <v>2.9117950390536578</v>
      </c>
      <c r="K38" s="83">
        <v>3.867042907179943</v>
      </c>
    </row>
    <row r="39" spans="1:11" ht="13.5">
      <c r="A39" s="149" t="s">
        <v>128</v>
      </c>
      <c r="B39" s="191">
        <v>150698</v>
      </c>
      <c r="C39" s="191">
        <v>151573</v>
      </c>
      <c r="D39" s="191">
        <v>875</v>
      </c>
      <c r="E39" s="82">
        <v>0.5806314615986992</v>
      </c>
      <c r="F39" s="82">
        <v>0.5311573123516389</v>
      </c>
      <c r="G39" s="192">
        <v>352437</v>
      </c>
      <c r="H39" s="191">
        <v>331158</v>
      </c>
      <c r="I39" s="191">
        <v>-21279</v>
      </c>
      <c r="J39" s="82">
        <v>-6.0376748184781945</v>
      </c>
      <c r="K39" s="83">
        <v>0.1993401821791016</v>
      </c>
    </row>
    <row r="40" spans="1:11" ht="13.5">
      <c r="A40" s="149"/>
      <c r="B40" s="191"/>
      <c r="C40" s="191"/>
      <c r="D40" s="191"/>
      <c r="E40" s="82"/>
      <c r="F40" s="82"/>
      <c r="G40" s="192"/>
      <c r="H40" s="191"/>
      <c r="I40" s="191"/>
      <c r="J40" s="82"/>
      <c r="K40" s="83"/>
    </row>
    <row r="41" spans="1:11" ht="13.5">
      <c r="A41" s="149" t="s">
        <v>129</v>
      </c>
      <c r="B41" s="191">
        <v>563195</v>
      </c>
      <c r="C41" s="191">
        <v>660803</v>
      </c>
      <c r="D41" s="191">
        <v>97608</v>
      </c>
      <c r="E41" s="82">
        <v>17.33111977201503</v>
      </c>
      <c r="F41" s="82">
        <v>2.3156521641314747</v>
      </c>
      <c r="G41" s="192">
        <v>1046196</v>
      </c>
      <c r="H41" s="191">
        <v>2134713</v>
      </c>
      <c r="I41" s="191">
        <v>1088517</v>
      </c>
      <c r="J41" s="82">
        <v>104.04522670704154</v>
      </c>
      <c r="K41" s="83">
        <v>1.2849880670860934</v>
      </c>
    </row>
    <row r="42" spans="1:11" ht="13.5">
      <c r="A42" s="149" t="s">
        <v>130</v>
      </c>
      <c r="B42" s="191">
        <v>36136</v>
      </c>
      <c r="C42" s="191">
        <v>90720</v>
      </c>
      <c r="D42" s="191">
        <v>54584</v>
      </c>
      <c r="E42" s="82">
        <v>151.0515829090104</v>
      </c>
      <c r="F42" s="82">
        <v>0.31791012499944366</v>
      </c>
      <c r="G42" s="192">
        <v>78667</v>
      </c>
      <c r="H42" s="191">
        <v>647664</v>
      </c>
      <c r="I42" s="191">
        <v>568997</v>
      </c>
      <c r="J42" s="82">
        <v>723.2982063635325</v>
      </c>
      <c r="K42" s="83">
        <v>0.38986060959072605</v>
      </c>
    </row>
    <row r="43" spans="1:11" ht="13.5">
      <c r="A43" s="149" t="s">
        <v>131</v>
      </c>
      <c r="B43" s="191">
        <v>349984</v>
      </c>
      <c r="C43" s="191">
        <v>390523</v>
      </c>
      <c r="D43" s="191">
        <v>40539</v>
      </c>
      <c r="E43" s="82">
        <v>11.583100941757337</v>
      </c>
      <c r="F43" s="82">
        <v>1.3685098737341022</v>
      </c>
      <c r="G43" s="192">
        <v>548101</v>
      </c>
      <c r="H43" s="191">
        <v>1047760</v>
      </c>
      <c r="I43" s="191">
        <v>499659</v>
      </c>
      <c r="J43" s="82">
        <v>91.16184790759368</v>
      </c>
      <c r="K43" s="83">
        <v>0.6306979426134216</v>
      </c>
    </row>
    <row r="44" spans="1:11" ht="13.5">
      <c r="A44" s="149" t="s">
        <v>132</v>
      </c>
      <c r="B44" s="191">
        <v>137767</v>
      </c>
      <c r="C44" s="191">
        <v>141860</v>
      </c>
      <c r="D44" s="191">
        <v>4093</v>
      </c>
      <c r="E44" s="82">
        <v>2.970958212053688</v>
      </c>
      <c r="F44" s="82">
        <v>0.4971200433467932</v>
      </c>
      <c r="G44" s="192">
        <v>327656</v>
      </c>
      <c r="H44" s="191">
        <v>342107</v>
      </c>
      <c r="I44" s="191">
        <v>14451</v>
      </c>
      <c r="J44" s="82">
        <v>4.410418243523708</v>
      </c>
      <c r="K44" s="83">
        <v>0.20593092030011628</v>
      </c>
    </row>
    <row r="45" spans="1:11" ht="13.5">
      <c r="A45" s="149" t="s">
        <v>133</v>
      </c>
      <c r="B45" s="191">
        <v>39308</v>
      </c>
      <c r="C45" s="191">
        <v>37700</v>
      </c>
      <c r="D45" s="191">
        <v>-1608</v>
      </c>
      <c r="E45" s="82">
        <v>-4.090770326651068</v>
      </c>
      <c r="F45" s="82">
        <v>0.13211212205113565</v>
      </c>
      <c r="G45" s="192">
        <v>91772</v>
      </c>
      <c r="H45" s="191">
        <v>97182</v>
      </c>
      <c r="I45" s="191">
        <v>5410</v>
      </c>
      <c r="J45" s="82">
        <v>5.895044240073233</v>
      </c>
      <c r="K45" s="83">
        <v>0.05849859458182937</v>
      </c>
    </row>
    <row r="46" spans="1:11" ht="13.5">
      <c r="A46" s="149"/>
      <c r="B46" s="191"/>
      <c r="C46" s="191"/>
      <c r="D46" s="191"/>
      <c r="E46" s="82"/>
      <c r="F46" s="82"/>
      <c r="G46" s="192"/>
      <c r="H46" s="191"/>
      <c r="I46" s="191"/>
      <c r="J46" s="82"/>
      <c r="K46" s="83"/>
    </row>
    <row r="47" spans="1:11" ht="13.5">
      <c r="A47" s="149" t="s">
        <v>134</v>
      </c>
      <c r="B47" s="191">
        <v>398353</v>
      </c>
      <c r="C47" s="191">
        <v>391290</v>
      </c>
      <c r="D47" s="191">
        <v>-7063</v>
      </c>
      <c r="E47" s="82">
        <v>-1.7730505355802535</v>
      </c>
      <c r="F47" s="82">
        <v>1.3711976720792804</v>
      </c>
      <c r="G47" s="192">
        <v>9512188</v>
      </c>
      <c r="H47" s="191">
        <v>11061895</v>
      </c>
      <c r="I47" s="191">
        <v>1549707</v>
      </c>
      <c r="J47" s="82">
        <v>16.291803736427426</v>
      </c>
      <c r="K47" s="83">
        <v>6.658695138109582</v>
      </c>
    </row>
    <row r="48" spans="1:11" ht="13.5">
      <c r="A48" s="152" t="s">
        <v>135</v>
      </c>
      <c r="B48" s="198">
        <v>398353</v>
      </c>
      <c r="C48" s="198">
        <v>391290</v>
      </c>
      <c r="D48" s="198">
        <v>-7063</v>
      </c>
      <c r="E48" s="117">
        <v>-1.7730505355802535</v>
      </c>
      <c r="F48" s="117">
        <v>1.3711976720792804</v>
      </c>
      <c r="G48" s="199">
        <v>9512188</v>
      </c>
      <c r="H48" s="198">
        <v>11061895</v>
      </c>
      <c r="I48" s="198">
        <v>1549707</v>
      </c>
      <c r="J48" s="117">
        <v>16.291803736427426</v>
      </c>
      <c r="K48" s="118">
        <v>6.658695138109582</v>
      </c>
    </row>
    <row r="53" ht="13.5">
      <c r="A53" s="91" t="s">
        <v>182</v>
      </c>
    </row>
    <row r="56" spans="1:11" ht="13.5">
      <c r="A56" s="148"/>
      <c r="B56" s="178" t="s">
        <v>178</v>
      </c>
      <c r="C56" s="179"/>
      <c r="D56" s="179"/>
      <c r="E56" s="179"/>
      <c r="F56" s="180"/>
      <c r="G56" s="178" t="s">
        <v>179</v>
      </c>
      <c r="H56" s="179"/>
      <c r="I56" s="179"/>
      <c r="J56" s="179"/>
      <c r="K56" s="180"/>
    </row>
    <row r="57" spans="1:11" ht="13.5">
      <c r="A57" s="149" t="s">
        <v>95</v>
      </c>
      <c r="B57" s="150" t="s">
        <v>180</v>
      </c>
      <c r="C57" s="150" t="s">
        <v>181</v>
      </c>
      <c r="D57" s="85"/>
      <c r="E57" s="85"/>
      <c r="F57" s="151"/>
      <c r="G57" s="150" t="s">
        <v>180</v>
      </c>
      <c r="H57" s="150" t="s">
        <v>181</v>
      </c>
      <c r="I57" s="85"/>
      <c r="J57" s="85"/>
      <c r="K57" s="151"/>
    </row>
    <row r="58" spans="1:11" ht="13.5">
      <c r="A58" s="152"/>
      <c r="B58" s="152"/>
      <c r="C58" s="153"/>
      <c r="D58" s="154" t="s">
        <v>101</v>
      </c>
      <c r="E58" s="154" t="s">
        <v>138</v>
      </c>
      <c r="F58" s="154" t="s">
        <v>139</v>
      </c>
      <c r="G58" s="152"/>
      <c r="H58" s="153"/>
      <c r="I58" s="154" t="s">
        <v>101</v>
      </c>
      <c r="J58" s="154" t="s">
        <v>138</v>
      </c>
      <c r="K58" s="154" t="s">
        <v>139</v>
      </c>
    </row>
    <row r="59" spans="1:11" ht="13.5">
      <c r="A59" s="148" t="s">
        <v>140</v>
      </c>
      <c r="B59" s="202">
        <v>519805</v>
      </c>
      <c r="C59" s="202">
        <v>504766</v>
      </c>
      <c r="D59" s="202">
        <v>-15039</v>
      </c>
      <c r="E59" s="145">
        <v>-2.8932003347409108</v>
      </c>
      <c r="F59" s="146">
        <v>1.7688516551528792</v>
      </c>
      <c r="G59" s="202">
        <f>SUM(G60:G67)</f>
        <v>978054</v>
      </c>
      <c r="H59" s="202">
        <f>SUM(H60:H67)</f>
        <v>1018436</v>
      </c>
      <c r="I59" s="202">
        <f aca="true" t="shared" si="0" ref="I59:I67">H59-G59</f>
        <v>40382</v>
      </c>
      <c r="J59" s="160">
        <f aca="true" t="shared" si="1" ref="J59:J67">H59/G59*100-100</f>
        <v>4.128810883652648</v>
      </c>
      <c r="K59" s="161">
        <f aca="true" t="shared" si="2" ref="K59:K67">H59/$H$8*100</f>
        <v>0.6130463941011708</v>
      </c>
    </row>
    <row r="60" spans="1:11" ht="13.5">
      <c r="A60" s="149" t="s">
        <v>141</v>
      </c>
      <c r="B60" s="191">
        <v>24229</v>
      </c>
      <c r="C60" s="191">
        <v>20222</v>
      </c>
      <c r="D60" s="191">
        <v>-4007</v>
      </c>
      <c r="E60" s="82">
        <v>-16.538032935738173</v>
      </c>
      <c r="F60" s="83">
        <v>0.07086396106413967</v>
      </c>
      <c r="G60" s="191">
        <v>73868</v>
      </c>
      <c r="H60" s="191">
        <v>78548</v>
      </c>
      <c r="I60" s="191">
        <f t="shared" si="0"/>
        <v>4680</v>
      </c>
      <c r="J60" s="82">
        <f t="shared" si="1"/>
        <v>6.3356257107272285</v>
      </c>
      <c r="K60" s="83">
        <f t="shared" si="2"/>
        <v>0.047281879434602436</v>
      </c>
    </row>
    <row r="61" spans="1:11" ht="13.5">
      <c r="A61" s="149" t="s">
        <v>142</v>
      </c>
      <c r="B61" s="191">
        <v>266607</v>
      </c>
      <c r="C61" s="191">
        <v>247526</v>
      </c>
      <c r="D61" s="191">
        <v>-19081</v>
      </c>
      <c r="E61" s="82">
        <v>-7.156976373463564</v>
      </c>
      <c r="F61" s="83">
        <v>0.8674054409238569</v>
      </c>
      <c r="G61" s="191">
        <v>329231</v>
      </c>
      <c r="H61" s="191">
        <v>346195</v>
      </c>
      <c r="I61" s="191">
        <f t="shared" si="0"/>
        <v>16964</v>
      </c>
      <c r="J61" s="82">
        <f t="shared" si="1"/>
        <v>5.152613210785134</v>
      </c>
      <c r="K61" s="83">
        <f t="shared" si="2"/>
        <v>0.208391687259538</v>
      </c>
    </row>
    <row r="62" spans="1:11" ht="13.5">
      <c r="A62" s="149" t="s">
        <v>143</v>
      </c>
      <c r="B62" s="191">
        <v>11508</v>
      </c>
      <c r="C62" s="191">
        <v>13538</v>
      </c>
      <c r="D62" s="191">
        <v>2030</v>
      </c>
      <c r="E62" s="82">
        <v>17.639902676399032</v>
      </c>
      <c r="F62" s="83">
        <v>0.04744121772754044</v>
      </c>
      <c r="G62" s="191">
        <v>15690</v>
      </c>
      <c r="H62" s="191">
        <v>21048</v>
      </c>
      <c r="I62" s="191">
        <f t="shared" si="0"/>
        <v>5358</v>
      </c>
      <c r="J62" s="82">
        <f t="shared" si="1"/>
        <v>34.14913957934991</v>
      </c>
      <c r="K62" s="83">
        <f t="shared" si="2"/>
        <v>0.01266981970692458</v>
      </c>
    </row>
    <row r="63" spans="1:11" ht="13.5">
      <c r="A63" s="149" t="s">
        <v>144</v>
      </c>
      <c r="B63" s="191">
        <v>29051</v>
      </c>
      <c r="C63" s="191">
        <v>26863</v>
      </c>
      <c r="D63" s="191">
        <v>-2188</v>
      </c>
      <c r="E63" s="82">
        <v>-7.531582389590724</v>
      </c>
      <c r="F63" s="83">
        <v>0.09413601948699356</v>
      </c>
      <c r="G63" s="191">
        <v>33182</v>
      </c>
      <c r="H63" s="191">
        <v>28826</v>
      </c>
      <c r="I63" s="191">
        <f t="shared" si="0"/>
        <v>-4356</v>
      </c>
      <c r="J63" s="82">
        <f t="shared" si="1"/>
        <v>-13.12759930082575</v>
      </c>
      <c r="K63" s="83">
        <f t="shared" si="2"/>
        <v>0.017351777977565944</v>
      </c>
    </row>
    <row r="64" spans="1:11" ht="13.5">
      <c r="A64" s="149" t="s">
        <v>145</v>
      </c>
      <c r="B64" s="191">
        <v>29390</v>
      </c>
      <c r="C64" s="191">
        <v>24539</v>
      </c>
      <c r="D64" s="191">
        <v>-4851</v>
      </c>
      <c r="E64" s="82">
        <v>-16.505614154474316</v>
      </c>
      <c r="F64" s="83">
        <v>0.08599202554410658</v>
      </c>
      <c r="G64" s="191">
        <v>41130</v>
      </c>
      <c r="H64" s="191">
        <v>36996</v>
      </c>
      <c r="I64" s="191">
        <f t="shared" si="0"/>
        <v>-4134</v>
      </c>
      <c r="J64" s="82">
        <f t="shared" si="1"/>
        <v>-10.051057622173602</v>
      </c>
      <c r="K64" s="83">
        <f t="shared" si="2"/>
        <v>0.022269700203220347</v>
      </c>
    </row>
    <row r="65" spans="1:11" ht="13.5">
      <c r="A65" s="149" t="s">
        <v>146</v>
      </c>
      <c r="B65" s="191">
        <v>42046</v>
      </c>
      <c r="C65" s="191">
        <v>40194</v>
      </c>
      <c r="D65" s="191">
        <v>-1852</v>
      </c>
      <c r="E65" s="82">
        <v>-4.404699614707695</v>
      </c>
      <c r="F65" s="83">
        <v>0.14085184704836462</v>
      </c>
      <c r="G65" s="191">
        <v>53900</v>
      </c>
      <c r="H65" s="191">
        <v>50504</v>
      </c>
      <c r="I65" s="191">
        <f t="shared" si="0"/>
        <v>-3396</v>
      </c>
      <c r="J65" s="82">
        <f t="shared" si="1"/>
        <v>-6.300556586270872</v>
      </c>
      <c r="K65" s="83">
        <f t="shared" si="2"/>
        <v>0.030400825469332905</v>
      </c>
    </row>
    <row r="66" spans="1:11" ht="13.5">
      <c r="A66" s="149" t="s">
        <v>147</v>
      </c>
      <c r="B66" s="191">
        <v>71450</v>
      </c>
      <c r="C66" s="191">
        <v>75590</v>
      </c>
      <c r="D66" s="191">
        <v>4140</v>
      </c>
      <c r="E66" s="82">
        <v>5.794261721483565</v>
      </c>
      <c r="F66" s="83">
        <v>0.26489006116300645</v>
      </c>
      <c r="G66" s="191">
        <v>262593</v>
      </c>
      <c r="H66" s="191">
        <v>297894</v>
      </c>
      <c r="I66" s="191">
        <f t="shared" si="0"/>
        <v>35301</v>
      </c>
      <c r="J66" s="82">
        <f t="shared" si="1"/>
        <v>13.443237253087474</v>
      </c>
      <c r="K66" s="83">
        <f t="shared" si="2"/>
        <v>0.17931695513942375</v>
      </c>
    </row>
    <row r="67" spans="1:11" ht="13.5">
      <c r="A67" s="149" t="s">
        <v>148</v>
      </c>
      <c r="B67" s="191">
        <v>45524</v>
      </c>
      <c r="C67" s="191">
        <v>56294</v>
      </c>
      <c r="D67" s="191">
        <v>10770</v>
      </c>
      <c r="E67" s="82">
        <v>23.65785080397154</v>
      </c>
      <c r="F67" s="83">
        <v>0.19727108219487086</v>
      </c>
      <c r="G67" s="191">
        <v>168460</v>
      </c>
      <c r="H67" s="191">
        <v>158425</v>
      </c>
      <c r="I67" s="191">
        <f t="shared" si="0"/>
        <v>-10035</v>
      </c>
      <c r="J67" s="82">
        <f t="shared" si="1"/>
        <v>-5.956903716015674</v>
      </c>
      <c r="K67" s="83">
        <f t="shared" si="2"/>
        <v>0.09536374891056285</v>
      </c>
    </row>
    <row r="68" spans="1:11" ht="13.5">
      <c r="A68" s="149"/>
      <c r="B68" s="191"/>
      <c r="C68" s="191"/>
      <c r="D68" s="191"/>
      <c r="E68" s="82"/>
      <c r="F68" s="83"/>
      <c r="G68" s="191"/>
      <c r="H68" s="191"/>
      <c r="I68" s="191"/>
      <c r="J68" s="82"/>
      <c r="K68" s="83"/>
    </row>
    <row r="69" spans="1:11" ht="13.5">
      <c r="A69" s="149" t="s">
        <v>149</v>
      </c>
      <c r="B69" s="191">
        <v>805556</v>
      </c>
      <c r="C69" s="191">
        <v>792690</v>
      </c>
      <c r="D69" s="191">
        <v>-12866</v>
      </c>
      <c r="E69" s="82">
        <v>-1.5971577394991812</v>
      </c>
      <c r="F69" s="83">
        <v>2.777823820390311</v>
      </c>
      <c r="G69" s="191">
        <f>SUM(G70:G77)</f>
        <v>3038388</v>
      </c>
      <c r="H69" s="191">
        <f>SUM(H70:H77)</f>
        <v>3020053</v>
      </c>
      <c r="I69" s="191">
        <f aca="true" t="shared" si="3" ref="I69:I77">H69-G69</f>
        <v>-18335</v>
      </c>
      <c r="J69" s="82">
        <f aca="true" t="shared" si="4" ref="J69:J77">H69/G69*100-100</f>
        <v>-0.6034449846431755</v>
      </c>
      <c r="K69" s="83">
        <f aca="true" t="shared" si="5" ref="K69:K77">H69/$H$8*100</f>
        <v>1.8179174750739595</v>
      </c>
    </row>
    <row r="70" spans="1:11" ht="13.5">
      <c r="A70" s="149" t="s">
        <v>150</v>
      </c>
      <c r="B70" s="191">
        <v>115695</v>
      </c>
      <c r="C70" s="191">
        <v>101942</v>
      </c>
      <c r="D70" s="191">
        <v>-13753</v>
      </c>
      <c r="E70" s="82">
        <v>-11.887289856951469</v>
      </c>
      <c r="F70" s="83">
        <v>0.35723538318665443</v>
      </c>
      <c r="G70" s="191">
        <v>188113</v>
      </c>
      <c r="H70" s="191">
        <v>160600</v>
      </c>
      <c r="I70" s="191">
        <f t="shared" si="3"/>
        <v>-27513</v>
      </c>
      <c r="J70" s="82">
        <f t="shared" si="4"/>
        <v>-14.625783438677814</v>
      </c>
      <c r="K70" s="83">
        <f t="shared" si="5"/>
        <v>0.09667298769156632</v>
      </c>
    </row>
    <row r="71" spans="1:11" ht="13.5">
      <c r="A71" s="149" t="s">
        <v>151</v>
      </c>
      <c r="B71" s="191">
        <v>359453</v>
      </c>
      <c r="C71" s="191">
        <v>358395</v>
      </c>
      <c r="D71" s="191">
        <v>-1058</v>
      </c>
      <c r="E71" s="82">
        <v>-0.2943361162655549</v>
      </c>
      <c r="F71" s="83">
        <v>1.2559237130641052</v>
      </c>
      <c r="G71" s="191">
        <v>770055</v>
      </c>
      <c r="H71" s="191">
        <v>726478</v>
      </c>
      <c r="I71" s="191">
        <f t="shared" si="3"/>
        <v>-43577</v>
      </c>
      <c r="J71" s="82">
        <f t="shared" si="4"/>
        <v>-5.658946438890737</v>
      </c>
      <c r="K71" s="83">
        <f t="shared" si="5"/>
        <v>0.43730260742337307</v>
      </c>
    </row>
    <row r="72" spans="1:11" ht="13.5">
      <c r="A72" s="149" t="s">
        <v>152</v>
      </c>
      <c r="B72" s="191">
        <v>17980</v>
      </c>
      <c r="C72" s="191">
        <v>14599</v>
      </c>
      <c r="D72" s="191">
        <v>-3381</v>
      </c>
      <c r="E72" s="82">
        <v>-18.804226918798662</v>
      </c>
      <c r="F72" s="83">
        <v>0.051159280366698395</v>
      </c>
      <c r="G72" s="191">
        <v>13790</v>
      </c>
      <c r="H72" s="191">
        <v>5052</v>
      </c>
      <c r="I72" s="191">
        <f t="shared" si="3"/>
        <v>-8738</v>
      </c>
      <c r="J72" s="82">
        <f t="shared" si="4"/>
        <v>-63.36475707034083</v>
      </c>
      <c r="K72" s="83">
        <f t="shared" si="5"/>
        <v>0.0030410456651170175</v>
      </c>
    </row>
    <row r="73" spans="1:11" ht="13.5">
      <c r="A73" s="149" t="s">
        <v>153</v>
      </c>
      <c r="B73" s="191">
        <v>22684</v>
      </c>
      <c r="C73" s="191">
        <v>19213</v>
      </c>
      <c r="D73" s="191">
        <v>-3471</v>
      </c>
      <c r="E73" s="82">
        <v>-15.301534120966323</v>
      </c>
      <c r="F73" s="83">
        <v>0.06732812204160396</v>
      </c>
      <c r="G73" s="191">
        <v>23108</v>
      </c>
      <c r="H73" s="191">
        <v>21836</v>
      </c>
      <c r="I73" s="191">
        <f t="shared" si="3"/>
        <v>-1272</v>
      </c>
      <c r="J73" s="82">
        <f t="shared" si="4"/>
        <v>-5.504587155963307</v>
      </c>
      <c r="K73" s="83">
        <f t="shared" si="5"/>
        <v>0.013144155412409975</v>
      </c>
    </row>
    <row r="74" spans="1:11" ht="13.5">
      <c r="A74" s="149" t="s">
        <v>154</v>
      </c>
      <c r="B74" s="191">
        <v>14819</v>
      </c>
      <c r="C74" s="191">
        <v>11456</v>
      </c>
      <c r="D74" s="191">
        <v>-3363</v>
      </c>
      <c r="E74" s="82">
        <v>-22.69383899048519</v>
      </c>
      <c r="F74" s="83">
        <v>0.04014526446201088</v>
      </c>
      <c r="G74" s="191">
        <v>11658</v>
      </c>
      <c r="H74" s="191">
        <v>12231</v>
      </c>
      <c r="I74" s="191">
        <f t="shared" si="3"/>
        <v>573</v>
      </c>
      <c r="J74" s="82">
        <f t="shared" si="4"/>
        <v>4.915079773546054</v>
      </c>
      <c r="K74" s="83">
        <f t="shared" si="5"/>
        <v>0.007362436565725701</v>
      </c>
    </row>
    <row r="75" spans="1:11" ht="13.5">
      <c r="A75" s="149" t="s">
        <v>155</v>
      </c>
      <c r="B75" s="191">
        <v>41776</v>
      </c>
      <c r="C75" s="191">
        <v>45187</v>
      </c>
      <c r="D75" s="191">
        <v>3411</v>
      </c>
      <c r="E75" s="82">
        <v>8.164975105323634</v>
      </c>
      <c r="F75" s="83">
        <v>0.15834881854442087</v>
      </c>
      <c r="G75" s="191">
        <v>110071</v>
      </c>
      <c r="H75" s="191">
        <v>123070</v>
      </c>
      <c r="I75" s="191">
        <f t="shared" si="3"/>
        <v>12999</v>
      </c>
      <c r="J75" s="82">
        <f t="shared" si="4"/>
        <v>11.809650134912928</v>
      </c>
      <c r="K75" s="83">
        <f t="shared" si="5"/>
        <v>0.07408184679452719</v>
      </c>
    </row>
    <row r="76" spans="1:11" ht="13.5">
      <c r="A76" s="149" t="s">
        <v>156</v>
      </c>
      <c r="B76" s="191">
        <v>142684</v>
      </c>
      <c r="C76" s="191">
        <v>148837</v>
      </c>
      <c r="D76" s="191">
        <v>6153</v>
      </c>
      <c r="E76" s="82">
        <v>4.31232653976619</v>
      </c>
      <c r="F76" s="83">
        <v>0.5215695466770525</v>
      </c>
      <c r="G76" s="191">
        <v>1127272</v>
      </c>
      <c r="H76" s="191">
        <v>1126674</v>
      </c>
      <c r="I76" s="191">
        <f t="shared" si="3"/>
        <v>-598</v>
      </c>
      <c r="J76" s="82">
        <f t="shared" si="4"/>
        <v>-0.053048421321562955</v>
      </c>
      <c r="K76" s="83">
        <f t="shared" si="5"/>
        <v>0.6782001353325515</v>
      </c>
    </row>
    <row r="77" spans="1:11" ht="13.5">
      <c r="A77" s="149" t="s">
        <v>157</v>
      </c>
      <c r="B77" s="191">
        <v>90465</v>
      </c>
      <c r="C77" s="191">
        <v>93061</v>
      </c>
      <c r="D77" s="191">
        <v>2596</v>
      </c>
      <c r="E77" s="82">
        <v>2.869618084342008</v>
      </c>
      <c r="F77" s="83">
        <v>0.3261136920477649</v>
      </c>
      <c r="G77" s="191">
        <v>794321</v>
      </c>
      <c r="H77" s="191">
        <v>844112</v>
      </c>
      <c r="I77" s="191">
        <f t="shared" si="3"/>
        <v>49791</v>
      </c>
      <c r="J77" s="82">
        <f t="shared" si="4"/>
        <v>6.268372610065697</v>
      </c>
      <c r="K77" s="83">
        <f t="shared" si="5"/>
        <v>0.5081122601886888</v>
      </c>
    </row>
    <row r="78" spans="1:11" ht="13.5">
      <c r="A78" s="149"/>
      <c r="B78" s="191"/>
      <c r="C78" s="191"/>
      <c r="D78" s="191"/>
      <c r="E78" s="82"/>
      <c r="F78" s="83"/>
      <c r="G78" s="191"/>
      <c r="H78" s="191"/>
      <c r="I78" s="191"/>
      <c r="J78" s="82"/>
      <c r="K78" s="83"/>
    </row>
    <row r="79" spans="1:11" ht="13.5">
      <c r="A79" s="149" t="s">
        <v>158</v>
      </c>
      <c r="B79" s="195" t="s">
        <v>279</v>
      </c>
      <c r="C79" s="191">
        <v>68008</v>
      </c>
      <c r="D79" s="195" t="s">
        <v>279</v>
      </c>
      <c r="E79" s="200" t="s">
        <v>279</v>
      </c>
      <c r="F79" s="83">
        <v>0.2383204561393537</v>
      </c>
      <c r="G79" s="195" t="s">
        <v>280</v>
      </c>
      <c r="H79" s="191">
        <f>SUM(H80:H82)</f>
        <v>161816</v>
      </c>
      <c r="I79" s="195" t="s">
        <v>280</v>
      </c>
      <c r="J79" s="113" t="s">
        <v>280</v>
      </c>
      <c r="K79" s="83">
        <f>H79/$H$8*100</f>
        <v>0.0974049575111986</v>
      </c>
    </row>
    <row r="80" spans="1:11" ht="13.5">
      <c r="A80" s="149" t="s">
        <v>159</v>
      </c>
      <c r="B80" s="191">
        <v>28046</v>
      </c>
      <c r="C80" s="191">
        <v>23046</v>
      </c>
      <c r="D80" s="191">
        <v>-5000</v>
      </c>
      <c r="E80" s="82">
        <v>-17.827854239463733</v>
      </c>
      <c r="F80" s="83">
        <v>0.08076010516685603</v>
      </c>
      <c r="G80" s="196">
        <v>56487</v>
      </c>
      <c r="H80" s="191">
        <v>56175</v>
      </c>
      <c r="I80" s="196">
        <f>H80-G80</f>
        <v>-312</v>
      </c>
      <c r="J80" s="113">
        <f>H80/G80*100-100</f>
        <v>-0.5523394763396965</v>
      </c>
      <c r="K80" s="83">
        <f>H80/$H$8*100</f>
        <v>0.03381447748177919</v>
      </c>
    </row>
    <row r="81" spans="1:11" ht="13.5">
      <c r="A81" s="149" t="s">
        <v>160</v>
      </c>
      <c r="B81" s="191">
        <v>21635</v>
      </c>
      <c r="C81" s="191">
        <v>13659</v>
      </c>
      <c r="D81" s="191">
        <v>-7976</v>
      </c>
      <c r="E81" s="82">
        <v>-36.866189045528074</v>
      </c>
      <c r="F81" s="83">
        <v>0.04786523806621915</v>
      </c>
      <c r="G81" s="196">
        <v>18022</v>
      </c>
      <c r="H81" s="191">
        <v>12688</v>
      </c>
      <c r="I81" s="196">
        <f>H81-G81</f>
        <v>-5334</v>
      </c>
      <c r="J81" s="113">
        <f>H81/G81*100-100</f>
        <v>-29.597159027854843</v>
      </c>
      <c r="K81" s="83">
        <f>H81/$H$8*100</f>
        <v>0.007637527196952636</v>
      </c>
    </row>
    <row r="82" spans="1:11" ht="13.5">
      <c r="A82" s="149" t="s">
        <v>161</v>
      </c>
      <c r="B82" s="195" t="s">
        <v>279</v>
      </c>
      <c r="C82" s="191">
        <v>31303</v>
      </c>
      <c r="D82" s="195" t="s">
        <v>279</v>
      </c>
      <c r="E82" s="200" t="s">
        <v>279</v>
      </c>
      <c r="F82" s="83">
        <v>0.10969511290627851</v>
      </c>
      <c r="G82" s="195" t="s">
        <v>280</v>
      </c>
      <c r="H82" s="191">
        <v>92953</v>
      </c>
      <c r="I82" s="195" t="s">
        <v>280</v>
      </c>
      <c r="J82" s="113" t="s">
        <v>280</v>
      </c>
      <c r="K82" s="83">
        <f>H82/$H$8*100</f>
        <v>0.05595295283246677</v>
      </c>
    </row>
    <row r="83" spans="1:11" ht="13.5">
      <c r="A83" s="149"/>
      <c r="B83" s="191"/>
      <c r="C83" s="191"/>
      <c r="D83" s="191"/>
      <c r="E83" s="82"/>
      <c r="F83" s="83"/>
      <c r="G83" s="191"/>
      <c r="H83" s="191"/>
      <c r="I83" s="191"/>
      <c r="J83" s="82"/>
      <c r="K83" s="83"/>
    </row>
    <row r="84" spans="1:11" ht="13.5">
      <c r="A84" s="149" t="s">
        <v>162</v>
      </c>
      <c r="B84" s="191">
        <v>341577</v>
      </c>
      <c r="C84" s="191">
        <v>336043</v>
      </c>
      <c r="D84" s="191">
        <v>-5534</v>
      </c>
      <c r="E84" s="82">
        <v>-1.6201325030666567</v>
      </c>
      <c r="F84" s="83">
        <v>1.1775955923190924</v>
      </c>
      <c r="G84" s="191">
        <f>SUM(G85:G86)</f>
        <v>606316</v>
      </c>
      <c r="H84" s="191">
        <f>SUM(H85:H86)</f>
        <v>488816</v>
      </c>
      <c r="I84" s="191">
        <f>H84-G84</f>
        <v>-117500</v>
      </c>
      <c r="J84" s="82">
        <f>H84/G84*100-100</f>
        <v>-19.37933354884251</v>
      </c>
      <c r="K84" s="83">
        <f>H84/$H$8*100</f>
        <v>0.29424223631034047</v>
      </c>
    </row>
    <row r="85" spans="1:11" ht="13.5">
      <c r="A85" s="149" t="s">
        <v>163</v>
      </c>
      <c r="B85" s="191">
        <v>97257</v>
      </c>
      <c r="C85" s="191">
        <v>97129</v>
      </c>
      <c r="D85" s="191">
        <v>-128</v>
      </c>
      <c r="E85" s="82">
        <v>-0.1316100640570852</v>
      </c>
      <c r="F85" s="83">
        <v>0.34036918574813674</v>
      </c>
      <c r="G85" s="191">
        <v>147066</v>
      </c>
      <c r="H85" s="191">
        <v>160338</v>
      </c>
      <c r="I85" s="191">
        <f>H85-G85</f>
        <v>13272</v>
      </c>
      <c r="J85" s="82">
        <f>H85/G85*100-100</f>
        <v>9.024519603443352</v>
      </c>
      <c r="K85" s="83">
        <f>H85/$H$8*100</f>
        <v>0.09651527708898107</v>
      </c>
    </row>
    <row r="86" spans="1:11" ht="13.5">
      <c r="A86" s="149" t="s">
        <v>164</v>
      </c>
      <c r="B86" s="191">
        <v>244320</v>
      </c>
      <c r="C86" s="191">
        <v>238914</v>
      </c>
      <c r="D86" s="191">
        <v>-5406</v>
      </c>
      <c r="E86" s="82">
        <v>-2.212671905697448</v>
      </c>
      <c r="F86" s="83">
        <v>0.8372264065709557</v>
      </c>
      <c r="G86" s="191">
        <v>459250</v>
      </c>
      <c r="H86" s="191">
        <v>328478</v>
      </c>
      <c r="I86" s="191">
        <f>H86-G86</f>
        <v>-130772</v>
      </c>
      <c r="J86" s="82">
        <f>H86/G86*100-100</f>
        <v>-28.47512248230811</v>
      </c>
      <c r="K86" s="83">
        <f>H86/$H$8*100</f>
        <v>0.19772695922135938</v>
      </c>
    </row>
    <row r="87" spans="1:11" ht="13.5">
      <c r="A87" s="149"/>
      <c r="B87" s="191"/>
      <c r="C87" s="191"/>
      <c r="D87" s="191"/>
      <c r="E87" s="82"/>
      <c r="F87" s="83"/>
      <c r="G87" s="191"/>
      <c r="H87" s="191"/>
      <c r="I87" s="191"/>
      <c r="J87" s="82"/>
      <c r="K87" s="83"/>
    </row>
    <row r="88" spans="1:11" ht="13.5">
      <c r="A88" s="149" t="s">
        <v>165</v>
      </c>
      <c r="B88" s="195" t="s">
        <v>279</v>
      </c>
      <c r="C88" s="196">
        <v>99724</v>
      </c>
      <c r="D88" s="195" t="s">
        <v>279</v>
      </c>
      <c r="E88" s="200" t="s">
        <v>279</v>
      </c>
      <c r="F88" s="83">
        <v>0.34946284507765124</v>
      </c>
      <c r="G88" s="195" t="s">
        <v>279</v>
      </c>
      <c r="H88" s="196">
        <f>SUM(H89:H93)</f>
        <v>236861</v>
      </c>
      <c r="I88" s="195" t="s">
        <v>279</v>
      </c>
      <c r="J88" s="200" t="s">
        <v>279</v>
      </c>
      <c r="K88" s="83">
        <f aca="true" t="shared" si="6" ref="K88:K93">H88/$H$8*100</f>
        <v>0.1425782100723044</v>
      </c>
    </row>
    <row r="89" spans="1:11" ht="13.5">
      <c r="A89" s="149" t="s">
        <v>166</v>
      </c>
      <c r="B89" s="195" t="s">
        <v>279</v>
      </c>
      <c r="C89" s="191">
        <v>2170</v>
      </c>
      <c r="D89" s="195" t="s">
        <v>279</v>
      </c>
      <c r="E89" s="200" t="s">
        <v>279</v>
      </c>
      <c r="F89" s="83">
        <v>0.007604331693659532</v>
      </c>
      <c r="G89" s="195" t="s">
        <v>279</v>
      </c>
      <c r="H89" s="191">
        <v>3223</v>
      </c>
      <c r="I89" s="195" t="s">
        <v>279</v>
      </c>
      <c r="J89" s="200" t="s">
        <v>279</v>
      </c>
      <c r="K89" s="83">
        <f t="shared" si="6"/>
        <v>0.0019400811913444474</v>
      </c>
    </row>
    <row r="90" spans="1:11" ht="13.5">
      <c r="A90" s="149" t="s">
        <v>167</v>
      </c>
      <c r="B90" s="191">
        <v>23078</v>
      </c>
      <c r="C90" s="191">
        <v>23594</v>
      </c>
      <c r="D90" s="191">
        <v>516</v>
      </c>
      <c r="E90" s="82">
        <v>2.235895658202608</v>
      </c>
      <c r="F90" s="83">
        <v>0.08268046174202903</v>
      </c>
      <c r="G90" s="191">
        <v>74863</v>
      </c>
      <c r="H90" s="191">
        <v>72662</v>
      </c>
      <c r="I90" s="191">
        <f>H90-G90</f>
        <v>-2201</v>
      </c>
      <c r="J90" s="82">
        <f>H90/G90*100-100</f>
        <v>-2.940037134499022</v>
      </c>
      <c r="K90" s="83">
        <f t="shared" si="6"/>
        <v>0.04373880841621788</v>
      </c>
    </row>
    <row r="91" spans="1:11" ht="13.5">
      <c r="A91" s="149" t="s">
        <v>168</v>
      </c>
      <c r="B91" s="195" t="s">
        <v>279</v>
      </c>
      <c r="C91" s="191">
        <v>18103</v>
      </c>
      <c r="D91" s="195" t="s">
        <v>279</v>
      </c>
      <c r="E91" s="200" t="s">
        <v>279</v>
      </c>
      <c r="F91" s="83">
        <v>0.06343834868678273</v>
      </c>
      <c r="G91" s="195" t="s">
        <v>279</v>
      </c>
      <c r="H91" s="191">
        <v>45263</v>
      </c>
      <c r="I91" s="195" t="s">
        <v>279</v>
      </c>
      <c r="J91" s="200" t="s">
        <v>279</v>
      </c>
      <c r="K91" s="83">
        <f t="shared" si="6"/>
        <v>0.027246011468763175</v>
      </c>
    </row>
    <row r="92" spans="1:11" ht="13.5">
      <c r="A92" s="149" t="s">
        <v>169</v>
      </c>
      <c r="B92" s="191">
        <v>21505</v>
      </c>
      <c r="C92" s="191">
        <v>24108</v>
      </c>
      <c r="D92" s="191">
        <v>2603</v>
      </c>
      <c r="E92" s="82">
        <v>12.104161822831898</v>
      </c>
      <c r="F92" s="83">
        <v>0.08448167210633364</v>
      </c>
      <c r="G92" s="191">
        <v>64910</v>
      </c>
      <c r="H92" s="191">
        <v>50276</v>
      </c>
      <c r="I92" s="191">
        <f>H92-G92</f>
        <v>-14634</v>
      </c>
      <c r="J92" s="82">
        <f>H92/G92*100-100</f>
        <v>-22.545062394084113</v>
      </c>
      <c r="K92" s="83">
        <f t="shared" si="6"/>
        <v>0.03026358112815186</v>
      </c>
    </row>
    <row r="93" spans="1:11" ht="13.5">
      <c r="A93" s="149" t="s">
        <v>170</v>
      </c>
      <c r="B93" s="191">
        <v>21715</v>
      </c>
      <c r="C93" s="191">
        <v>31749</v>
      </c>
      <c r="D93" s="191">
        <v>10034</v>
      </c>
      <c r="E93" s="82">
        <v>46.207690536495505</v>
      </c>
      <c r="F93" s="83">
        <v>0.11125803084884632</v>
      </c>
      <c r="G93" s="191">
        <v>40395</v>
      </c>
      <c r="H93" s="191">
        <v>65437</v>
      </c>
      <c r="I93" s="191">
        <f>H93-G93</f>
        <v>25042</v>
      </c>
      <c r="J93" s="82">
        <f>H93/G93*100-100</f>
        <v>61.992820893674946</v>
      </c>
      <c r="K93" s="83">
        <f t="shared" si="6"/>
        <v>0.03938972786782705</v>
      </c>
    </row>
    <row r="94" spans="1:11" ht="13.5">
      <c r="A94" s="149"/>
      <c r="B94" s="191"/>
      <c r="C94" s="191"/>
      <c r="D94" s="191"/>
      <c r="E94" s="82"/>
      <c r="F94" s="83"/>
      <c r="G94" s="191"/>
      <c r="H94" s="191"/>
      <c r="I94" s="191"/>
      <c r="J94" s="82"/>
      <c r="K94" s="83"/>
    </row>
    <row r="95" spans="1:11" ht="13.5">
      <c r="A95" s="149" t="s">
        <v>171</v>
      </c>
      <c r="B95" s="191">
        <v>383553</v>
      </c>
      <c r="C95" s="191">
        <v>413122</v>
      </c>
      <c r="D95" s="191">
        <v>29569</v>
      </c>
      <c r="E95" s="82">
        <v>7.709234447390571</v>
      </c>
      <c r="F95" s="83">
        <v>1.4477035566580707</v>
      </c>
      <c r="G95" s="191">
        <f>SUM(G96:G99)</f>
        <v>988517</v>
      </c>
      <c r="H95" s="191">
        <f>SUM(H96:H99)</f>
        <v>1083768</v>
      </c>
      <c r="I95" s="191">
        <f>H95-G95</f>
        <v>95251</v>
      </c>
      <c r="J95" s="82">
        <f>H95/G95*100-100</f>
        <v>9.635747286086115</v>
      </c>
      <c r="K95" s="83">
        <f>H95/$H$8*100</f>
        <v>0.6523729173381908</v>
      </c>
    </row>
    <row r="96" spans="1:11" ht="13.5">
      <c r="A96" s="149" t="s">
        <v>172</v>
      </c>
      <c r="B96" s="191">
        <v>229626</v>
      </c>
      <c r="C96" s="191">
        <v>247934</v>
      </c>
      <c r="D96" s="191">
        <v>18308</v>
      </c>
      <c r="E96" s="82">
        <v>7.972964733958705</v>
      </c>
      <c r="F96" s="83">
        <v>0.8688351954542777</v>
      </c>
      <c r="G96" s="191">
        <v>508703</v>
      </c>
      <c r="H96" s="191">
        <v>606954</v>
      </c>
      <c r="I96" s="191">
        <f>H96-G96</f>
        <v>98251</v>
      </c>
      <c r="J96" s="82">
        <f>H96/G96*100-100</f>
        <v>19.314020165007875</v>
      </c>
      <c r="K96" s="83">
        <f>H96/$H$8*100</f>
        <v>0.3653552713035301</v>
      </c>
    </row>
    <row r="97" spans="1:11" ht="13.5">
      <c r="A97" s="149" t="s">
        <v>173</v>
      </c>
      <c r="B97" s="191">
        <v>42866</v>
      </c>
      <c r="C97" s="191">
        <v>41591</v>
      </c>
      <c r="D97" s="191">
        <v>-1275</v>
      </c>
      <c r="E97" s="82">
        <v>-2.9743852937059785</v>
      </c>
      <c r="F97" s="83">
        <v>0.14574735459492794</v>
      </c>
      <c r="G97" s="191">
        <v>38993</v>
      </c>
      <c r="H97" s="191">
        <v>39473</v>
      </c>
      <c r="I97" s="191">
        <f>H97-G97</f>
        <v>480</v>
      </c>
      <c r="J97" s="82">
        <f>H97/G97*100-100</f>
        <v>1.230990177724209</v>
      </c>
      <c r="K97" s="83">
        <f>H97/$H$8*100</f>
        <v>0.023760727541402224</v>
      </c>
    </row>
    <row r="98" spans="1:11" ht="13.5">
      <c r="A98" s="69" t="s">
        <v>287</v>
      </c>
      <c r="B98" s="191">
        <v>80369</v>
      </c>
      <c r="C98" s="191">
        <v>92803</v>
      </c>
      <c r="D98" s="191">
        <v>12434</v>
      </c>
      <c r="E98" s="82">
        <v>15.47113936965745</v>
      </c>
      <c r="F98" s="83">
        <v>0.3252095825652929</v>
      </c>
      <c r="G98" s="191">
        <v>376293</v>
      </c>
      <c r="H98" s="191">
        <v>377414</v>
      </c>
      <c r="I98" s="191">
        <f>H98-G98</f>
        <v>1121</v>
      </c>
      <c r="J98" s="82">
        <f>H98/G98*100-100</f>
        <v>0.297906152918074</v>
      </c>
      <c r="K98" s="83">
        <f>H98/$H$8*100</f>
        <v>0.22718392887064015</v>
      </c>
    </row>
    <row r="99" spans="1:11" ht="13.5">
      <c r="A99" s="149" t="s">
        <v>174</v>
      </c>
      <c r="B99" s="191">
        <v>30692</v>
      </c>
      <c r="C99" s="191">
        <v>30794</v>
      </c>
      <c r="D99" s="191">
        <v>102</v>
      </c>
      <c r="E99" s="82">
        <v>0.3323341587384334</v>
      </c>
      <c r="F99" s="83">
        <v>0.10791142404357218</v>
      </c>
      <c r="G99" s="191">
        <v>64528</v>
      </c>
      <c r="H99" s="191">
        <v>59927</v>
      </c>
      <c r="I99" s="191">
        <f>H99-G99</f>
        <v>-4601</v>
      </c>
      <c r="J99" s="82">
        <f>H99/G99*100-100</f>
        <v>-7.130238036201348</v>
      </c>
      <c r="K99" s="83">
        <f>H99/$H$8*100</f>
        <v>0.036072989622618276</v>
      </c>
    </row>
    <row r="100" spans="1:11" ht="13.5">
      <c r="A100" s="149"/>
      <c r="B100" s="191"/>
      <c r="C100" s="191"/>
      <c r="D100" s="191"/>
      <c r="E100" s="82"/>
      <c r="F100" s="83"/>
      <c r="G100" s="191"/>
      <c r="H100" s="191"/>
      <c r="I100" s="191"/>
      <c r="J100" s="82"/>
      <c r="K100" s="83"/>
    </row>
    <row r="101" spans="1:11" ht="13.5">
      <c r="A101" s="149" t="s">
        <v>175</v>
      </c>
      <c r="B101" s="191">
        <v>218594</v>
      </c>
      <c r="C101" s="191">
        <v>228348</v>
      </c>
      <c r="D101" s="191">
        <v>9754</v>
      </c>
      <c r="E101" s="82">
        <v>4.46215358152557</v>
      </c>
      <c r="F101" s="83">
        <v>0.8001999693934411</v>
      </c>
      <c r="G101" s="191">
        <f>SUM(G102:G103)</f>
        <v>873947</v>
      </c>
      <c r="H101" s="191">
        <f>SUM(H102:H103)</f>
        <v>920707</v>
      </c>
      <c r="I101" s="191">
        <f>H101-G101</f>
        <v>46760</v>
      </c>
      <c r="J101" s="82">
        <f>H101/G101*100-100</f>
        <v>5.350438871007057</v>
      </c>
      <c r="K101" s="83">
        <f>H101/$H$8*100</f>
        <v>0.5542185334902799</v>
      </c>
    </row>
    <row r="102" spans="1:11" ht="13.5">
      <c r="A102" s="149" t="s">
        <v>176</v>
      </c>
      <c r="B102" s="191">
        <v>147054</v>
      </c>
      <c r="C102" s="191">
        <v>146512</v>
      </c>
      <c r="D102" s="191">
        <v>-542</v>
      </c>
      <c r="E102" s="82">
        <v>-0.3685720891645161</v>
      </c>
      <c r="F102" s="83">
        <v>0.5134220484338459</v>
      </c>
      <c r="G102" s="191">
        <v>768378</v>
      </c>
      <c r="H102" s="191">
        <v>797291</v>
      </c>
      <c r="I102" s="191">
        <f>H102-G102</f>
        <v>28913</v>
      </c>
      <c r="J102" s="82">
        <f>H102/G102*100-100</f>
        <v>3.7628615082680597</v>
      </c>
      <c r="K102" s="83">
        <f>H102/$H$8*100</f>
        <v>0.4799284123885218</v>
      </c>
    </row>
    <row r="103" spans="1:11" ht="13.5">
      <c r="A103" s="152" t="s">
        <v>177</v>
      </c>
      <c r="B103" s="198">
        <v>71540</v>
      </c>
      <c r="C103" s="198">
        <v>81836</v>
      </c>
      <c r="D103" s="198">
        <v>10296</v>
      </c>
      <c r="E103" s="117">
        <v>14.391948560246021</v>
      </c>
      <c r="F103" s="118">
        <v>0.28677792095959515</v>
      </c>
      <c r="G103" s="198">
        <v>105569</v>
      </c>
      <c r="H103" s="198">
        <v>123416</v>
      </c>
      <c r="I103" s="198">
        <f>H103-G103</f>
        <v>17847</v>
      </c>
      <c r="J103" s="117">
        <f>H103/G103*100-100</f>
        <v>16.905530979738373</v>
      </c>
      <c r="K103" s="118">
        <f>H103/$H$8*100</f>
        <v>0.07429012110175809</v>
      </c>
    </row>
  </sheetData>
  <mergeCells count="4">
    <mergeCell ref="B4:F4"/>
    <mergeCell ref="G4:K4"/>
    <mergeCell ref="B56:F56"/>
    <mergeCell ref="G56:K56"/>
  </mergeCells>
  <printOptions/>
  <pageMargins left="0.7874015748031497" right="0.7874015748031497" top="0.984251968503937" bottom="0.5905511811023623" header="0.5118110236220472" footer="0.5118110236220472"/>
  <pageSetup horizontalDpi="300" verticalDpi="300" orientation="landscape" paperSize="9" scale="74" r:id="rId1"/>
  <rowBreaks count="1" manualBreakCount="1">
    <brk id="52" max="16" man="1"/>
  </rowBreaks>
</worksheet>
</file>

<file path=xl/worksheets/sheet7.xml><?xml version="1.0" encoding="utf-8"?>
<worksheet xmlns="http://schemas.openxmlformats.org/spreadsheetml/2006/main" xmlns:r="http://schemas.openxmlformats.org/officeDocument/2006/relationships">
  <dimension ref="A1:S73"/>
  <sheetViews>
    <sheetView zoomScale="75" zoomScaleNormal="75" zoomScaleSheetLayoutView="75" workbookViewId="0" topLeftCell="A1">
      <selection activeCell="U46" sqref="U45:U46"/>
    </sheetView>
  </sheetViews>
  <sheetFormatPr defaultColWidth="9.00390625" defaultRowHeight="13.5"/>
  <cols>
    <col min="1" max="1" width="12.375" style="60" customWidth="1"/>
    <col min="2" max="4" width="6.625" style="60" customWidth="1"/>
    <col min="5" max="5" width="7.125" style="60" customWidth="1"/>
    <col min="6" max="6" width="10.875" style="60" bestFit="1" customWidth="1"/>
    <col min="7" max="8" width="7.125" style="60" customWidth="1"/>
    <col min="9" max="9" width="8.00390625" style="60" customWidth="1"/>
    <col min="10" max="10" width="7.375" style="60" customWidth="1"/>
    <col min="11" max="11" width="7.00390625" style="60" customWidth="1"/>
    <col min="12" max="13" width="7.125" style="60" customWidth="1"/>
    <col min="14" max="14" width="11.625" style="60" customWidth="1"/>
    <col min="15" max="16" width="7.125" style="60" customWidth="1"/>
    <col min="17" max="17" width="11.125" style="60" customWidth="1"/>
    <col min="18" max="19" width="7.125" style="60" customWidth="1"/>
    <col min="20" max="20" width="2.50390625" style="60" customWidth="1"/>
    <col min="21" max="16384" width="9.00390625" style="60" customWidth="1"/>
  </cols>
  <sheetData>
    <row r="1" ht="16.5" customHeight="1">
      <c r="A1" s="60" t="s">
        <v>183</v>
      </c>
    </row>
    <row r="2" ht="15.75" customHeight="1"/>
    <row r="3" ht="16.5" customHeight="1">
      <c r="S3" s="62" t="s">
        <v>91</v>
      </c>
    </row>
    <row r="4" spans="1:19" ht="14.25" customHeight="1">
      <c r="A4" s="63"/>
      <c r="B4" s="172" t="s">
        <v>92</v>
      </c>
      <c r="C4" s="173"/>
      <c r="D4" s="173"/>
      <c r="E4" s="173"/>
      <c r="F4" s="174"/>
      <c r="G4" s="172" t="s">
        <v>184</v>
      </c>
      <c r="H4" s="173"/>
      <c r="I4" s="173"/>
      <c r="J4" s="173"/>
      <c r="K4" s="173"/>
      <c r="L4" s="173"/>
      <c r="M4" s="173"/>
      <c r="N4" s="172" t="s">
        <v>94</v>
      </c>
      <c r="O4" s="173"/>
      <c r="P4" s="173"/>
      <c r="Q4" s="173"/>
      <c r="R4" s="173"/>
      <c r="S4" s="174"/>
    </row>
    <row r="5" spans="1:19" ht="15" customHeight="1">
      <c r="A5" s="80" t="s">
        <v>185</v>
      </c>
      <c r="B5" s="70" t="s">
        <v>96</v>
      </c>
      <c r="C5" s="70" t="s">
        <v>97</v>
      </c>
      <c r="F5" s="71"/>
      <c r="G5" s="70" t="s">
        <v>96</v>
      </c>
      <c r="H5" s="70" t="s">
        <v>97</v>
      </c>
      <c r="M5" s="71"/>
      <c r="N5" s="70" t="s">
        <v>96</v>
      </c>
      <c r="O5" s="70" t="s">
        <v>97</v>
      </c>
      <c r="S5" s="93"/>
    </row>
    <row r="6" spans="1:19" ht="15" customHeight="1">
      <c r="A6" s="96"/>
      <c r="B6" s="72"/>
      <c r="C6" s="73"/>
      <c r="D6" s="74" t="s">
        <v>98</v>
      </c>
      <c r="E6" s="74" t="s">
        <v>99</v>
      </c>
      <c r="F6" s="74" t="s">
        <v>139</v>
      </c>
      <c r="G6" s="72"/>
      <c r="H6" s="73"/>
      <c r="I6" s="74" t="s">
        <v>186</v>
      </c>
      <c r="J6" s="75" t="s">
        <v>187</v>
      </c>
      <c r="K6" s="74" t="s">
        <v>98</v>
      </c>
      <c r="L6" s="74" t="s">
        <v>99</v>
      </c>
      <c r="M6" s="74" t="s">
        <v>100</v>
      </c>
      <c r="N6" s="73"/>
      <c r="O6" s="73"/>
      <c r="P6" s="27"/>
      <c r="Q6" s="74" t="s">
        <v>101</v>
      </c>
      <c r="R6" s="74" t="s">
        <v>99</v>
      </c>
      <c r="S6" s="74" t="s">
        <v>100</v>
      </c>
    </row>
    <row r="7" spans="1:19" ht="13.5">
      <c r="A7" s="98"/>
      <c r="B7" s="77"/>
      <c r="C7" s="77"/>
      <c r="D7" s="77"/>
      <c r="E7" s="77"/>
      <c r="F7" s="77"/>
      <c r="G7" s="105"/>
      <c r="H7" s="77"/>
      <c r="I7" s="77"/>
      <c r="J7" s="77"/>
      <c r="K7" s="77"/>
      <c r="L7" s="77"/>
      <c r="M7" s="78"/>
      <c r="N7" s="77"/>
      <c r="O7" s="23"/>
      <c r="P7" s="77"/>
      <c r="Q7" s="77"/>
      <c r="R7" s="77"/>
      <c r="S7" s="78"/>
    </row>
    <row r="8" spans="1:19" ht="13.5">
      <c r="A8" s="80" t="s">
        <v>188</v>
      </c>
      <c r="B8" s="25">
        <v>2338</v>
      </c>
      <c r="C8" s="25">
        <v>2341</v>
      </c>
      <c r="D8" s="88">
        <v>3</v>
      </c>
      <c r="E8" s="82">
        <v>0.1283147989734772</v>
      </c>
      <c r="F8" s="64">
        <v>100</v>
      </c>
      <c r="G8" s="65">
        <v>72980</v>
      </c>
      <c r="H8" s="25">
        <v>72114</v>
      </c>
      <c r="I8" s="25">
        <v>71547</v>
      </c>
      <c r="J8" s="25">
        <v>567</v>
      </c>
      <c r="K8" s="88">
        <v>-866</v>
      </c>
      <c r="L8" s="82">
        <v>-1.1866264730062994</v>
      </c>
      <c r="M8" s="66">
        <v>100</v>
      </c>
      <c r="N8" s="25">
        <v>277575678</v>
      </c>
      <c r="O8" s="181">
        <f>N8+Q8</f>
        <v>308745865</v>
      </c>
      <c r="P8" s="181"/>
      <c r="Q8" s="25">
        <v>31170187</v>
      </c>
      <c r="R8" s="82">
        <v>11.229437400491562</v>
      </c>
      <c r="S8" s="66">
        <v>100</v>
      </c>
    </row>
    <row r="9" spans="1:19" ht="13.5">
      <c r="A9" s="80"/>
      <c r="B9" s="25"/>
      <c r="C9" s="23"/>
      <c r="D9" s="88"/>
      <c r="E9" s="68"/>
      <c r="F9" s="121"/>
      <c r="G9" s="65"/>
      <c r="H9" s="25"/>
      <c r="I9" s="25"/>
      <c r="J9" s="25"/>
      <c r="K9" s="88"/>
      <c r="L9" s="82"/>
      <c r="M9" s="122"/>
      <c r="N9" s="25"/>
      <c r="O9" s="25"/>
      <c r="P9" s="25"/>
      <c r="Q9" s="25"/>
      <c r="R9" s="82"/>
      <c r="S9" s="122"/>
    </row>
    <row r="10" spans="1:19" ht="18" customHeight="1">
      <c r="A10" s="80" t="s">
        <v>189</v>
      </c>
      <c r="B10" s="25">
        <v>382</v>
      </c>
      <c r="C10" s="67">
        <v>375</v>
      </c>
      <c r="D10" s="88">
        <v>-7</v>
      </c>
      <c r="E10" s="82">
        <v>-1.832460732984302</v>
      </c>
      <c r="F10" s="121">
        <v>16.01879538658693</v>
      </c>
      <c r="G10" s="65">
        <v>11240</v>
      </c>
      <c r="H10" s="25">
        <v>11555</v>
      </c>
      <c r="I10" s="25">
        <v>11454</v>
      </c>
      <c r="J10" s="25">
        <v>101</v>
      </c>
      <c r="K10" s="88">
        <v>315</v>
      </c>
      <c r="L10" s="82">
        <v>2.802491103202854</v>
      </c>
      <c r="M10" s="122">
        <v>16.023240979560143</v>
      </c>
      <c r="N10" s="25">
        <v>50042629</v>
      </c>
      <c r="O10" s="181">
        <f aca="true" t="shared" si="0" ref="O10:O15">N10+Q10</f>
        <v>63043988</v>
      </c>
      <c r="P10" s="181"/>
      <c r="Q10" s="25">
        <v>13001359</v>
      </c>
      <c r="R10" s="82">
        <v>25.980567487771268</v>
      </c>
      <c r="S10" s="122">
        <v>20.41937889597323</v>
      </c>
    </row>
    <row r="11" spans="1:19" ht="18" customHeight="1">
      <c r="A11" s="80" t="s">
        <v>190</v>
      </c>
      <c r="B11" s="25">
        <v>746</v>
      </c>
      <c r="C11" s="67">
        <v>744</v>
      </c>
      <c r="D11" s="88">
        <v>-2</v>
      </c>
      <c r="E11" s="82">
        <v>-0.2680965147453094</v>
      </c>
      <c r="F11" s="121">
        <v>31.781290046988463</v>
      </c>
      <c r="G11" s="65">
        <v>30200</v>
      </c>
      <c r="H11" s="25">
        <v>29396</v>
      </c>
      <c r="I11" s="25">
        <v>29331</v>
      </c>
      <c r="J11" s="25">
        <v>65</v>
      </c>
      <c r="K11" s="88">
        <v>-804</v>
      </c>
      <c r="L11" s="82">
        <v>-2.6622516556291487</v>
      </c>
      <c r="M11" s="122">
        <v>40.76323598746429</v>
      </c>
      <c r="N11" s="25">
        <v>164205792</v>
      </c>
      <c r="O11" s="181">
        <f t="shared" si="0"/>
        <v>180919240</v>
      </c>
      <c r="P11" s="181"/>
      <c r="Q11" s="25">
        <v>16713448</v>
      </c>
      <c r="R11" s="82">
        <v>10.17835473184769</v>
      </c>
      <c r="S11" s="122">
        <v>58.5981094839926</v>
      </c>
    </row>
    <row r="12" spans="1:19" ht="18" customHeight="1">
      <c r="A12" s="80" t="s">
        <v>191</v>
      </c>
      <c r="B12" s="25">
        <v>152</v>
      </c>
      <c r="C12" s="67">
        <v>146</v>
      </c>
      <c r="D12" s="88">
        <v>-6</v>
      </c>
      <c r="E12" s="82">
        <v>-3.94736842105263</v>
      </c>
      <c r="F12" s="121">
        <v>6.236651003844511</v>
      </c>
      <c r="G12" s="65">
        <v>4134</v>
      </c>
      <c r="H12" s="25">
        <v>3897</v>
      </c>
      <c r="I12" s="25">
        <v>3873</v>
      </c>
      <c r="J12" s="25">
        <v>24</v>
      </c>
      <c r="K12" s="88">
        <v>-237</v>
      </c>
      <c r="L12" s="82">
        <v>-5.732946298984032</v>
      </c>
      <c r="M12" s="122">
        <v>5.40394375572011</v>
      </c>
      <c r="N12" s="25">
        <v>9751808</v>
      </c>
      <c r="O12" s="181">
        <f t="shared" si="0"/>
        <v>9659976</v>
      </c>
      <c r="P12" s="181"/>
      <c r="Q12" s="25">
        <v>-91832</v>
      </c>
      <c r="R12" s="82">
        <v>-0.9416920431575448</v>
      </c>
      <c r="S12" s="122">
        <v>3.128779068830606</v>
      </c>
    </row>
    <row r="13" spans="1:19" ht="18" customHeight="1">
      <c r="A13" s="80" t="s">
        <v>192</v>
      </c>
      <c r="B13" s="25">
        <v>426</v>
      </c>
      <c r="C13" s="67">
        <v>433</v>
      </c>
      <c r="D13" s="88">
        <v>7</v>
      </c>
      <c r="E13" s="82">
        <v>1.6431924882628977</v>
      </c>
      <c r="F13" s="121">
        <v>18.496369073045706</v>
      </c>
      <c r="G13" s="65">
        <v>14910</v>
      </c>
      <c r="H13" s="25">
        <v>15082</v>
      </c>
      <c r="I13" s="25">
        <v>14972</v>
      </c>
      <c r="J13" s="25">
        <v>110</v>
      </c>
      <c r="K13" s="88">
        <v>172</v>
      </c>
      <c r="L13" s="82">
        <v>1.1535881958417207</v>
      </c>
      <c r="M13" s="122">
        <v>20.914108217544445</v>
      </c>
      <c r="N13" s="25">
        <v>31820824</v>
      </c>
      <c r="O13" s="181">
        <f t="shared" si="0"/>
        <v>33441855</v>
      </c>
      <c r="P13" s="181"/>
      <c r="Q13" s="25">
        <v>1621031</v>
      </c>
      <c r="R13" s="82">
        <v>5.094245830969044</v>
      </c>
      <c r="S13" s="122">
        <v>10.831515103854104</v>
      </c>
    </row>
    <row r="14" spans="1:19" ht="18" customHeight="1">
      <c r="A14" s="80" t="s">
        <v>193</v>
      </c>
      <c r="B14" s="25">
        <v>240</v>
      </c>
      <c r="C14" s="67">
        <v>237</v>
      </c>
      <c r="D14" s="88">
        <v>-3</v>
      </c>
      <c r="E14" s="82">
        <v>-1.25</v>
      </c>
      <c r="F14" s="121">
        <v>10.12387868432294</v>
      </c>
      <c r="G14" s="65">
        <v>5589</v>
      </c>
      <c r="H14" s="25">
        <v>5281</v>
      </c>
      <c r="I14" s="25">
        <v>5206</v>
      </c>
      <c r="J14" s="25">
        <v>75</v>
      </c>
      <c r="K14" s="88">
        <v>-308</v>
      </c>
      <c r="L14" s="82">
        <v>-5.510824834496333</v>
      </c>
      <c r="M14" s="122">
        <v>7.323127270710264</v>
      </c>
      <c r="N14" s="25">
        <v>9604768</v>
      </c>
      <c r="O14" s="181">
        <f t="shared" si="0"/>
        <v>8441215</v>
      </c>
      <c r="P14" s="181"/>
      <c r="Q14" s="25">
        <v>-1163553</v>
      </c>
      <c r="R14" s="82">
        <v>-12.11432696760609</v>
      </c>
      <c r="S14" s="122">
        <v>2.7340333772567287</v>
      </c>
    </row>
    <row r="15" spans="1:19" ht="17.25" customHeight="1">
      <c r="A15" s="80" t="s">
        <v>194</v>
      </c>
      <c r="B15" s="25">
        <v>392</v>
      </c>
      <c r="C15" s="67">
        <v>406</v>
      </c>
      <c r="D15" s="88">
        <v>14</v>
      </c>
      <c r="E15" s="82">
        <v>3.5714285714285836</v>
      </c>
      <c r="F15" s="121">
        <v>17.343015805211447</v>
      </c>
      <c r="G15" s="65">
        <v>6907</v>
      </c>
      <c r="H15" s="25">
        <v>6903</v>
      </c>
      <c r="I15" s="25">
        <v>6711</v>
      </c>
      <c r="J15" s="25">
        <v>192</v>
      </c>
      <c r="K15" s="88">
        <v>-4</v>
      </c>
      <c r="L15" s="82">
        <v>-0.057912262921675506</v>
      </c>
      <c r="M15" s="122">
        <v>9.57234378900075</v>
      </c>
      <c r="N15" s="25">
        <v>12149857</v>
      </c>
      <c r="O15" s="181">
        <f t="shared" si="0"/>
        <v>13239591</v>
      </c>
      <c r="P15" s="181"/>
      <c r="Q15" s="25">
        <v>1089734</v>
      </c>
      <c r="R15" s="82">
        <v>8.969109677587156</v>
      </c>
      <c r="S15" s="122">
        <v>4.288184070092728</v>
      </c>
    </row>
    <row r="16" spans="1:19" ht="13.5">
      <c r="A16" s="72"/>
      <c r="B16" s="27"/>
      <c r="C16" s="27"/>
      <c r="D16" s="27"/>
      <c r="E16" s="27"/>
      <c r="F16" s="27"/>
      <c r="G16" s="73"/>
      <c r="H16" s="27"/>
      <c r="I16" s="27"/>
      <c r="J16" s="27"/>
      <c r="K16" s="27"/>
      <c r="L16" s="27"/>
      <c r="M16" s="93"/>
      <c r="N16" s="27"/>
      <c r="O16" s="27"/>
      <c r="P16" s="27"/>
      <c r="Q16" s="27"/>
      <c r="R16" s="27"/>
      <c r="S16" s="93"/>
    </row>
    <row r="18" ht="13.5">
      <c r="A18" s="60" t="s">
        <v>195</v>
      </c>
    </row>
    <row r="21" spans="3:6" ht="13.5">
      <c r="C21" s="176"/>
      <c r="D21" s="176"/>
      <c r="E21" s="176"/>
      <c r="F21" s="176"/>
    </row>
    <row r="23" ht="13.5">
      <c r="P23" s="62" t="s">
        <v>282</v>
      </c>
    </row>
    <row r="24" spans="1:16" ht="13.5">
      <c r="A24" s="63"/>
      <c r="B24" s="172" t="s">
        <v>196</v>
      </c>
      <c r="C24" s="173"/>
      <c r="D24" s="173"/>
      <c r="E24" s="173"/>
      <c r="F24" s="173"/>
      <c r="G24" s="173"/>
      <c r="H24" s="173"/>
      <c r="I24" s="173"/>
      <c r="J24" s="172" t="s">
        <v>179</v>
      </c>
      <c r="K24" s="173"/>
      <c r="L24" s="173"/>
      <c r="M24" s="173"/>
      <c r="N24" s="173"/>
      <c r="O24" s="173"/>
      <c r="P24" s="174"/>
    </row>
    <row r="25" spans="1:16" ht="13.5">
      <c r="A25" s="123" t="s">
        <v>185</v>
      </c>
      <c r="B25" s="169" t="s">
        <v>180</v>
      </c>
      <c r="C25" s="171"/>
      <c r="D25" s="169" t="s">
        <v>181</v>
      </c>
      <c r="E25" s="170"/>
      <c r="I25" s="71"/>
      <c r="J25" s="183" t="s">
        <v>180</v>
      </c>
      <c r="K25" s="176"/>
      <c r="L25" s="183" t="s">
        <v>181</v>
      </c>
      <c r="M25" s="176"/>
      <c r="P25" s="93"/>
    </row>
    <row r="26" spans="1:16" ht="13.5">
      <c r="A26" s="95"/>
      <c r="B26" s="95"/>
      <c r="C26" s="97"/>
      <c r="D26" s="95"/>
      <c r="E26" s="23"/>
      <c r="F26" s="98" t="s">
        <v>101</v>
      </c>
      <c r="G26" s="98" t="s">
        <v>99</v>
      </c>
      <c r="H26" s="98" t="s">
        <v>100</v>
      </c>
      <c r="I26" s="63" t="s">
        <v>197</v>
      </c>
      <c r="J26" s="95"/>
      <c r="K26" s="97"/>
      <c r="L26" s="95"/>
      <c r="M26" s="23"/>
      <c r="N26" s="98" t="s">
        <v>101</v>
      </c>
      <c r="O26" s="98" t="s">
        <v>99</v>
      </c>
      <c r="P26" s="98" t="s">
        <v>100</v>
      </c>
    </row>
    <row r="27" spans="1:16" ht="13.5">
      <c r="A27" s="73"/>
      <c r="B27" s="73"/>
      <c r="C27" s="93"/>
      <c r="D27" s="73"/>
      <c r="E27" s="27"/>
      <c r="F27" s="72"/>
      <c r="G27" s="72"/>
      <c r="H27" s="72"/>
      <c r="I27" s="72" t="s">
        <v>198</v>
      </c>
      <c r="J27" s="73"/>
      <c r="K27" s="93"/>
      <c r="L27" s="73"/>
      <c r="M27" s="27"/>
      <c r="N27" s="72"/>
      <c r="O27" s="72"/>
      <c r="P27" s="72"/>
    </row>
    <row r="28" spans="1:16" ht="13.5">
      <c r="A28" s="63"/>
      <c r="B28" s="77"/>
      <c r="C28" s="77"/>
      <c r="D28" s="77"/>
      <c r="E28" s="77"/>
      <c r="F28" s="77"/>
      <c r="G28" s="77"/>
      <c r="H28" s="77"/>
      <c r="I28" s="77"/>
      <c r="J28" s="105"/>
      <c r="K28" s="77"/>
      <c r="L28" s="77"/>
      <c r="M28" s="77"/>
      <c r="N28" s="77"/>
      <c r="O28" s="77"/>
      <c r="P28" s="78"/>
    </row>
    <row r="29" spans="1:16" ht="13.5">
      <c r="A29" s="80" t="s">
        <v>188</v>
      </c>
      <c r="B29" s="181">
        <f>SUM(B31:B36)</f>
        <v>28837828</v>
      </c>
      <c r="C29" s="181"/>
      <c r="D29" s="181">
        <f>SUM(D31:D36)</f>
        <v>28536367</v>
      </c>
      <c r="E29" s="181"/>
      <c r="F29" s="25">
        <f>D29-B29</f>
        <v>-301461</v>
      </c>
      <c r="G29" s="82">
        <f>D29/B29*100-100</f>
        <v>-1.0453665234427518</v>
      </c>
      <c r="H29" s="82">
        <f>SUM(H31:H36)</f>
        <v>100.00000000000001</v>
      </c>
      <c r="I29" s="124">
        <f>D29/I8</f>
        <v>398.8478482675724</v>
      </c>
      <c r="J29" s="182">
        <f>SUM(J31:K36)</f>
        <v>146929813</v>
      </c>
      <c r="K29" s="181"/>
      <c r="L29" s="181">
        <f>SUM(L31:M36)</f>
        <v>166127068</v>
      </c>
      <c r="M29" s="181"/>
      <c r="N29" s="25">
        <f>L29-J29</f>
        <v>19197255</v>
      </c>
      <c r="O29" s="82">
        <f>L29/J29*100-100</f>
        <v>13.065595475848042</v>
      </c>
      <c r="P29" s="83">
        <f>SUM(P31:P36)</f>
        <v>100</v>
      </c>
    </row>
    <row r="30" spans="1:16" ht="13.5">
      <c r="A30" s="69"/>
      <c r="B30" s="25"/>
      <c r="C30" s="25"/>
      <c r="D30" s="25"/>
      <c r="E30" s="25"/>
      <c r="F30" s="25"/>
      <c r="G30" s="82"/>
      <c r="H30" s="82"/>
      <c r="I30" s="23"/>
      <c r="J30" s="65"/>
      <c r="K30" s="25"/>
      <c r="L30" s="25"/>
      <c r="M30" s="25"/>
      <c r="N30" s="25"/>
      <c r="O30" s="82"/>
      <c r="P30" s="83"/>
    </row>
    <row r="31" spans="1:16" ht="17.25" customHeight="1">
      <c r="A31" s="80" t="s">
        <v>189</v>
      </c>
      <c r="B31" s="181">
        <v>4277113</v>
      </c>
      <c r="C31" s="181"/>
      <c r="D31" s="181">
        <v>4345843</v>
      </c>
      <c r="E31" s="181"/>
      <c r="F31" s="25">
        <f aca="true" t="shared" si="1" ref="F31:F36">D31-B31</f>
        <v>68730</v>
      </c>
      <c r="G31" s="82">
        <f aca="true" t="shared" si="2" ref="G31:G36">D31/B31*100-100</f>
        <v>1.606925045001148</v>
      </c>
      <c r="H31" s="82">
        <f aca="true" t="shared" si="3" ref="H31:H36">D31/$D$29*100</f>
        <v>15.229139014086831</v>
      </c>
      <c r="I31" s="85">
        <f aca="true" t="shared" si="4" ref="I31:I36">D31/I10</f>
        <v>379.4170595425179</v>
      </c>
      <c r="J31" s="182">
        <v>31683088</v>
      </c>
      <c r="K31" s="181"/>
      <c r="L31" s="181">
        <v>38985258</v>
      </c>
      <c r="M31" s="181"/>
      <c r="N31" s="25">
        <f aca="true" t="shared" si="5" ref="N31:N36">L31-J31</f>
        <v>7302170</v>
      </c>
      <c r="O31" s="82">
        <f aca="true" t="shared" si="6" ref="O31:O36">L31/J31*100-100</f>
        <v>23.047532487994843</v>
      </c>
      <c r="P31" s="83">
        <f aca="true" t="shared" si="7" ref="P31:P36">L31/$L$29*100</f>
        <v>23.467131798172712</v>
      </c>
    </row>
    <row r="32" spans="1:16" ht="18" customHeight="1">
      <c r="A32" s="80" t="s">
        <v>190</v>
      </c>
      <c r="B32" s="181">
        <v>14675287</v>
      </c>
      <c r="C32" s="181"/>
      <c r="D32" s="181">
        <v>14207088</v>
      </c>
      <c r="E32" s="181"/>
      <c r="F32" s="25">
        <f t="shared" si="1"/>
        <v>-468199</v>
      </c>
      <c r="G32" s="82">
        <f t="shared" si="2"/>
        <v>-3.19039075692352</v>
      </c>
      <c r="H32" s="82">
        <f t="shared" si="3"/>
        <v>49.78590301982029</v>
      </c>
      <c r="I32" s="85">
        <f t="shared" si="4"/>
        <v>484.37107497187276</v>
      </c>
      <c r="J32" s="182">
        <v>81644428</v>
      </c>
      <c r="K32" s="181"/>
      <c r="L32" s="181">
        <v>93481191</v>
      </c>
      <c r="M32" s="181"/>
      <c r="N32" s="25">
        <f t="shared" si="5"/>
        <v>11836763</v>
      </c>
      <c r="O32" s="82">
        <f t="shared" si="6"/>
        <v>14.497943448143218</v>
      </c>
      <c r="P32" s="83">
        <f t="shared" si="7"/>
        <v>56.27089680532976</v>
      </c>
    </row>
    <row r="33" spans="1:16" ht="17.25" customHeight="1">
      <c r="A33" s="80" t="s">
        <v>191</v>
      </c>
      <c r="B33" s="181">
        <v>1232345</v>
      </c>
      <c r="C33" s="181"/>
      <c r="D33" s="181">
        <v>1192422</v>
      </c>
      <c r="E33" s="181"/>
      <c r="F33" s="25">
        <f t="shared" si="1"/>
        <v>-39923</v>
      </c>
      <c r="G33" s="82">
        <f t="shared" si="2"/>
        <v>-3.239596054676255</v>
      </c>
      <c r="H33" s="82">
        <f t="shared" si="3"/>
        <v>4.178604795768151</v>
      </c>
      <c r="I33" s="85">
        <f t="shared" si="4"/>
        <v>307.8807126258714</v>
      </c>
      <c r="J33" s="182">
        <v>6365165</v>
      </c>
      <c r="K33" s="181"/>
      <c r="L33" s="181">
        <v>6241406</v>
      </c>
      <c r="M33" s="181"/>
      <c r="N33" s="25">
        <f t="shared" si="5"/>
        <v>-123759</v>
      </c>
      <c r="O33" s="82">
        <f t="shared" si="6"/>
        <v>-1.944317232938971</v>
      </c>
      <c r="P33" s="83">
        <f t="shared" si="7"/>
        <v>3.7570072566380333</v>
      </c>
    </row>
    <row r="34" spans="1:16" ht="18" customHeight="1">
      <c r="A34" s="80" t="s">
        <v>192</v>
      </c>
      <c r="B34" s="181">
        <v>5060608</v>
      </c>
      <c r="C34" s="181"/>
      <c r="D34" s="181">
        <v>5293631</v>
      </c>
      <c r="E34" s="181"/>
      <c r="F34" s="25">
        <f t="shared" si="1"/>
        <v>233023</v>
      </c>
      <c r="G34" s="82">
        <f t="shared" si="2"/>
        <v>4.604644343130303</v>
      </c>
      <c r="H34" s="82">
        <f t="shared" si="3"/>
        <v>18.550472805455577</v>
      </c>
      <c r="I34" s="85">
        <f t="shared" si="4"/>
        <v>353.56872829281326</v>
      </c>
      <c r="J34" s="182">
        <v>16262124</v>
      </c>
      <c r="K34" s="181"/>
      <c r="L34" s="181">
        <v>17546960</v>
      </c>
      <c r="M34" s="181"/>
      <c r="N34" s="25">
        <f t="shared" si="5"/>
        <v>1284836</v>
      </c>
      <c r="O34" s="82">
        <f t="shared" si="6"/>
        <v>7.900788359503338</v>
      </c>
      <c r="P34" s="83">
        <f t="shared" si="7"/>
        <v>10.56237265320303</v>
      </c>
    </row>
    <row r="35" spans="1:16" ht="18" customHeight="1">
      <c r="A35" s="80" t="s">
        <v>193</v>
      </c>
      <c r="B35" s="181">
        <v>1658722</v>
      </c>
      <c r="C35" s="181"/>
      <c r="D35" s="181">
        <v>1526900</v>
      </c>
      <c r="E35" s="181"/>
      <c r="F35" s="25">
        <f t="shared" si="1"/>
        <v>-131822</v>
      </c>
      <c r="G35" s="82">
        <f t="shared" si="2"/>
        <v>-7.947202725954085</v>
      </c>
      <c r="H35" s="82">
        <f t="shared" si="3"/>
        <v>5.3507161580869775</v>
      </c>
      <c r="I35" s="85">
        <f t="shared" si="4"/>
        <v>293.29619669611986</v>
      </c>
      <c r="J35" s="182">
        <v>5150102</v>
      </c>
      <c r="K35" s="181"/>
      <c r="L35" s="181">
        <v>4143079</v>
      </c>
      <c r="M35" s="181"/>
      <c r="N35" s="25">
        <f t="shared" si="5"/>
        <v>-1007023</v>
      </c>
      <c r="O35" s="82">
        <f t="shared" si="6"/>
        <v>-19.553457387834257</v>
      </c>
      <c r="P35" s="83">
        <f t="shared" si="7"/>
        <v>2.4939217009476145</v>
      </c>
    </row>
    <row r="36" spans="1:16" ht="18" customHeight="1">
      <c r="A36" s="80" t="s">
        <v>194</v>
      </c>
      <c r="B36" s="181">
        <v>1933753</v>
      </c>
      <c r="C36" s="181"/>
      <c r="D36" s="181">
        <v>1970483</v>
      </c>
      <c r="E36" s="181"/>
      <c r="F36" s="25">
        <f t="shared" si="1"/>
        <v>36730</v>
      </c>
      <c r="G36" s="82">
        <f t="shared" si="2"/>
        <v>1.8994152820965127</v>
      </c>
      <c r="H36" s="82">
        <f t="shared" si="3"/>
        <v>6.905164206782175</v>
      </c>
      <c r="I36" s="85">
        <f t="shared" si="4"/>
        <v>293.6198778125466</v>
      </c>
      <c r="J36" s="182">
        <v>5824906</v>
      </c>
      <c r="K36" s="181"/>
      <c r="L36" s="181">
        <v>5729174</v>
      </c>
      <c r="M36" s="181"/>
      <c r="N36" s="25">
        <f t="shared" si="5"/>
        <v>-95732</v>
      </c>
      <c r="O36" s="82">
        <f t="shared" si="6"/>
        <v>-1.6434943327840728</v>
      </c>
      <c r="P36" s="83">
        <f t="shared" si="7"/>
        <v>3.448669785708853</v>
      </c>
    </row>
    <row r="37" spans="1:16" ht="13.5">
      <c r="A37" s="72"/>
      <c r="B37" s="115"/>
      <c r="C37" s="115"/>
      <c r="D37" s="27"/>
      <c r="E37" s="27"/>
      <c r="F37" s="27"/>
      <c r="G37" s="27"/>
      <c r="H37" s="27"/>
      <c r="I37" s="27"/>
      <c r="J37" s="73"/>
      <c r="K37" s="27"/>
      <c r="L37" s="27"/>
      <c r="M37" s="27"/>
      <c r="N37" s="27"/>
      <c r="O37" s="27"/>
      <c r="P37" s="93"/>
    </row>
    <row r="44" spans="1:14" ht="13.5">
      <c r="A44" s="125"/>
      <c r="B44" s="23"/>
      <c r="F44" s="125"/>
      <c r="G44" s="23"/>
      <c r="M44" s="126"/>
      <c r="N44" s="126"/>
    </row>
    <row r="45" spans="2:14" ht="13.5">
      <c r="B45" s="23"/>
      <c r="F45" s="127"/>
      <c r="G45" s="128"/>
      <c r="H45" s="127"/>
      <c r="I45" s="127"/>
      <c r="J45" s="127"/>
      <c r="K45" s="127"/>
      <c r="L45" s="126"/>
      <c r="M45" s="126"/>
      <c r="N45" s="126"/>
    </row>
    <row r="46" spans="2:14" ht="13.5">
      <c r="B46" s="125"/>
      <c r="C46" s="23"/>
      <c r="G46" s="125"/>
      <c r="H46" s="23"/>
      <c r="L46" s="126"/>
      <c r="M46" s="126"/>
      <c r="N46" s="126"/>
    </row>
    <row r="47" spans="2:14" ht="13.5">
      <c r="B47" s="125"/>
      <c r="C47" s="23"/>
      <c r="G47" s="125"/>
      <c r="H47" s="23"/>
      <c r="L47" s="91"/>
      <c r="M47" s="126"/>
      <c r="N47" s="126"/>
    </row>
    <row r="48" spans="2:14" ht="13.5">
      <c r="B48" s="125"/>
      <c r="C48" s="23"/>
      <c r="G48" s="125"/>
      <c r="H48" s="23"/>
      <c r="L48" s="126"/>
      <c r="M48" s="126"/>
      <c r="N48" s="126"/>
    </row>
    <row r="49" spans="2:14" ht="13.5">
      <c r="B49" s="125"/>
      <c r="C49" s="23"/>
      <c r="G49" s="125"/>
      <c r="H49" s="23"/>
      <c r="L49" s="126"/>
      <c r="M49" s="126"/>
      <c r="N49" s="126"/>
    </row>
    <row r="50" spans="1:14" ht="13.5">
      <c r="A50" s="125"/>
      <c r="B50" s="23"/>
      <c r="F50" s="125"/>
      <c r="G50" s="23"/>
      <c r="L50" s="126"/>
      <c r="M50" s="126"/>
      <c r="N50" s="126"/>
    </row>
    <row r="51" spans="2:14" ht="13.5">
      <c r="B51" s="125"/>
      <c r="C51" s="23"/>
      <c r="G51" s="125"/>
      <c r="H51" s="23"/>
      <c r="L51" s="126"/>
      <c r="M51" s="126"/>
      <c r="N51" s="126"/>
    </row>
    <row r="52" spans="2:14" ht="13.5">
      <c r="B52" s="125"/>
      <c r="C52" s="23"/>
      <c r="G52" s="125"/>
      <c r="H52" s="23"/>
      <c r="L52" s="126"/>
      <c r="M52" s="126"/>
      <c r="N52" s="126"/>
    </row>
    <row r="53" spans="2:14" ht="13.5">
      <c r="B53" s="125"/>
      <c r="C53" s="23"/>
      <c r="G53" s="125"/>
      <c r="H53" s="23"/>
      <c r="L53" s="126"/>
      <c r="M53" s="126"/>
      <c r="N53" s="126"/>
    </row>
    <row r="54" spans="2:14" ht="13.5">
      <c r="B54" s="125"/>
      <c r="C54" s="23"/>
      <c r="G54" s="125"/>
      <c r="H54" s="23"/>
      <c r="M54" s="126"/>
      <c r="N54" s="126"/>
    </row>
    <row r="55" spans="2:14" ht="13.5">
      <c r="B55" s="125"/>
      <c r="C55" s="23"/>
      <c r="G55" s="125"/>
      <c r="H55" s="23"/>
      <c r="M55" s="126"/>
      <c r="N55" s="126"/>
    </row>
    <row r="56" spans="1:14" ht="13.5">
      <c r="A56" s="125"/>
      <c r="B56" s="23"/>
      <c r="F56" s="125"/>
      <c r="G56" s="23"/>
      <c r="L56" s="126"/>
      <c r="M56" s="126"/>
      <c r="N56" s="126"/>
    </row>
    <row r="57" spans="2:14" ht="13.5">
      <c r="B57" s="125"/>
      <c r="C57" s="23"/>
      <c r="G57" s="125"/>
      <c r="H57" s="23"/>
      <c r="M57" s="126"/>
      <c r="N57" s="126"/>
    </row>
    <row r="58" spans="2:14" ht="13.5">
      <c r="B58" s="125"/>
      <c r="C58" s="23"/>
      <c r="G58" s="125"/>
      <c r="H58" s="23"/>
      <c r="M58" s="126"/>
      <c r="N58" s="126"/>
    </row>
    <row r="59" spans="2:14" ht="13.5">
      <c r="B59" s="125"/>
      <c r="C59" s="23"/>
      <c r="G59" s="125"/>
      <c r="H59" s="23"/>
      <c r="M59" s="126"/>
      <c r="N59" s="126"/>
    </row>
    <row r="60" spans="1:14" ht="13.5">
      <c r="A60" s="125"/>
      <c r="B60" s="23"/>
      <c r="F60" s="125"/>
      <c r="G60" s="23"/>
      <c r="L60" s="126"/>
      <c r="M60" s="126"/>
      <c r="N60" s="126"/>
    </row>
    <row r="61" spans="2:14" ht="13.5">
      <c r="B61" s="125"/>
      <c r="C61" s="23"/>
      <c r="G61" s="125"/>
      <c r="H61" s="23"/>
      <c r="M61" s="126"/>
      <c r="N61" s="126"/>
    </row>
    <row r="62" spans="2:14" ht="13.5">
      <c r="B62" s="125"/>
      <c r="C62" s="23"/>
      <c r="G62" s="125"/>
      <c r="H62" s="23"/>
      <c r="M62" s="126"/>
      <c r="N62" s="126"/>
    </row>
    <row r="63" spans="2:14" ht="13.5">
      <c r="B63" s="125"/>
      <c r="C63" s="23"/>
      <c r="G63" s="125"/>
      <c r="H63" s="23"/>
      <c r="M63" s="126"/>
      <c r="N63" s="126"/>
    </row>
    <row r="64" spans="2:14" ht="13.5">
      <c r="B64" s="125"/>
      <c r="C64" s="23"/>
      <c r="G64" s="125"/>
      <c r="H64" s="23"/>
      <c r="M64" s="126"/>
      <c r="N64" s="126"/>
    </row>
    <row r="65" spans="2:14" ht="13.5">
      <c r="B65" s="125"/>
      <c r="C65" s="23"/>
      <c r="G65" s="125"/>
      <c r="H65" s="23"/>
      <c r="M65" s="126"/>
      <c r="N65" s="126"/>
    </row>
    <row r="66" spans="2:14" ht="13.5">
      <c r="B66" s="125"/>
      <c r="C66" s="23"/>
      <c r="G66" s="125"/>
      <c r="H66" s="23"/>
      <c r="M66" s="126"/>
      <c r="N66" s="126"/>
    </row>
    <row r="67" spans="1:14" ht="13.5">
      <c r="A67" s="125"/>
      <c r="B67" s="23"/>
      <c r="F67" s="125"/>
      <c r="G67" s="23"/>
      <c r="L67" s="126"/>
      <c r="M67" s="126"/>
      <c r="N67" s="126"/>
    </row>
    <row r="68" spans="2:14" ht="13.5">
      <c r="B68" s="125"/>
      <c r="C68" s="23"/>
      <c r="G68" s="125"/>
      <c r="H68" s="23"/>
      <c r="M68" s="126"/>
      <c r="N68" s="126"/>
    </row>
    <row r="69" spans="2:14" ht="13.5">
      <c r="B69" s="125"/>
      <c r="C69" s="23"/>
      <c r="G69" s="125"/>
      <c r="H69" s="23"/>
      <c r="M69" s="126"/>
      <c r="N69" s="126"/>
    </row>
    <row r="70" spans="1:14" ht="13.5">
      <c r="A70" s="125"/>
      <c r="B70" s="23"/>
      <c r="F70" s="125"/>
      <c r="G70" s="23"/>
      <c r="L70" s="126"/>
      <c r="M70" s="126"/>
      <c r="N70" s="126"/>
    </row>
    <row r="71" spans="2:14" ht="13.5">
      <c r="B71" s="125"/>
      <c r="C71" s="23"/>
      <c r="G71" s="125"/>
      <c r="H71" s="23"/>
      <c r="M71" s="126"/>
      <c r="N71" s="126"/>
    </row>
    <row r="72" spans="2:14" ht="13.5">
      <c r="B72" s="125"/>
      <c r="C72" s="23"/>
      <c r="G72" s="125"/>
      <c r="H72" s="23"/>
      <c r="M72" s="126"/>
      <c r="N72" s="126"/>
    </row>
    <row r="73" spans="2:14" ht="13.5">
      <c r="B73" s="125"/>
      <c r="C73" s="23"/>
      <c r="G73" s="125"/>
      <c r="H73" s="23"/>
      <c r="M73" s="126"/>
      <c r="N73" s="126"/>
    </row>
  </sheetData>
  <mergeCells count="46">
    <mergeCell ref="L35:M35"/>
    <mergeCell ref="L36:M36"/>
    <mergeCell ref="L29:M29"/>
    <mergeCell ref="L31:M31"/>
    <mergeCell ref="L32:M32"/>
    <mergeCell ref="L33:M33"/>
    <mergeCell ref="L34:M34"/>
    <mergeCell ref="N4:S4"/>
    <mergeCell ref="B24:I24"/>
    <mergeCell ref="J24:P24"/>
    <mergeCell ref="O8:P8"/>
    <mergeCell ref="O10:P10"/>
    <mergeCell ref="O11:P11"/>
    <mergeCell ref="O12:P12"/>
    <mergeCell ref="O13:P13"/>
    <mergeCell ref="O14:P14"/>
    <mergeCell ref="O15:P15"/>
    <mergeCell ref="D25:E25"/>
    <mergeCell ref="B25:C25"/>
    <mergeCell ref="B4:F4"/>
    <mergeCell ref="G4:M4"/>
    <mergeCell ref="J25:K25"/>
    <mergeCell ref="L25:M25"/>
    <mergeCell ref="C21:D21"/>
    <mergeCell ref="E21:F21"/>
    <mergeCell ref="B36:C36"/>
    <mergeCell ref="B29:C29"/>
    <mergeCell ref="B31:C31"/>
    <mergeCell ref="B32:C32"/>
    <mergeCell ref="B33:C33"/>
    <mergeCell ref="B34:C34"/>
    <mergeCell ref="B35:C35"/>
    <mergeCell ref="J29:K29"/>
    <mergeCell ref="J31:K31"/>
    <mergeCell ref="J32:K32"/>
    <mergeCell ref="D36:E36"/>
    <mergeCell ref="J34:K34"/>
    <mergeCell ref="J36:K36"/>
    <mergeCell ref="J35:K35"/>
    <mergeCell ref="D34:E34"/>
    <mergeCell ref="D35:E35"/>
    <mergeCell ref="J33:K33"/>
    <mergeCell ref="D32:E32"/>
    <mergeCell ref="D33:E33"/>
    <mergeCell ref="D29:E29"/>
    <mergeCell ref="D31:E31"/>
  </mergeCells>
  <printOptions/>
  <pageMargins left="0.75" right="0.75" top="1" bottom="1" header="0.512" footer="0.512"/>
  <pageSetup horizontalDpi="300" verticalDpi="300" orientation="landscape" paperSize="9" scale="85" r:id="rId1"/>
  <rowBreaks count="1" manualBreakCount="1">
    <brk id="38" max="19" man="1"/>
  </rowBreaks>
</worksheet>
</file>

<file path=xl/worksheets/sheet8.xml><?xml version="1.0" encoding="utf-8"?>
<worksheet xmlns="http://schemas.openxmlformats.org/spreadsheetml/2006/main" xmlns:r="http://schemas.openxmlformats.org/officeDocument/2006/relationships">
  <sheetPr>
    <pageSetUpPr fitToPage="1"/>
  </sheetPr>
  <dimension ref="A1:M32"/>
  <sheetViews>
    <sheetView zoomScale="75" zoomScaleNormal="75" zoomScaleSheetLayoutView="75" workbookViewId="0" topLeftCell="A1">
      <selection activeCell="O10" sqref="O10"/>
    </sheetView>
  </sheetViews>
  <sheetFormatPr defaultColWidth="9.00390625" defaultRowHeight="13.5"/>
  <cols>
    <col min="1" max="9" width="9.00390625" style="60" customWidth="1"/>
    <col min="10" max="11" width="12.125" style="60" customWidth="1"/>
    <col min="12" max="13" width="9.00390625" style="60" customWidth="1"/>
    <col min="14" max="14" width="2.625" style="60" customWidth="1"/>
    <col min="15" max="16384" width="9.00390625" style="60" customWidth="1"/>
  </cols>
  <sheetData>
    <row r="1" ht="13.5">
      <c r="A1" s="60" t="s">
        <v>199</v>
      </c>
    </row>
    <row r="3" ht="13.5">
      <c r="M3" s="62" t="s">
        <v>91</v>
      </c>
    </row>
    <row r="4" spans="1:13" ht="13.5">
      <c r="A4" s="63"/>
      <c r="B4" s="169" t="s">
        <v>92</v>
      </c>
      <c r="C4" s="170"/>
      <c r="D4" s="170"/>
      <c r="E4" s="171"/>
      <c r="F4" s="169" t="s">
        <v>93</v>
      </c>
      <c r="G4" s="170"/>
      <c r="H4" s="170"/>
      <c r="I4" s="171"/>
      <c r="J4" s="169" t="s">
        <v>94</v>
      </c>
      <c r="K4" s="170"/>
      <c r="L4" s="170"/>
      <c r="M4" s="171"/>
    </row>
    <row r="5" spans="1:13" ht="13.5">
      <c r="A5" s="80" t="s">
        <v>200</v>
      </c>
      <c r="B5" s="95"/>
      <c r="C5" s="63"/>
      <c r="D5" s="63"/>
      <c r="E5" s="98" t="s">
        <v>201</v>
      </c>
      <c r="F5" s="95"/>
      <c r="G5" s="63"/>
      <c r="H5" s="63"/>
      <c r="I5" s="98" t="s">
        <v>201</v>
      </c>
      <c r="J5" s="95"/>
      <c r="K5" s="63"/>
      <c r="L5" s="63"/>
      <c r="M5" s="98" t="s">
        <v>201</v>
      </c>
    </row>
    <row r="6" spans="1:13" ht="13.5">
      <c r="A6" s="69"/>
      <c r="B6" s="95"/>
      <c r="C6" s="80" t="s">
        <v>137</v>
      </c>
      <c r="D6" s="80" t="s">
        <v>138</v>
      </c>
      <c r="E6" s="80" t="s">
        <v>202</v>
      </c>
      <c r="F6" s="95"/>
      <c r="G6" s="80" t="s">
        <v>137</v>
      </c>
      <c r="H6" s="80" t="s">
        <v>138</v>
      </c>
      <c r="I6" s="80" t="s">
        <v>202</v>
      </c>
      <c r="J6" s="95"/>
      <c r="K6" s="80" t="s">
        <v>137</v>
      </c>
      <c r="L6" s="80" t="s">
        <v>138</v>
      </c>
      <c r="M6" s="80" t="s">
        <v>202</v>
      </c>
    </row>
    <row r="7" spans="1:13" ht="13.5">
      <c r="A7" s="72"/>
      <c r="B7" s="73"/>
      <c r="C7" s="72"/>
      <c r="D7" s="72"/>
      <c r="E7" s="96" t="s">
        <v>203</v>
      </c>
      <c r="F7" s="73"/>
      <c r="G7" s="72"/>
      <c r="H7" s="72"/>
      <c r="I7" s="96" t="s">
        <v>203</v>
      </c>
      <c r="J7" s="73"/>
      <c r="K7" s="72"/>
      <c r="L7" s="72"/>
      <c r="M7" s="96" t="s">
        <v>203</v>
      </c>
    </row>
    <row r="8" spans="1:13" ht="13.5">
      <c r="A8" s="63"/>
      <c r="B8" s="77"/>
      <c r="C8" s="77"/>
      <c r="D8" s="77"/>
      <c r="E8" s="77"/>
      <c r="F8" s="105"/>
      <c r="G8" s="77"/>
      <c r="H8" s="77"/>
      <c r="I8" s="78"/>
      <c r="J8" s="77"/>
      <c r="K8" s="77"/>
      <c r="L8" s="77"/>
      <c r="M8" s="78"/>
    </row>
    <row r="9" spans="1:13" ht="13.5">
      <c r="A9" s="69" t="s">
        <v>204</v>
      </c>
      <c r="B9" s="89">
        <v>906</v>
      </c>
      <c r="C9" s="89">
        <v>-27</v>
      </c>
      <c r="D9" s="86">
        <v>-2.893890675241167</v>
      </c>
      <c r="E9" s="86">
        <v>36.6</v>
      </c>
      <c r="F9" s="192">
        <v>33831</v>
      </c>
      <c r="G9" s="89">
        <v>916</v>
      </c>
      <c r="H9" s="86">
        <v>2.7829257177578626</v>
      </c>
      <c r="I9" s="204">
        <v>44.8</v>
      </c>
      <c r="J9" s="191">
        <v>162138941</v>
      </c>
      <c r="K9" s="191">
        <v>22231571</v>
      </c>
      <c r="L9" s="86">
        <v>15.89020721352992</v>
      </c>
      <c r="M9" s="205">
        <v>67.4</v>
      </c>
    </row>
    <row r="10" spans="1:13" ht="13.5">
      <c r="A10" s="69"/>
      <c r="B10" s="89"/>
      <c r="C10" s="89"/>
      <c r="D10" s="86"/>
      <c r="E10" s="86"/>
      <c r="F10" s="192"/>
      <c r="G10" s="191"/>
      <c r="H10" s="86"/>
      <c r="I10" s="204"/>
      <c r="J10" s="191"/>
      <c r="K10" s="191"/>
      <c r="L10" s="86"/>
      <c r="M10" s="205"/>
    </row>
    <row r="11" spans="1:13" ht="13.5">
      <c r="A11" s="134" t="s">
        <v>205</v>
      </c>
      <c r="B11" s="89">
        <v>929</v>
      </c>
      <c r="C11" s="89">
        <f>B11-B9</f>
        <v>23</v>
      </c>
      <c r="D11" s="86">
        <f>B11/B9*100-100</f>
        <v>2.53863134657837</v>
      </c>
      <c r="E11" s="86">
        <v>36.2</v>
      </c>
      <c r="F11" s="192">
        <v>35123</v>
      </c>
      <c r="G11" s="191">
        <f>F11-F9</f>
        <v>1292</v>
      </c>
      <c r="H11" s="86">
        <f>F11/F9*100-100</f>
        <v>3.818982589932318</v>
      </c>
      <c r="I11" s="204">
        <v>44.5</v>
      </c>
      <c r="J11" s="191">
        <v>170667228</v>
      </c>
      <c r="K11" s="191">
        <f>J11-J9</f>
        <v>8528287</v>
      </c>
      <c r="L11" s="86">
        <f>J11/J9*100-100</f>
        <v>5.259863514218964</v>
      </c>
      <c r="M11" s="205">
        <v>66.1</v>
      </c>
    </row>
    <row r="12" spans="1:13" ht="13.5">
      <c r="A12" s="134"/>
      <c r="B12" s="89"/>
      <c r="C12" s="89"/>
      <c r="D12" s="86"/>
      <c r="E12" s="86"/>
      <c r="F12" s="192"/>
      <c r="G12" s="191"/>
      <c r="H12" s="86"/>
      <c r="I12" s="204"/>
      <c r="J12" s="191"/>
      <c r="K12" s="191"/>
      <c r="L12" s="86"/>
      <c r="M12" s="205"/>
    </row>
    <row r="13" spans="1:13" ht="13.5">
      <c r="A13" s="134" t="s">
        <v>206</v>
      </c>
      <c r="B13" s="89">
        <v>947</v>
      </c>
      <c r="C13" s="89">
        <f>B13-B11</f>
        <v>18</v>
      </c>
      <c r="D13" s="86">
        <f>B13/B11*100-100</f>
        <v>1.937567276641559</v>
      </c>
      <c r="E13" s="86">
        <v>36.2</v>
      </c>
      <c r="F13" s="192">
        <v>36835</v>
      </c>
      <c r="G13" s="191">
        <f>F13-F11</f>
        <v>1712</v>
      </c>
      <c r="H13" s="86">
        <f>F13/F11*100-100</f>
        <v>4.874298892463628</v>
      </c>
      <c r="I13" s="204">
        <v>44.2</v>
      </c>
      <c r="J13" s="191">
        <v>182338634</v>
      </c>
      <c r="K13" s="191">
        <f>J13-J11</f>
        <v>11671406</v>
      </c>
      <c r="L13" s="86">
        <f>J13/J11*100-100</f>
        <v>6.838691960239714</v>
      </c>
      <c r="M13" s="205">
        <v>65.1</v>
      </c>
    </row>
    <row r="14" spans="1:13" ht="13.5">
      <c r="A14" s="134"/>
      <c r="B14" s="89"/>
      <c r="C14" s="89"/>
      <c r="D14" s="86"/>
      <c r="E14" s="86"/>
      <c r="F14" s="192"/>
      <c r="G14" s="191"/>
      <c r="H14" s="86"/>
      <c r="I14" s="204"/>
      <c r="J14" s="191"/>
      <c r="K14" s="191"/>
      <c r="L14" s="86"/>
      <c r="M14" s="205"/>
    </row>
    <row r="15" spans="1:13" ht="13.5">
      <c r="A15" s="134" t="s">
        <v>207</v>
      </c>
      <c r="B15" s="89">
        <v>926</v>
      </c>
      <c r="C15" s="89">
        <f>B15-B13</f>
        <v>-21</v>
      </c>
      <c r="D15" s="86">
        <f>B15/B13*100-100</f>
        <v>-2.2175290390707545</v>
      </c>
      <c r="E15" s="86">
        <v>36.1</v>
      </c>
      <c r="F15" s="192">
        <v>37961</v>
      </c>
      <c r="G15" s="191">
        <f>F15-F13</f>
        <v>1126</v>
      </c>
      <c r="H15" s="86">
        <f>F15/F13*100-100</f>
        <v>3.056875254513372</v>
      </c>
      <c r="I15" s="204">
        <v>45</v>
      </c>
      <c r="J15" s="191">
        <v>172266353</v>
      </c>
      <c r="K15" s="191">
        <f>J15-J13</f>
        <v>-10072281</v>
      </c>
      <c r="L15" s="86">
        <f>J15/J13*100-100</f>
        <v>-5.523942336871954</v>
      </c>
      <c r="M15" s="205">
        <v>63.1</v>
      </c>
    </row>
    <row r="16" spans="1:13" ht="13.5">
      <c r="A16" s="134"/>
      <c r="B16" s="89"/>
      <c r="C16" s="89"/>
      <c r="D16" s="86"/>
      <c r="E16" s="86"/>
      <c r="F16" s="192"/>
      <c r="G16" s="191"/>
      <c r="H16" s="86"/>
      <c r="I16" s="204"/>
      <c r="J16" s="191"/>
      <c r="K16" s="191"/>
      <c r="L16" s="86"/>
      <c r="M16" s="205"/>
    </row>
    <row r="17" spans="1:13" ht="13.5">
      <c r="A17" s="134" t="s">
        <v>208</v>
      </c>
      <c r="B17" s="89">
        <v>950</v>
      </c>
      <c r="C17" s="89">
        <f>B17-B15</f>
        <v>24</v>
      </c>
      <c r="D17" s="86">
        <f>B17/B15*100-100</f>
        <v>2.5917926565874723</v>
      </c>
      <c r="E17" s="86">
        <v>36.3</v>
      </c>
      <c r="F17" s="192">
        <v>37956</v>
      </c>
      <c r="G17" s="191">
        <f>F17-F15</f>
        <v>-5</v>
      </c>
      <c r="H17" s="86">
        <f>F17/F15*100-100</f>
        <v>-0.013171412765728974</v>
      </c>
      <c r="I17" s="204">
        <v>45.3</v>
      </c>
      <c r="J17" s="191">
        <v>161415232</v>
      </c>
      <c r="K17" s="191">
        <f>J17-J15</f>
        <v>-10851121</v>
      </c>
      <c r="L17" s="86">
        <f>J17/J15*100-100</f>
        <v>-6.299036817712164</v>
      </c>
      <c r="M17" s="205">
        <v>61.9</v>
      </c>
    </row>
    <row r="18" spans="1:13" ht="13.5">
      <c r="A18" s="134"/>
      <c r="B18" s="89"/>
      <c r="C18" s="89"/>
      <c r="D18" s="86"/>
      <c r="E18" s="86"/>
      <c r="F18" s="192"/>
      <c r="G18" s="191"/>
      <c r="H18" s="86"/>
      <c r="I18" s="204"/>
      <c r="J18" s="191"/>
      <c r="K18" s="191"/>
      <c r="L18" s="86"/>
      <c r="M18" s="205"/>
    </row>
    <row r="19" spans="1:13" ht="13.5">
      <c r="A19" s="134" t="s">
        <v>209</v>
      </c>
      <c r="B19" s="89">
        <v>901</v>
      </c>
      <c r="C19" s="89">
        <f>B19-B17</f>
        <v>-49</v>
      </c>
      <c r="D19" s="86">
        <f>B19/B17*100-100</f>
        <v>-5.15789473684211</v>
      </c>
      <c r="E19" s="86">
        <v>36</v>
      </c>
      <c r="F19" s="192">
        <v>37469</v>
      </c>
      <c r="G19" s="191">
        <f>F19-F17</f>
        <v>-487</v>
      </c>
      <c r="H19" s="86">
        <f>F19/F17*100-100</f>
        <v>-1.2830646011170757</v>
      </c>
      <c r="I19" s="204">
        <v>45.6</v>
      </c>
      <c r="J19" s="191">
        <v>163052645</v>
      </c>
      <c r="K19" s="191">
        <f>J19-J17</f>
        <v>1637413</v>
      </c>
      <c r="L19" s="86">
        <f>J19/J17*100-100</f>
        <v>1.0144104615851859</v>
      </c>
      <c r="M19" s="205">
        <v>63.1</v>
      </c>
    </row>
    <row r="20" spans="1:13" ht="13.5">
      <c r="A20" s="134"/>
      <c r="B20" s="89"/>
      <c r="C20" s="89"/>
      <c r="D20" s="86"/>
      <c r="E20" s="86"/>
      <c r="F20" s="192"/>
      <c r="G20" s="191"/>
      <c r="H20" s="86"/>
      <c r="I20" s="204"/>
      <c r="J20" s="191"/>
      <c r="K20" s="191"/>
      <c r="L20" s="86"/>
      <c r="M20" s="205"/>
    </row>
    <row r="21" spans="1:13" ht="13.5">
      <c r="A21" s="134" t="s">
        <v>210</v>
      </c>
      <c r="B21" s="89">
        <v>893</v>
      </c>
      <c r="C21" s="89">
        <f>B21-B19</f>
        <v>-8</v>
      </c>
      <c r="D21" s="86">
        <f>B21/B19*100-100</f>
        <v>-0.8879023307436142</v>
      </c>
      <c r="E21" s="86">
        <v>35.7</v>
      </c>
      <c r="F21" s="192">
        <v>37084</v>
      </c>
      <c r="G21" s="191">
        <f>F21-F19</f>
        <v>-385</v>
      </c>
      <c r="H21" s="86">
        <f>F21/F19*100-100</f>
        <v>-1.0275160799594403</v>
      </c>
      <c r="I21" s="204">
        <v>45.9</v>
      </c>
      <c r="J21" s="191">
        <v>176140573</v>
      </c>
      <c r="K21" s="191">
        <f>J21-J19</f>
        <v>13087928</v>
      </c>
      <c r="L21" s="86">
        <f>J21/J19*100-100</f>
        <v>8.026811217935162</v>
      </c>
      <c r="M21" s="205">
        <v>64.2</v>
      </c>
    </row>
    <row r="22" spans="1:13" ht="13.5">
      <c r="A22" s="134"/>
      <c r="B22" s="89"/>
      <c r="C22" s="89"/>
      <c r="D22" s="86"/>
      <c r="E22" s="86"/>
      <c r="F22" s="192"/>
      <c r="G22" s="191"/>
      <c r="H22" s="86"/>
      <c r="I22" s="204"/>
      <c r="J22" s="191"/>
      <c r="K22" s="191"/>
      <c r="L22" s="86"/>
      <c r="M22" s="205"/>
    </row>
    <row r="23" spans="1:13" ht="13.5">
      <c r="A23" s="134" t="s">
        <v>211</v>
      </c>
      <c r="B23" s="89">
        <v>848</v>
      </c>
      <c r="C23" s="89">
        <f>B23-B21</f>
        <v>-45</v>
      </c>
      <c r="D23" s="86">
        <f>B23/B21*100-100</f>
        <v>-5.039193729003358</v>
      </c>
      <c r="E23" s="86">
        <v>35.8</v>
      </c>
      <c r="F23" s="192">
        <v>35355</v>
      </c>
      <c r="G23" s="191">
        <f>F23-F21</f>
        <v>-1729</v>
      </c>
      <c r="H23" s="86">
        <f>F23/F21*100-100</f>
        <v>-4.662388091899473</v>
      </c>
      <c r="I23" s="204">
        <v>45.4</v>
      </c>
      <c r="J23" s="191">
        <v>169704505</v>
      </c>
      <c r="K23" s="191">
        <f>J23-J21</f>
        <v>-6436068</v>
      </c>
      <c r="L23" s="86">
        <f>J23/J21*100-100</f>
        <v>-3.6539383802277</v>
      </c>
      <c r="M23" s="205">
        <v>63.3</v>
      </c>
    </row>
    <row r="24" spans="1:13" ht="13.5">
      <c r="A24" s="134"/>
      <c r="B24" s="89"/>
      <c r="C24" s="89"/>
      <c r="D24" s="86"/>
      <c r="E24" s="86"/>
      <c r="F24" s="192"/>
      <c r="G24" s="191"/>
      <c r="H24" s="86"/>
      <c r="I24" s="204"/>
      <c r="J24" s="191"/>
      <c r="K24" s="191"/>
      <c r="L24" s="86"/>
      <c r="M24" s="205"/>
    </row>
    <row r="25" spans="1:13" ht="13.5">
      <c r="A25" s="134" t="s">
        <v>212</v>
      </c>
      <c r="B25" s="89">
        <v>850</v>
      </c>
      <c r="C25" s="89">
        <f>B25-B23</f>
        <v>2</v>
      </c>
      <c r="D25" s="86">
        <f>B25/B23*100-100</f>
        <v>0.23584905660376876</v>
      </c>
      <c r="E25" s="86">
        <v>36.3</v>
      </c>
      <c r="F25" s="192">
        <v>35680</v>
      </c>
      <c r="G25" s="191">
        <f>F25-F23</f>
        <v>325</v>
      </c>
      <c r="H25" s="86">
        <f>F25/F23*100-100</f>
        <v>0.9192476311695685</v>
      </c>
      <c r="I25" s="204">
        <v>45.8</v>
      </c>
      <c r="J25" s="191">
        <v>190351354</v>
      </c>
      <c r="K25" s="191">
        <f>J25-J23</f>
        <v>20646849</v>
      </c>
      <c r="L25" s="86">
        <f>J25/J23*100-100</f>
        <v>12.166352920330553</v>
      </c>
      <c r="M25" s="205">
        <v>64.6</v>
      </c>
    </row>
    <row r="26" spans="1:13" ht="13.5">
      <c r="A26" s="134"/>
      <c r="B26" s="89"/>
      <c r="C26" s="89"/>
      <c r="D26" s="86"/>
      <c r="E26" s="86"/>
      <c r="F26" s="192"/>
      <c r="G26" s="191"/>
      <c r="H26" s="86"/>
      <c r="I26" s="204"/>
      <c r="J26" s="191"/>
      <c r="K26" s="191"/>
      <c r="L26" s="86"/>
      <c r="M26" s="205"/>
    </row>
    <row r="27" spans="1:13" ht="13.5">
      <c r="A27" s="134" t="s">
        <v>213</v>
      </c>
      <c r="B27" s="89">
        <v>914</v>
      </c>
      <c r="C27" s="89">
        <f>B27-B25</f>
        <v>64</v>
      </c>
      <c r="D27" s="86">
        <f>B27/B25*100-100</f>
        <v>7.52941176470587</v>
      </c>
      <c r="E27" s="86">
        <v>36.3</v>
      </c>
      <c r="F27" s="192">
        <v>35122</v>
      </c>
      <c r="G27" s="191">
        <f>F27-F25</f>
        <v>-558</v>
      </c>
      <c r="H27" s="86">
        <f>F27/F25*100-100</f>
        <v>-1.5639013452914838</v>
      </c>
      <c r="I27" s="204">
        <v>45.4</v>
      </c>
      <c r="J27" s="191">
        <v>180429233</v>
      </c>
      <c r="K27" s="191">
        <f>J27-J25</f>
        <v>-9922121</v>
      </c>
      <c r="L27" s="86">
        <f>J27/J25*100-100</f>
        <v>-5.212529772706532</v>
      </c>
      <c r="M27" s="205">
        <v>63.7</v>
      </c>
    </row>
    <row r="28" spans="1:13" ht="13.5">
      <c r="A28" s="134"/>
      <c r="B28" s="89"/>
      <c r="C28" s="89"/>
      <c r="D28" s="86"/>
      <c r="E28" s="86"/>
      <c r="F28" s="192"/>
      <c r="G28" s="191"/>
      <c r="H28" s="86"/>
      <c r="I28" s="204"/>
      <c r="J28" s="191"/>
      <c r="K28" s="191"/>
      <c r="L28" s="86"/>
      <c r="M28" s="205"/>
    </row>
    <row r="29" spans="1:13" ht="13.5">
      <c r="A29" s="134" t="s">
        <v>214</v>
      </c>
      <c r="B29" s="89">
        <v>867</v>
      </c>
      <c r="C29" s="89">
        <f>B29-B27</f>
        <v>-47</v>
      </c>
      <c r="D29" s="86">
        <f>B29/B27*100-100</f>
        <v>-5.1422319474835945</v>
      </c>
      <c r="E29" s="86">
        <v>37.1</v>
      </c>
      <c r="F29" s="203">
        <v>33567</v>
      </c>
      <c r="G29" s="191">
        <f>F29-F27</f>
        <v>-1555</v>
      </c>
      <c r="H29" s="86">
        <f>F29/F27*100-100</f>
        <v>-4.4274244063550015</v>
      </c>
      <c r="I29" s="204">
        <v>46</v>
      </c>
      <c r="J29" s="89">
        <v>176439082</v>
      </c>
      <c r="K29" s="191">
        <f>J29-J27</f>
        <v>-3990151</v>
      </c>
      <c r="L29" s="86">
        <f>J29/J27*100-100</f>
        <v>-2.2114770060569953</v>
      </c>
      <c r="M29" s="205">
        <v>63.6</v>
      </c>
    </row>
    <row r="30" spans="1:13" ht="13.5">
      <c r="A30" s="134"/>
      <c r="B30" s="89"/>
      <c r="C30" s="89"/>
      <c r="D30" s="86"/>
      <c r="E30" s="86"/>
      <c r="F30" s="192"/>
      <c r="G30" s="191"/>
      <c r="H30" s="86"/>
      <c r="I30" s="204"/>
      <c r="J30" s="191"/>
      <c r="K30" s="191"/>
      <c r="L30" s="86"/>
      <c r="M30" s="205"/>
    </row>
    <row r="31" spans="1:13" ht="13.5">
      <c r="A31" s="134" t="s">
        <v>215</v>
      </c>
      <c r="B31" s="89">
        <v>865</v>
      </c>
      <c r="C31" s="89">
        <f>B31-B29</f>
        <v>-2</v>
      </c>
      <c r="D31" s="86">
        <f>B31/B29*100-100</f>
        <v>-0.23068050749711233</v>
      </c>
      <c r="E31" s="86">
        <f>B31/'第１表'!B31*100</f>
        <v>36.95002135839385</v>
      </c>
      <c r="F31" s="203">
        <v>33060</v>
      </c>
      <c r="G31" s="191">
        <f>F31-F29</f>
        <v>-507</v>
      </c>
      <c r="H31" s="86">
        <f>F31/F29*100-100</f>
        <v>-1.5104120117972997</v>
      </c>
      <c r="I31" s="204">
        <f>F31/'第１表'!F31*100</f>
        <v>45.84408020633996</v>
      </c>
      <c r="J31" s="89">
        <v>198761474</v>
      </c>
      <c r="K31" s="191">
        <f>J31-J29</f>
        <v>22322392</v>
      </c>
      <c r="L31" s="86">
        <f>J31/J29*100-100</f>
        <v>12.65161422682985</v>
      </c>
      <c r="M31" s="205">
        <f>J31/'第１表'!J31*100</f>
        <v>64.37704809423116</v>
      </c>
    </row>
    <row r="32" spans="1:13" ht="13.5">
      <c r="A32" s="72"/>
      <c r="B32" s="27"/>
      <c r="C32" s="27"/>
      <c r="D32" s="27"/>
      <c r="E32" s="27"/>
      <c r="F32" s="73"/>
      <c r="G32" s="27"/>
      <c r="H32" s="162"/>
      <c r="I32" s="93"/>
      <c r="J32" s="27"/>
      <c r="K32" s="27"/>
      <c r="L32" s="27"/>
      <c r="M32" s="93"/>
    </row>
  </sheetData>
  <mergeCells count="3">
    <mergeCell ref="B4:E4"/>
    <mergeCell ref="F4:I4"/>
    <mergeCell ref="J4:M4"/>
  </mergeCells>
  <printOptions/>
  <pageMargins left="0.75" right="0.75" top="1" bottom="1" header="0.512" footer="0.512"/>
  <pageSetup fitToHeight="1" fitToWidth="1"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M32"/>
  <sheetViews>
    <sheetView zoomScale="75" zoomScaleNormal="75" zoomScaleSheetLayoutView="75" workbookViewId="0" topLeftCell="A11">
      <selection activeCell="O35" sqref="O35"/>
    </sheetView>
  </sheetViews>
  <sheetFormatPr defaultColWidth="9.00390625" defaultRowHeight="13.5"/>
  <cols>
    <col min="1" max="2" width="9.00390625" style="60" customWidth="1"/>
    <col min="3" max="3" width="8.875" style="60" customWidth="1"/>
    <col min="4" max="9" width="9.00390625" style="60" customWidth="1"/>
    <col min="10" max="11" width="11.125" style="60" customWidth="1"/>
    <col min="12" max="13" width="9.00390625" style="60" customWidth="1"/>
    <col min="14" max="14" width="2.625" style="60" customWidth="1"/>
    <col min="15" max="16384" width="9.00390625" style="60" customWidth="1"/>
  </cols>
  <sheetData>
    <row r="1" ht="13.5">
      <c r="A1" s="60" t="s">
        <v>300</v>
      </c>
    </row>
    <row r="3" ht="13.5">
      <c r="M3" s="62" t="s">
        <v>91</v>
      </c>
    </row>
    <row r="4" spans="1:13" ht="13.5">
      <c r="A4" s="63"/>
      <c r="B4" s="169" t="s">
        <v>92</v>
      </c>
      <c r="C4" s="170"/>
      <c r="D4" s="170"/>
      <c r="E4" s="171"/>
      <c r="F4" s="169" t="s">
        <v>93</v>
      </c>
      <c r="G4" s="170"/>
      <c r="H4" s="170"/>
      <c r="I4" s="171"/>
      <c r="J4" s="169" t="s">
        <v>94</v>
      </c>
      <c r="K4" s="170"/>
      <c r="L4" s="170"/>
      <c r="M4" s="171"/>
    </row>
    <row r="5" spans="1:13" ht="13.5">
      <c r="A5" s="80" t="s">
        <v>200</v>
      </c>
      <c r="B5" s="95"/>
      <c r="C5" s="63"/>
      <c r="D5" s="63"/>
      <c r="E5" s="98" t="s">
        <v>201</v>
      </c>
      <c r="F5" s="95"/>
      <c r="G5" s="63"/>
      <c r="H5" s="63"/>
      <c r="I5" s="98" t="s">
        <v>201</v>
      </c>
      <c r="J5" s="95"/>
      <c r="K5" s="63"/>
      <c r="L5" s="63"/>
      <c r="M5" s="98" t="s">
        <v>201</v>
      </c>
    </row>
    <row r="6" spans="1:13" ht="13.5">
      <c r="A6" s="69"/>
      <c r="B6" s="95"/>
      <c r="C6" s="80" t="s">
        <v>137</v>
      </c>
      <c r="D6" s="80" t="s">
        <v>138</v>
      </c>
      <c r="E6" s="80" t="s">
        <v>202</v>
      </c>
      <c r="F6" s="95"/>
      <c r="G6" s="80" t="s">
        <v>137</v>
      </c>
      <c r="H6" s="80" t="s">
        <v>138</v>
      </c>
      <c r="I6" s="80" t="s">
        <v>202</v>
      </c>
      <c r="J6" s="95"/>
      <c r="K6" s="80" t="s">
        <v>137</v>
      </c>
      <c r="L6" s="80" t="s">
        <v>138</v>
      </c>
      <c r="M6" s="80" t="s">
        <v>202</v>
      </c>
    </row>
    <row r="7" spans="1:13" ht="13.5">
      <c r="A7" s="72"/>
      <c r="B7" s="73"/>
      <c r="C7" s="72"/>
      <c r="D7" s="72"/>
      <c r="E7" s="96" t="s">
        <v>203</v>
      </c>
      <c r="F7" s="73"/>
      <c r="G7" s="72"/>
      <c r="H7" s="72"/>
      <c r="I7" s="96" t="s">
        <v>203</v>
      </c>
      <c r="J7" s="73"/>
      <c r="K7" s="72"/>
      <c r="L7" s="72"/>
      <c r="M7" s="96" t="s">
        <v>203</v>
      </c>
    </row>
    <row r="8" spans="1:13" ht="13.5">
      <c r="A8" s="63"/>
      <c r="B8" s="77"/>
      <c r="C8" s="77"/>
      <c r="D8" s="77"/>
      <c r="E8" s="77"/>
      <c r="F8" s="105"/>
      <c r="G8" s="77"/>
      <c r="H8" s="77"/>
      <c r="I8" s="78"/>
      <c r="J8" s="77"/>
      <c r="K8" s="77"/>
      <c r="L8" s="77"/>
      <c r="M8" s="78"/>
    </row>
    <row r="9" spans="1:13" ht="13.5">
      <c r="A9" s="69" t="s">
        <v>204</v>
      </c>
      <c r="B9" s="89">
        <v>641</v>
      </c>
      <c r="C9" s="89">
        <v>-20</v>
      </c>
      <c r="D9" s="82">
        <v>-3.0257186081694414</v>
      </c>
      <c r="E9" s="82">
        <v>25.9</v>
      </c>
      <c r="F9" s="192">
        <v>22546</v>
      </c>
      <c r="G9" s="191">
        <v>912</v>
      </c>
      <c r="H9" s="82">
        <v>4.215586576684842</v>
      </c>
      <c r="I9" s="83">
        <v>29.8</v>
      </c>
      <c r="J9" s="191">
        <v>47593376</v>
      </c>
      <c r="K9" s="191">
        <v>4979492</v>
      </c>
      <c r="L9" s="82">
        <v>11.685139988647848</v>
      </c>
      <c r="M9" s="83">
        <v>19.8</v>
      </c>
    </row>
    <row r="10" spans="1:13" ht="13.5">
      <c r="A10" s="134"/>
      <c r="B10" s="89"/>
      <c r="C10" s="89"/>
      <c r="D10" s="82"/>
      <c r="E10" s="82"/>
      <c r="F10" s="192"/>
      <c r="G10" s="191"/>
      <c r="H10" s="82"/>
      <c r="I10" s="83"/>
      <c r="J10" s="191"/>
      <c r="K10" s="191"/>
      <c r="L10" s="82"/>
      <c r="M10" s="83"/>
    </row>
    <row r="11" spans="1:13" ht="13.5">
      <c r="A11" s="134" t="s">
        <v>205</v>
      </c>
      <c r="B11" s="89">
        <v>651</v>
      </c>
      <c r="C11" s="89">
        <f>B11-B9</f>
        <v>10</v>
      </c>
      <c r="D11" s="82">
        <f>B11/B9*100-100</f>
        <v>1.560062402496115</v>
      </c>
      <c r="E11" s="82">
        <v>25.3</v>
      </c>
      <c r="F11" s="192">
        <v>23733</v>
      </c>
      <c r="G11" s="191">
        <f>F11-F9</f>
        <v>1187</v>
      </c>
      <c r="H11" s="82">
        <f>F11/F9*100-100</f>
        <v>5.264791980839178</v>
      </c>
      <c r="I11" s="83">
        <v>30.1</v>
      </c>
      <c r="J11" s="191">
        <v>53816729</v>
      </c>
      <c r="K11" s="191">
        <f>J11-J9</f>
        <v>6223353</v>
      </c>
      <c r="L11" s="82">
        <f>J11/J9*100-100</f>
        <v>13.076090672786052</v>
      </c>
      <c r="M11" s="83">
        <v>20.8</v>
      </c>
    </row>
    <row r="12" spans="1:13" ht="13.5">
      <c r="A12" s="134"/>
      <c r="B12" s="89"/>
      <c r="C12" s="89"/>
      <c r="D12" s="82"/>
      <c r="E12" s="82"/>
      <c r="F12" s="192"/>
      <c r="G12" s="191"/>
      <c r="H12" s="82"/>
      <c r="I12" s="83"/>
      <c r="J12" s="191"/>
      <c r="K12" s="191"/>
      <c r="L12" s="82"/>
      <c r="M12" s="83"/>
    </row>
    <row r="13" spans="1:13" ht="13.5">
      <c r="A13" s="134" t="s">
        <v>206</v>
      </c>
      <c r="B13" s="89">
        <v>709</v>
      </c>
      <c r="C13" s="89">
        <f>B13-B11</f>
        <v>58</v>
      </c>
      <c r="D13" s="82">
        <f>B13/B11*100-100</f>
        <v>8.909370199692773</v>
      </c>
      <c r="E13" s="82">
        <v>27.1</v>
      </c>
      <c r="F13" s="192">
        <v>26307</v>
      </c>
      <c r="G13" s="191">
        <f>F13-F11</f>
        <v>2574</v>
      </c>
      <c r="H13" s="82">
        <f>F13/F11*100-100</f>
        <v>10.845657944634056</v>
      </c>
      <c r="I13" s="83">
        <v>31.6</v>
      </c>
      <c r="J13" s="191">
        <v>62070228</v>
      </c>
      <c r="K13" s="191">
        <f>J13-J11</f>
        <v>8253499</v>
      </c>
      <c r="L13" s="82">
        <f>J13/J11*100-100</f>
        <v>15.336307414744581</v>
      </c>
      <c r="M13" s="83">
        <v>22.2</v>
      </c>
    </row>
    <row r="14" spans="1:13" ht="13.5">
      <c r="A14" s="134"/>
      <c r="B14" s="89"/>
      <c r="C14" s="89"/>
      <c r="D14" s="82"/>
      <c r="E14" s="82"/>
      <c r="F14" s="192"/>
      <c r="G14" s="191"/>
      <c r="H14" s="82"/>
      <c r="I14" s="83"/>
      <c r="J14" s="191"/>
      <c r="K14" s="191"/>
      <c r="L14" s="82"/>
      <c r="M14" s="83"/>
    </row>
    <row r="15" spans="1:13" ht="13.5">
      <c r="A15" s="134" t="s">
        <v>207</v>
      </c>
      <c r="B15" s="89">
        <v>704</v>
      </c>
      <c r="C15" s="89">
        <f>B15-B13</f>
        <v>-5</v>
      </c>
      <c r="D15" s="82">
        <f>B15/B13*100-100</f>
        <v>-0.7052186177715072</v>
      </c>
      <c r="E15" s="82">
        <v>27.5</v>
      </c>
      <c r="F15" s="192">
        <v>26382</v>
      </c>
      <c r="G15" s="191">
        <f>F15-F13</f>
        <v>75</v>
      </c>
      <c r="H15" s="82">
        <f>F15/F13*100-100</f>
        <v>0.28509522180408453</v>
      </c>
      <c r="I15" s="83">
        <v>31.3</v>
      </c>
      <c r="J15" s="191">
        <v>63723139</v>
      </c>
      <c r="K15" s="191">
        <f>J15-J13</f>
        <v>1652911</v>
      </c>
      <c r="L15" s="82">
        <f>J15/J13*100-100</f>
        <v>2.662969112986019</v>
      </c>
      <c r="M15" s="83">
        <v>23.3</v>
      </c>
    </row>
    <row r="16" spans="1:13" ht="13.5">
      <c r="A16" s="134"/>
      <c r="B16" s="89"/>
      <c r="C16" s="89"/>
      <c r="D16" s="82"/>
      <c r="E16" s="82"/>
      <c r="F16" s="192"/>
      <c r="G16" s="191"/>
      <c r="H16" s="82"/>
      <c r="I16" s="83"/>
      <c r="J16" s="191"/>
      <c r="K16" s="191"/>
      <c r="L16" s="82"/>
      <c r="M16" s="83"/>
    </row>
    <row r="17" spans="1:13" ht="13.5">
      <c r="A17" s="134" t="s">
        <v>208</v>
      </c>
      <c r="B17" s="89">
        <v>720</v>
      </c>
      <c r="C17" s="89">
        <f>B17-B15</f>
        <v>16</v>
      </c>
      <c r="D17" s="82">
        <f>B17/B15*100-100</f>
        <v>2.2727272727272663</v>
      </c>
      <c r="E17" s="82">
        <v>27.5</v>
      </c>
      <c r="F17" s="192">
        <v>26416</v>
      </c>
      <c r="G17" s="191">
        <f>F17-F15</f>
        <v>34</v>
      </c>
      <c r="H17" s="82">
        <f>F17/F15*100-100</f>
        <v>0.12887574861647977</v>
      </c>
      <c r="I17" s="83">
        <v>31.6</v>
      </c>
      <c r="J17" s="191">
        <v>64602764</v>
      </c>
      <c r="K17" s="191">
        <f>J17-J15</f>
        <v>879625</v>
      </c>
      <c r="L17" s="82">
        <f>J17/J15*100-100</f>
        <v>1.3803855456649785</v>
      </c>
      <c r="M17" s="83">
        <v>24.8</v>
      </c>
    </row>
    <row r="18" spans="1:13" ht="13.5">
      <c r="A18" s="134"/>
      <c r="B18" s="89"/>
      <c r="C18" s="89"/>
      <c r="D18" s="82"/>
      <c r="E18" s="82"/>
      <c r="F18" s="192"/>
      <c r="G18" s="191"/>
      <c r="H18" s="82"/>
      <c r="I18" s="83"/>
      <c r="J18" s="191"/>
      <c r="K18" s="191"/>
      <c r="L18" s="82"/>
      <c r="M18" s="83"/>
    </row>
    <row r="19" spans="1:13" ht="13.5">
      <c r="A19" s="134" t="s">
        <v>209</v>
      </c>
      <c r="B19" s="89">
        <v>698</v>
      </c>
      <c r="C19" s="89">
        <f>B19-B17</f>
        <v>-22</v>
      </c>
      <c r="D19" s="82">
        <f>B19/B17*100-100</f>
        <v>-3.055555555555557</v>
      </c>
      <c r="E19" s="82">
        <v>27.9</v>
      </c>
      <c r="F19" s="192">
        <v>25813</v>
      </c>
      <c r="G19" s="191">
        <f>F19-F17</f>
        <v>-603</v>
      </c>
      <c r="H19" s="82">
        <f>F19/F17*100-100</f>
        <v>-2.282707450030287</v>
      </c>
      <c r="I19" s="83">
        <v>31.4</v>
      </c>
      <c r="J19" s="191">
        <v>63294310</v>
      </c>
      <c r="K19" s="191">
        <f>J19-J17</f>
        <v>-1308454</v>
      </c>
      <c r="L19" s="82">
        <f>J19/J17*100-100</f>
        <v>-2.0253839293934846</v>
      </c>
      <c r="M19" s="83">
        <v>24.5</v>
      </c>
    </row>
    <row r="20" spans="1:13" ht="13.5">
      <c r="A20" s="134"/>
      <c r="B20" s="89"/>
      <c r="C20" s="89"/>
      <c r="D20" s="82"/>
      <c r="E20" s="82"/>
      <c r="F20" s="192"/>
      <c r="G20" s="191"/>
      <c r="H20" s="82"/>
      <c r="I20" s="83"/>
      <c r="J20" s="191"/>
      <c r="K20" s="191"/>
      <c r="L20" s="82"/>
      <c r="M20" s="83"/>
    </row>
    <row r="21" spans="1:13" ht="13.5">
      <c r="A21" s="134" t="s">
        <v>210</v>
      </c>
      <c r="B21" s="89">
        <v>698</v>
      </c>
      <c r="C21" s="89">
        <f>B21-B19</f>
        <v>0</v>
      </c>
      <c r="D21" s="82">
        <f>B21/B19*100-100</f>
        <v>0</v>
      </c>
      <c r="E21" s="82">
        <v>27.9</v>
      </c>
      <c r="F21" s="192">
        <v>25557</v>
      </c>
      <c r="G21" s="191">
        <f>F21-F19</f>
        <v>-256</v>
      </c>
      <c r="H21" s="82">
        <f>F21/F19*100-100</f>
        <v>-0.9917483438577506</v>
      </c>
      <c r="I21" s="83">
        <v>31.6</v>
      </c>
      <c r="J21" s="191">
        <v>66187054</v>
      </c>
      <c r="K21" s="191">
        <f>J21-J19</f>
        <v>2892744</v>
      </c>
      <c r="L21" s="82">
        <f>J21/J19*100-100</f>
        <v>4.570306556782128</v>
      </c>
      <c r="M21" s="83">
        <v>24.1</v>
      </c>
    </row>
    <row r="22" spans="1:13" ht="13.5">
      <c r="A22" s="134"/>
      <c r="B22" s="89"/>
      <c r="C22" s="89"/>
      <c r="D22" s="82"/>
      <c r="E22" s="82"/>
      <c r="F22" s="192"/>
      <c r="G22" s="191"/>
      <c r="H22" s="82"/>
      <c r="I22" s="83"/>
      <c r="J22" s="191"/>
      <c r="K22" s="191"/>
      <c r="L22" s="82"/>
      <c r="M22" s="83"/>
    </row>
    <row r="23" spans="1:13" ht="13.5">
      <c r="A23" s="134" t="s">
        <v>211</v>
      </c>
      <c r="B23" s="89">
        <v>664</v>
      </c>
      <c r="C23" s="89">
        <f>B23-B21</f>
        <v>-34</v>
      </c>
      <c r="D23" s="82">
        <f>B23/B21*100-100</f>
        <v>-4.8710601719197655</v>
      </c>
      <c r="E23" s="82">
        <v>28.1</v>
      </c>
      <c r="F23" s="192">
        <v>25233</v>
      </c>
      <c r="G23" s="191">
        <f>F23-F21</f>
        <v>-324</v>
      </c>
      <c r="H23" s="82">
        <f>F23/F21*100-100</f>
        <v>-1.2677544312712712</v>
      </c>
      <c r="I23" s="83">
        <v>32.4</v>
      </c>
      <c r="J23" s="191">
        <v>72235408</v>
      </c>
      <c r="K23" s="191">
        <f>J23-J21</f>
        <v>6048354</v>
      </c>
      <c r="L23" s="82">
        <f>J23/J21*100-100</f>
        <v>9.138273475655836</v>
      </c>
      <c r="M23" s="83">
        <v>27</v>
      </c>
    </row>
    <row r="24" spans="1:13" ht="13.5">
      <c r="A24" s="134"/>
      <c r="B24" s="89"/>
      <c r="C24" s="89"/>
      <c r="D24" s="82"/>
      <c r="E24" s="82"/>
      <c r="F24" s="192"/>
      <c r="G24" s="191"/>
      <c r="H24" s="82"/>
      <c r="I24" s="83"/>
      <c r="J24" s="191"/>
      <c r="K24" s="191"/>
      <c r="L24" s="82"/>
      <c r="M24" s="83"/>
    </row>
    <row r="25" spans="1:13" ht="13.5">
      <c r="A25" s="134" t="s">
        <v>212</v>
      </c>
      <c r="B25" s="89">
        <v>657</v>
      </c>
      <c r="C25" s="89">
        <f>B25-B23</f>
        <v>-7</v>
      </c>
      <c r="D25" s="82">
        <f>B25/B23*100-100</f>
        <v>-1.0542168674698758</v>
      </c>
      <c r="E25" s="82">
        <v>28.1</v>
      </c>
      <c r="F25" s="192">
        <v>25363</v>
      </c>
      <c r="G25" s="191">
        <f>F25-F23</f>
        <v>130</v>
      </c>
      <c r="H25" s="82">
        <f>F25/F23*100-100</f>
        <v>0.5151983513652709</v>
      </c>
      <c r="I25" s="83">
        <v>32.6</v>
      </c>
      <c r="J25" s="191">
        <v>78308603</v>
      </c>
      <c r="K25" s="191">
        <f>J25-J23</f>
        <v>6073195</v>
      </c>
      <c r="L25" s="82">
        <f>J25/J23*100-100</f>
        <v>8.407504253315778</v>
      </c>
      <c r="M25" s="83">
        <v>26.6</v>
      </c>
    </row>
    <row r="26" spans="1:13" ht="13.5">
      <c r="A26" s="134"/>
      <c r="B26" s="89"/>
      <c r="C26" s="89"/>
      <c r="D26" s="82"/>
      <c r="E26" s="82"/>
      <c r="F26" s="192"/>
      <c r="G26" s="191"/>
      <c r="H26" s="82"/>
      <c r="I26" s="83"/>
      <c r="J26" s="191"/>
      <c r="K26" s="191"/>
      <c r="L26" s="82"/>
      <c r="M26" s="83"/>
    </row>
    <row r="27" spans="1:13" ht="13.5">
      <c r="A27" s="134" t="s">
        <v>213</v>
      </c>
      <c r="B27" s="89">
        <v>700</v>
      </c>
      <c r="C27" s="89">
        <f>B27-B25</f>
        <v>43</v>
      </c>
      <c r="D27" s="82">
        <f>B27/B25*100-100</f>
        <v>6.544901065449011</v>
      </c>
      <c r="E27" s="82">
        <v>27.8</v>
      </c>
      <c r="F27" s="192">
        <v>25120</v>
      </c>
      <c r="G27" s="191">
        <f>F27-F25</f>
        <v>-243</v>
      </c>
      <c r="H27" s="82">
        <f>F27/F25*100-100</f>
        <v>-0.958088554193111</v>
      </c>
      <c r="I27" s="83">
        <v>32.5</v>
      </c>
      <c r="J27" s="191">
        <v>78035823</v>
      </c>
      <c r="K27" s="191">
        <f>J27-J25</f>
        <v>-272780</v>
      </c>
      <c r="L27" s="82">
        <f>J27/J25*100-100</f>
        <v>-0.34833976031981706</v>
      </c>
      <c r="M27" s="83">
        <v>27.6</v>
      </c>
    </row>
    <row r="28" spans="1:13" ht="13.5">
      <c r="A28" s="134"/>
      <c r="B28" s="89"/>
      <c r="C28" s="89"/>
      <c r="D28" s="82"/>
      <c r="E28" s="82"/>
      <c r="F28" s="192"/>
      <c r="G28" s="191"/>
      <c r="H28" s="82"/>
      <c r="I28" s="83"/>
      <c r="J28" s="191"/>
      <c r="K28" s="191"/>
      <c r="L28" s="82"/>
      <c r="M28" s="83"/>
    </row>
    <row r="29" spans="1:13" ht="13.5">
      <c r="A29" s="134" t="s">
        <v>214</v>
      </c>
      <c r="B29" s="89">
        <v>657</v>
      </c>
      <c r="C29" s="89">
        <f>B29-B27</f>
        <v>-43</v>
      </c>
      <c r="D29" s="82">
        <f>B29/B27*100-100</f>
        <v>-6.142857142857139</v>
      </c>
      <c r="E29" s="82">
        <v>28.1</v>
      </c>
      <c r="F29" s="203">
        <v>24202</v>
      </c>
      <c r="G29" s="191">
        <f>F29-F27</f>
        <v>-918</v>
      </c>
      <c r="H29" s="82">
        <f>F29/F27*100-100</f>
        <v>-3.654458598726123</v>
      </c>
      <c r="I29" s="83">
        <v>33.2</v>
      </c>
      <c r="J29" s="89">
        <v>80230577</v>
      </c>
      <c r="K29" s="191">
        <f>J29-J27</f>
        <v>2194754</v>
      </c>
      <c r="L29" s="82">
        <f>J29/J27*100-100</f>
        <v>2.812495486848391</v>
      </c>
      <c r="M29" s="83">
        <v>28.9</v>
      </c>
    </row>
    <row r="30" spans="1:13" ht="13.5">
      <c r="A30" s="134"/>
      <c r="B30" s="89"/>
      <c r="C30" s="89"/>
      <c r="D30" s="82"/>
      <c r="E30" s="82"/>
      <c r="F30" s="192"/>
      <c r="G30" s="191"/>
      <c r="H30" s="82"/>
      <c r="I30" s="83"/>
      <c r="J30" s="191"/>
      <c r="K30" s="191"/>
      <c r="L30" s="82"/>
      <c r="M30" s="83"/>
    </row>
    <row r="31" spans="1:13" ht="13.5">
      <c r="A31" s="134" t="s">
        <v>215</v>
      </c>
      <c r="B31" s="89">
        <v>661</v>
      </c>
      <c r="C31" s="89">
        <f>B31-B29</f>
        <v>4</v>
      </c>
      <c r="D31" s="82">
        <f>B31/B29*100-100</f>
        <v>0.6088280060882738</v>
      </c>
      <c r="E31" s="82">
        <f>B31/'第１表'!B31*100</f>
        <v>28.235796668090558</v>
      </c>
      <c r="F31" s="203">
        <v>24758</v>
      </c>
      <c r="G31" s="191">
        <f>F31-F29</f>
        <v>556</v>
      </c>
      <c r="H31" s="82">
        <f>F31/F29*100-100</f>
        <v>2.2973307991075274</v>
      </c>
      <c r="I31" s="83">
        <f>F31/'第１表'!F31*100</f>
        <v>34.33175250298139</v>
      </c>
      <c r="J31" s="89">
        <v>94868174</v>
      </c>
      <c r="K31" s="191">
        <f>J31-J29</f>
        <v>14637597</v>
      </c>
      <c r="L31" s="82">
        <f>J31/J29*100-100</f>
        <v>18.2444119777426</v>
      </c>
      <c r="M31" s="83">
        <f>J31/'第１表'!J31*100</f>
        <v>30.726945606218887</v>
      </c>
    </row>
    <row r="32" spans="1:13" ht="13.5">
      <c r="A32" s="72"/>
      <c r="B32" s="27"/>
      <c r="C32" s="27"/>
      <c r="D32" s="27"/>
      <c r="E32" s="27"/>
      <c r="F32" s="73"/>
      <c r="G32" s="27"/>
      <c r="H32" s="27"/>
      <c r="I32" s="93"/>
      <c r="J32" s="27"/>
      <c r="K32" s="27"/>
      <c r="L32" s="27"/>
      <c r="M32" s="93"/>
    </row>
  </sheetData>
  <mergeCells count="3">
    <mergeCell ref="B4:E4"/>
    <mergeCell ref="F4:I4"/>
    <mergeCell ref="J4:M4"/>
  </mergeCells>
  <printOptions/>
  <pageMargins left="0.75" right="0.75" top="1" bottom="1" header="0.512" footer="0.512"/>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統計情報課</dc:creator>
  <cp:keywords/>
  <dc:description/>
  <cp:lastModifiedBy> </cp:lastModifiedBy>
  <cp:lastPrinted>2003-04-10T05:21:11Z</cp:lastPrinted>
  <dcterms:created xsi:type="dcterms:W3CDTF">1999-04-26T01:27:57Z</dcterms:created>
  <dcterms:modified xsi:type="dcterms:W3CDTF">2003-04-10T06:04:46Z</dcterms:modified>
  <cp:category/>
  <cp:version/>
  <cp:contentType/>
  <cp:contentStatus/>
</cp:coreProperties>
</file>