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20" windowWidth="14940" windowHeight="7815" tabRatio="7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BE38" i="9"/>
  <c r="AM38" i="9"/>
  <c r="U38" i="9"/>
  <c r="C38" i="9"/>
  <c r="AM37" i="9"/>
  <c r="C37" i="9"/>
  <c r="AM36" i="9"/>
  <c r="C36" i="9"/>
  <c r="AM35" i="9"/>
  <c r="C35" i="9"/>
  <c r="CO34" i="9"/>
  <c r="CO35" i="9" s="1"/>
  <c r="CO36" i="9" s="1"/>
  <c r="CO37" i="9" s="1"/>
  <c r="CO38" i="9" s="1"/>
  <c r="BW34" i="9"/>
  <c r="BW35" i="9" s="1"/>
  <c r="BW36" i="9" s="1"/>
  <c r="BW37" i="9" s="1"/>
  <c r="BW38" i="9" s="1"/>
  <c r="BW39" i="9" s="1"/>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alcChain>
</file>

<file path=xl/sharedStrings.xml><?xml version="1.0" encoding="utf-8"?>
<sst xmlns="http://schemas.openxmlformats.org/spreadsheetml/2006/main" count="1051" uniqueCount="544">
  <si>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</si>
  <si>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</si>
  <si>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</si>
  <si>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</si>
  <si>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</si>
  <si>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</si>
  <si>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</si>
  <si>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</si>
  <si>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</si>
  <si>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</si>
  <si>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</si>
  <si>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</si>
  <si>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</si>
  <si>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</si>
  <si>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</si>
  <si>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</si>
  <si>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</si>
  <si>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</si>
  <si>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</si>
  <si>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</si>
  <si>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</si>
  <si>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</si>
  <si>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</si>
  <si>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</si>
  <si>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</si>
  <si>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</si>
  <si>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</si>
  <si>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</si>
  <si>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</si>
  <si>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</si>
  <si>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</si>
  <si>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</si>
  <si>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</si>
  <si>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</si>
  <si>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</si>
  <si>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</si>
  <si>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</si>
  <si>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</si>
  <si>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</si>
  <si>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</si>
  <si>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</si>
  <si>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</si>
  <si>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</si>
  <si>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</si>
  <si>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</si>
  <si>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</si>
  <si>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</si>
  <si>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</si>
  <si>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</si>
  <si>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</si>
  <si>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</si>
  <si>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</si>
  <si>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</si>
  <si>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</si>
  <si>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</si>
  <si>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</si>
  <si>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</si>
  <si>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</si>
  <si>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</si>
  <si>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</si>
  <si>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</si>
  <si>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</si>
  <si>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</si>
  <si>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</si>
  <si>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</si>
  <si>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</si>
  <si>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</si>
  <si>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</si>
  <si>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</si>
  <si>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</si>
  <si>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</si>
  <si>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</si>
  <si>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</si>
  <si>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</si>
  <si>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</si>
  <si>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</si>
  <si>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</si>
  <si>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</si>
  <si>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</si>
  <si>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</si>
  <si>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</si>
  <si>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宇佐市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</si>
  <si>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</si>
  <si>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</si>
  <si>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</si>
  <si>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</si>
  <si>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</si>
  <si>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</si>
  <si>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</si>
  <si>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</si>
  <si>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</si>
  <si>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</si>
  <si>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</si>
  <si>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</si>
  <si>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</si>
  <si>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</si>
  <si>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</si>
  <si>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</si>
  <si>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</si>
  <si>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</si>
  <si>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</si>
  <si>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</si>
  <si>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</si>
  <si>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</si>
  <si>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</si>
  <si>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</si>
  <si>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</si>
  <si>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</si>
  <si>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</si>
  <si>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</si>
  <si>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</si>
  <si>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</si>
  <si>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</si>
  <si>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</si>
  <si>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</si>
  <si>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</si>
  <si>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</si>
  <si>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</si>
  <si>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</si>
  <si>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</si>
  <si>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</si>
  <si>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</si>
  <si>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</si>
  <si>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</si>
  <si>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</si>
  <si>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</si>
  <si>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</si>
  <si>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</si>
  <si>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</si>
  <si>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</si>
  <si>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</si>
  <si>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</si>
  <si>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</si>
  <si>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</si>
  <si>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</si>
  <si>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</si>
  <si>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</si>
  <si>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</si>
  <si>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</si>
  <si>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</si>
  <si>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</si>
  <si>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</si>
  <si>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</si>
  <si>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</si>
  <si>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</si>
  <si>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</si>
  <si>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</si>
  <si>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</si>
  <si>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</si>
  <si>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</si>
  <si>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</si>
  <si>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</si>
  <si>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</si>
  <si>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</si>
  <si>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</si>
  <si>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</si>
  <si>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</si>
  <si>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</si>
  <si>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</si>
  <si>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</si>
  <si>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</si>
  <si>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</si>
  <si>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</si>
  <si>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</si>
  <si>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</si>
  <si>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</si>
  <si>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</si>
  <si>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</si>
  <si>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</si>
  <si>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</si>
  <si>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</si>
  <si>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</si>
  <si>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</si>
  <si>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</si>
  <si>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</si>
  <si>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</si>
  <si>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</si>
  <si>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</si>
  <si>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</si>
  <si>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</si>
  <si>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</si>
  <si>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</si>
  <si>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</si>
  <si>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</si>
  <si>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</si>
  <si>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</si>
  <si>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</si>
  <si>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</si>
  <si>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</si>
  <si>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</si>
  <si>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</si>
  <si>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</si>
  <si>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</si>
  <si>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大分県宇佐市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</si>
  <si>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</si>
  <si>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</si>
  <si>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</si>
  <si>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</si>
  <si>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</si>
  <si>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</si>
  <si>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</si>
  <si>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</si>
  <si>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</si>
  <si>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</si>
  <si>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</si>
  <si>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</si>
  <si>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</si>
  <si>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</si>
  <si>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</si>
  <si>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</si>
  <si>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</si>
  <si>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</si>
  <si>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</si>
  <si>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</si>
  <si>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</si>
  <si>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</si>
  <si>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</si>
  <si>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</si>
  <si>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</si>
  <si>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</si>
  <si>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</si>
  <si>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</si>
  <si>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</si>
  <si>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</si>
  <si>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</si>
  <si>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</si>
  <si>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</si>
  <si>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</si>
  <si>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</si>
  <si>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</si>
  <si>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</si>
  <si>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</si>
  <si>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</si>
  <si>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</si>
  <si>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</si>
  <si>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</si>
  <si>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</si>
  <si>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</si>
  <si>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</si>
  <si>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</si>
  <si>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</si>
  <si>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</si>
  <si>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</si>
  <si>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</si>
  <si>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</si>
  <si>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</si>
  <si>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</si>
  <si>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</si>
  <si>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</si>
  <si>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</si>
  <si>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</si>
  <si>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</si>
  <si>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</si>
  <si>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</si>
  <si>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</si>
  <si>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</si>
  <si>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</si>
  <si>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</si>
  <si>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</si>
  <si>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</si>
  <si>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</si>
  <si>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</si>
  <si>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</si>
  <si>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</si>
  <si>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</si>
  <si>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</si>
  <si>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</si>
  <si>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</si>
  <si>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</si>
  <si>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</si>
  <si>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</si>
  <si>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</si>
  <si>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</si>
  <si>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</si>
  <si>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</si>
  <si>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</si>
  <si>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</si>
  <si>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</si>
  <si>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</si>
  <si>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</si>
  <si>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</si>
  <si>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</si>
  <si>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</si>
  <si>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</si>
  <si>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</si>
  <si>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</si>
  <si>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</si>
  <si>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</si>
  <si>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</si>
  <si>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</si>
  <si>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</si>
  <si>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</si>
  <si>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</si>
  <si>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</si>
  <si>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</si>
  <si>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</si>
  <si>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</si>
  <si>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</si>
  <si>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</si>
  <si>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</si>
  <si>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</si>
  <si>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</si>
  <si>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</si>
  <si>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</si>
  <si>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</si>
  <si>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</si>
  <si>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</si>
  <si>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</si>
  <si>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</si>
  <si>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</si>
  <si>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</si>
  <si>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</si>
  <si>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</si>
  <si>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</si>
  <si>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</si>
  <si>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</si>
  <si>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</si>
  <si>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</si>
  <si>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</si>
  <si>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</si>
  <si>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</si>
  <si>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</si>
  <si>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</si>
  <si>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</si>
  <si>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</si>
  <si>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</si>
  <si>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</si>
  <si>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</si>
  <si>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</si>
  <si>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</si>
  <si>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</si>
  <si>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</si>
  <si>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</si>
  <si>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</si>
  <si>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</si>
  <si>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</si>
  <si>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</si>
  <si>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</si>
  <si>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</si>
  <si>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</si>
  <si>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</si>
  <si>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</si>
  <si>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大分県宇佐市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</si>
  <si>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</si>
  <si>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</si>
  <si>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</si>
  <si>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</si>
  <si>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</si>
  <si>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</si>
  <si>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</si>
  <si>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</si>
  <si>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</si>
  <si>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</si>
  <si>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</si>
  <si>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</si>
  <si>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</si>
  <si>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</si>
  <si>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</si>
  <si>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</si>
  <si>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</si>
  <si>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</si>
  <si>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</si>
  <si>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</si>
  <si>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</si>
  <si>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</si>
  <si>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</si>
  <si>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</si>
  <si>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</si>
  <si>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</si>
  <si>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</si>
  <si>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</si>
  <si>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</si>
  <si>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</si>
  <si>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</si>
  <si>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</si>
  <si>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</si>
  <si>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</si>
  <si>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</si>
  <si>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</si>
  <si>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</si>
  <si>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</si>
  <si>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</si>
  <si>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</si>
  <si>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</si>
  <si>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</si>
  <si>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特定環境保全公共下水道事業特別会計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</si>
  <si>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</si>
  <si>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</si>
  <si>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</si>
  <si>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</si>
  <si>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</si>
  <si>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</si>
  <si>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</si>
  <si>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</si>
  <si>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</si>
  <si>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</si>
  <si>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</si>
  <si>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</si>
  <si>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</si>
  <si>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</si>
  <si>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</si>
  <si>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</si>
  <si>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</si>
  <si>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</si>
  <si>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</si>
  <si>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</si>
  <si>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</si>
  <si>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</si>
  <si>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</si>
  <si>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</si>
  <si>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</si>
  <si>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</si>
  <si>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</si>
  <si>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</si>
  <si>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</si>
  <si>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</si>
  <si>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</si>
  <si>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</si>
  <si>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</si>
  <si>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</si>
  <si>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</si>
  <si>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</si>
  <si>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</si>
  <si>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</si>
  <si>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</si>
  <si>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</si>
  <si>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</si>
  <si>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</si>
  <si>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</si>
  <si>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</si>
  <si>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</si>
  <si>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</si>
  <si>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</si>
  <si>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</si>
  <si>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</si>
  <si>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</si>
  <si>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</si>
  <si>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</si>
  <si>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</si>
  <si>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</si>
  <si>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</si>
  <si>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</si>
  <si>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</si>
  <si>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</si>
  <si>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</si>
  <si>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</si>
  <si>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</si>
  <si>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</si>
  <si>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</si>
  <si>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</si>
  <si>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</si>
  <si>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</si>
  <si>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</si>
  <si>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</si>
  <si>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</si>
  <si>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</si>
  <si>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</si>
  <si>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</si>
  <si>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</si>
  <si>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</si>
  <si>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</si>
  <si>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</si>
  <si>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</si>
  <si>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</si>
  <si>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</si>
  <si>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</si>
  <si>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</si>
  <si>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</si>
  <si>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</si>
  <si>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</si>
  <si>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</si>
  <si>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</si>
  <si>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</si>
  <si>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</si>
  <si>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</si>
  <si>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</si>
  <si>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</si>
  <si>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</si>
  <si>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</si>
  <si>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</si>
  <si>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</si>
  <si>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</si>
  <si>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</si>
  <si>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</si>
  <si>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</si>
  <si>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</si>
  <si>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</si>
  <si>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</si>
  <si>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</si>
  <si>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</si>
  <si>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</si>
  <si>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</si>
  <si>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</si>
  <si>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</si>
  <si>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</si>
  <si>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</si>
  <si>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</si>
  <si>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</si>
  <si>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</si>
  <si>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</si>
  <si>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</si>
  <si>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</si>
  <si>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</si>
  <si>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</si>
  <si>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</si>
  <si>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</si>
  <si>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</si>
  <si>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</si>
  <si>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</si>
  <si>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</si>
  <si>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</si>
  <si>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</si>
  <si>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</si>
  <si>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</si>
  <si>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</si>
  <si>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</si>
  <si>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</si>
  <si>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</si>
  <si>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</si>
  <si>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</si>
  <si>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2.90</t>
  </si>
  <si>
    <t>一般会計</t>
  </si>
  <si>
    <t>水道事業会計</t>
  </si>
  <si>
    <t>国民健康保険特別会計</t>
  </si>
  <si>
    <t>▲ 0.23</t>
  </si>
  <si>
    <t>介護保険特別会計</t>
  </si>
  <si>
    <t>介護サービス事業特別会計</t>
  </si>
  <si>
    <t>公共下水道事業特別会計</t>
  </si>
  <si>
    <t>簡易水道事業特別会計</t>
  </si>
  <si>
    <t>農業集落排水事業特別会計</t>
  </si>
  <si>
    <t>その他会計（赤字）</t>
  </si>
  <si>
    <t>その他会計（黒字）</t>
  </si>
  <si>
    <t>大分県消防補償等組合</t>
    <rPh sb="0" eb="3">
      <t>オオイタケン</t>
    </rPh>
    <rPh sb="3" eb="5">
      <t>ショウボウ</t>
    </rPh>
    <rPh sb="5" eb="7">
      <t>ホショウ</t>
    </rPh>
    <rPh sb="7" eb="8">
      <t>トウ</t>
    </rPh>
    <rPh sb="8" eb="10">
      <t>クミアイ</t>
    </rPh>
    <phoneticPr fontId="5"/>
  </si>
  <si>
    <t>-</t>
    <phoneticPr fontId="5"/>
  </si>
  <si>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</si>
  <si>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大分県市町村会館管理組合</t>
    <rPh sb="0" eb="3">
      <t>オオイタケン</t>
    </rPh>
    <rPh sb="3" eb="6">
      <t>シチョウソン</t>
    </rPh>
    <rPh sb="6" eb="8">
      <t>カイカン</t>
    </rPh>
    <rPh sb="8" eb="10">
      <t>カンリ</t>
    </rPh>
    <rPh sb="10" eb="12">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</si>
  <si>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</si>
  <si>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</si>
  <si>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宇佐・高田・国東広域事務組合</t>
    <rPh sb="0" eb="2">
      <t>ウサ</t>
    </rPh>
    <rPh sb="3" eb="5">
      <t>タカダ</t>
    </rPh>
    <rPh sb="6" eb="8">
      <t>クニサキ</t>
    </rPh>
    <rPh sb="8" eb="10">
      <t>コウイキ</t>
    </rPh>
    <rPh sb="10" eb="12">
      <t>ジム</t>
    </rPh>
    <rPh sb="12" eb="14">
      <t>クミアイ</t>
    </rPh>
    <phoneticPr fontId="5"/>
  </si>
  <si>
    <t>宇佐市土地開発公社</t>
    <rPh sb="0" eb="3">
      <t>ウサシ</t>
    </rPh>
    <rPh sb="3" eb="5">
      <t>トチ</t>
    </rPh>
    <rPh sb="5" eb="7">
      <t>カイハツ</t>
    </rPh>
    <rPh sb="7" eb="9">
      <t>コウシャ</t>
    </rPh>
    <phoneticPr fontId="5"/>
  </si>
  <si>
    <t>（社）あじむ農業公社</t>
    <rPh sb="1" eb="2">
      <t>シャ</t>
    </rPh>
    <rPh sb="6" eb="8">
      <t>ノウギョウ</t>
    </rPh>
    <rPh sb="8" eb="10">
      <t>コウシャ</t>
    </rPh>
    <phoneticPr fontId="5"/>
  </si>
  <si>
    <t>（株）朝霧の庄</t>
    <rPh sb="1" eb="2">
      <t>カブ</t>
    </rPh>
    <rPh sb="3" eb="5">
      <t>アサギリ</t>
    </rPh>
    <rPh sb="6" eb="7">
      <t>ショウ</t>
    </rPh>
    <phoneticPr fontId="5"/>
  </si>
  <si>
    <t>（株）宇佐八幡駐車場</t>
    <rPh sb="1" eb="2">
      <t>カブ</t>
    </rPh>
    <rPh sb="3" eb="5">
      <t>ウサ</t>
    </rPh>
    <rPh sb="5" eb="7">
      <t>ハチマン</t>
    </rPh>
    <rPh sb="7" eb="10">
      <t>チュウシャジョウ</t>
    </rPh>
    <phoneticPr fontId="5"/>
  </si>
  <si>
    <t>（株）サン・グリーン宇佐</t>
    <rPh sb="1" eb="2">
      <t>カブ</t>
    </rPh>
    <rPh sb="10" eb="12">
      <t>ウサ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</si>
</sst>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45495</c:v>
                </c:pt>
                <c:pt idx="1">
                  <c:v>76787</c:v>
                </c:pt>
                <c:pt idx="2">
                  <c:v>49169</c:v>
                </c:pt>
                <c:pt idx="3">
                  <c:v>68034</c:v>
                </c:pt>
                <c:pt idx="4">
                  <c:v>64202</c:v>
                </c:pt>
              </c:numCache>
            </c:numRef>
          </c:val>
          <c:smooth val="0"/>
        </c:ser>
        <c:dLbls>
          <c:showLegendKey val="0"/>
          <c:showVal val="0"/>
          <c:showCatName val="0"/>
          <c:showSerName val="0"/>
          <c:showPercent val="0"/>
          <c:showBubbleSize val="0"/>
        </c:dLbls>
        <c:marker val="1"/>
        <c:smooth val="0"/>
        <c:axId val="133523328"/>
        <c:axId val="133533696"/>
      </c:lineChart>
      <c:catAx>
        <c:axId val="1335233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533696"/>
        <c:crosses val="autoZero"/>
        <c:auto val="1"/>
        <c:lblAlgn val="ctr"/>
        <c:lblOffset val="100"/>
        <c:tickLblSkip val="1"/>
        <c:tickMarkSkip val="1"/>
        <c:noMultiLvlLbl val="0"/>
      </c:catAx>
      <c:valAx>
        <c:axId val="13353369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523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7.47</c:v>
                </c:pt>
                <c:pt idx="1">
                  <c:v>9.2200000000000006</c:v>
                </c:pt>
                <c:pt idx="2">
                  <c:v>11.83</c:v>
                </c:pt>
                <c:pt idx="3">
                  <c:v>8.8000000000000007</c:v>
                </c:pt>
                <c:pt idx="4">
                  <c:v>10.58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16.899999999999999</c:v>
                </c:pt>
                <c:pt idx="1">
                  <c:v>18.760000000000002</c:v>
                </c:pt>
                <c:pt idx="2">
                  <c:v>22.09</c:v>
                </c:pt>
                <c:pt idx="3">
                  <c:v>26.31</c:v>
                </c:pt>
                <c:pt idx="4">
                  <c:v>29.28</c:v>
                </c:pt>
              </c:numCache>
            </c:numRef>
          </c:val>
        </c:ser>
        <c:dLbls>
          <c:showLegendKey val="0"/>
          <c:showVal val="0"/>
          <c:showCatName val="0"/>
          <c:showSerName val="0"/>
          <c:showPercent val="0"/>
          <c:showBubbleSize val="0"/>
        </c:dLbls>
        <c:gapWidth val="250"/>
        <c:overlap val="100"/>
        <c:axId val="137921280"/>
        <c:axId val="137923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2.2400000000000002</c:v>
                </c:pt>
                <c:pt idx="1">
                  <c:v>2.0299999999999998</c:v>
                </c:pt>
                <c:pt idx="2">
                  <c:v>2.57</c:v>
                </c:pt>
                <c:pt idx="3">
                  <c:v>-2.9</c:v>
                </c:pt>
                <c:pt idx="4">
                  <c:v>2.0099999999999998</c:v>
                </c:pt>
              </c:numCache>
            </c:numRef>
          </c:val>
          <c:smooth val="0"/>
        </c:ser>
        <c:dLbls>
          <c:showLegendKey val="0"/>
          <c:showVal val="0"/>
          <c:showCatName val="0"/>
          <c:showSerName val="0"/>
          <c:showPercent val="0"/>
          <c:showBubbleSize val="0"/>
        </c:dLbls>
        <c:marker val="1"/>
        <c:smooth val="0"/>
        <c:axId val="137921280"/>
        <c:axId val="137923200"/>
      </c:lineChart>
      <c:catAx>
        <c:axId val="13792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923200"/>
        <c:crosses val="autoZero"/>
        <c:auto val="1"/>
        <c:lblAlgn val="ctr"/>
        <c:lblOffset val="100"/>
        <c:tickLblSkip val="1"/>
        <c:tickMarkSkip val="1"/>
        <c:noMultiLvlLbl val="0"/>
      </c:catAx>
      <c:valAx>
        <c:axId val="137923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92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0.03</c:v>
                </c:pt>
                <c:pt idx="4">
                  <c:v>#N/A</c:v>
                </c:pt>
                <c:pt idx="5">
                  <c:v>0.02</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0.01</c:v>
                </c:pt>
                <c:pt idx="4">
                  <c:v>#N/A</c:v>
                </c:pt>
                <c:pt idx="5">
                  <c:v>0.03</c:v>
                </c:pt>
                <c:pt idx="6">
                  <c:v>#N/A</c:v>
                </c:pt>
                <c:pt idx="7">
                  <c:v>0.03</c:v>
                </c:pt>
                <c:pt idx="8">
                  <c:v>#N/A</c:v>
                </c:pt>
                <c:pt idx="9">
                  <c:v>0.03</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0.08</c:v>
                </c:pt>
                <c:pt idx="2">
                  <c:v>#N/A</c:v>
                </c:pt>
                <c:pt idx="3">
                  <c:v>0.09</c:v>
                </c:pt>
                <c:pt idx="4">
                  <c:v>#N/A</c:v>
                </c:pt>
                <c:pt idx="5">
                  <c:v>0.09</c:v>
                </c:pt>
                <c:pt idx="6">
                  <c:v>#N/A</c:v>
                </c:pt>
                <c:pt idx="7">
                  <c:v>0.05</c:v>
                </c:pt>
                <c:pt idx="8">
                  <c:v>#N/A</c:v>
                </c:pt>
                <c:pt idx="9">
                  <c:v>7.0000000000000007E-2</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0.08</c:v>
                </c:pt>
                <c:pt idx="2">
                  <c:v>#N/A</c:v>
                </c:pt>
                <c:pt idx="3">
                  <c:v>7.0000000000000007E-2</c:v>
                </c:pt>
                <c:pt idx="4">
                  <c:v>#N/A</c:v>
                </c:pt>
                <c:pt idx="5">
                  <c:v>0.11</c:v>
                </c:pt>
                <c:pt idx="6">
                  <c:v>#N/A</c:v>
                </c:pt>
                <c:pt idx="7">
                  <c:v>7.0000000000000007E-2</c:v>
                </c:pt>
                <c:pt idx="8">
                  <c:v>#N/A</c:v>
                </c:pt>
                <c:pt idx="9">
                  <c:v>0.08</c:v>
                </c:pt>
              </c:numCache>
            </c:numRef>
          </c:val>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0.24</c:v>
                </c:pt>
                <c:pt idx="2">
                  <c:v>#N/A</c:v>
                </c:pt>
                <c:pt idx="3">
                  <c:v>0.05</c:v>
                </c:pt>
                <c:pt idx="4">
                  <c:v>#N/A</c:v>
                </c:pt>
                <c:pt idx="5">
                  <c:v>7.0000000000000007E-2</c:v>
                </c:pt>
                <c:pt idx="6">
                  <c:v>#N/A</c:v>
                </c:pt>
                <c:pt idx="7">
                  <c:v>0</c:v>
                </c:pt>
                <c:pt idx="8">
                  <c:v>#N/A</c:v>
                </c:pt>
                <c:pt idx="9">
                  <c:v>0.09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0.42</c:v>
                </c:pt>
                <c:pt idx="2">
                  <c:v>#N/A</c:v>
                </c:pt>
                <c:pt idx="3">
                  <c:v>0.34</c:v>
                </c:pt>
                <c:pt idx="4">
                  <c:v>#N/A</c:v>
                </c:pt>
                <c:pt idx="5">
                  <c:v>0.14000000000000001</c:v>
                </c:pt>
                <c:pt idx="6">
                  <c:v>#N/A</c:v>
                </c:pt>
                <c:pt idx="7">
                  <c:v>0.66</c:v>
                </c:pt>
                <c:pt idx="8">
                  <c:v>#N/A</c:v>
                </c:pt>
                <c:pt idx="9">
                  <c:v>0.5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0.14000000000000001</c:v>
                </c:pt>
                <c:pt idx="2">
                  <c:v>#N/A</c:v>
                </c:pt>
                <c:pt idx="3">
                  <c:v>1.0900000000000001</c:v>
                </c:pt>
                <c:pt idx="4">
                  <c:v>#N/A</c:v>
                </c:pt>
                <c:pt idx="5">
                  <c:v>0.47</c:v>
                </c:pt>
                <c:pt idx="6">
                  <c:v>0.23</c:v>
                </c:pt>
                <c:pt idx="7">
                  <c:v>#N/A</c:v>
                </c:pt>
                <c:pt idx="8">
                  <c:v>#N/A</c:v>
                </c:pt>
                <c:pt idx="9">
                  <c:v>0.88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5.4</c:v>
                </c:pt>
                <c:pt idx="2">
                  <c:v>#N/A</c:v>
                </c:pt>
                <c:pt idx="3">
                  <c:v>6.82</c:v>
                </c:pt>
                <c:pt idx="4">
                  <c:v>#N/A</c:v>
                </c:pt>
                <c:pt idx="5">
                  <c:v>7.88</c:v>
                </c:pt>
                <c:pt idx="6">
                  <c:v>#N/A</c:v>
                </c:pt>
                <c:pt idx="7">
                  <c:v>8.81</c:v>
                </c:pt>
                <c:pt idx="8">
                  <c:v>#N/A</c:v>
                </c:pt>
                <c:pt idx="9">
                  <c:v>8.86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7.47</c:v>
                </c:pt>
                <c:pt idx="2">
                  <c:v>#N/A</c:v>
                </c:pt>
                <c:pt idx="3">
                  <c:v>9.2200000000000006</c:v>
                </c:pt>
                <c:pt idx="4">
                  <c:v>#N/A</c:v>
                </c:pt>
                <c:pt idx="5">
                  <c:v>11.83</c:v>
                </c:pt>
                <c:pt idx="6">
                  <c:v>#N/A</c:v>
                </c:pt>
                <c:pt idx="7">
                  <c:v>8.8000000000000007</c:v>
                </c:pt>
                <c:pt idx="8">
                  <c:v>#N/A</c:v>
                </c:pt>
                <c:pt idx="9">
                  <c:v>10.58</c:v>
                </c:pt>
              </c:numCache>
            </c:numRef>
          </c:val>
        </c:ser>
        <c:dLbls>
          <c:showLegendKey val="0"/>
          <c:showVal val="0"/>
          <c:showCatName val="0"/>
          <c:showSerName val="0"/>
          <c:showPercent val="0"/>
          <c:showBubbleSize val="0"/>
        </c:dLbls>
        <c:gapWidth val="150"/>
        <c:overlap val="100"/>
        <c:axId val="138107520"/>
        <c:axId val="138117504"/>
      </c:barChart>
      <c:catAx>
        <c:axId val="13810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117504"/>
        <c:crosses val="autoZero"/>
        <c:auto val="1"/>
        <c:lblAlgn val="ctr"/>
        <c:lblOffset val="100"/>
        <c:tickLblSkip val="1"/>
        <c:tickMarkSkip val="1"/>
        <c:noMultiLvlLbl val="0"/>
      </c:catAx>
      <c:valAx>
        <c:axId val="138117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107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2715</c:v>
                </c:pt>
                <c:pt idx="5">
                  <c:v>2704</c:v>
                </c:pt>
                <c:pt idx="8">
                  <c:v>2722</c:v>
                </c:pt>
                <c:pt idx="11">
                  <c:v>2896</c:v>
                </c:pt>
                <c:pt idx="14">
                  <c:v>2672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524</c:v>
                </c:pt>
                <c:pt idx="3">
                  <c:v>517</c:v>
                </c:pt>
                <c:pt idx="6">
                  <c:v>487</c:v>
                </c:pt>
                <c:pt idx="9">
                  <c:v>499</c:v>
                </c:pt>
                <c:pt idx="12">
                  <c:v>532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3344</c:v>
                </c:pt>
                <c:pt idx="3">
                  <c:v>3223</c:v>
                </c:pt>
                <c:pt idx="6">
                  <c:v>3251</c:v>
                </c:pt>
                <c:pt idx="9">
                  <c:v>3062</c:v>
                </c:pt>
                <c:pt idx="12">
                  <c:v>2961</c:v>
                </c:pt>
              </c:numCache>
            </c:numRef>
          </c:val>
        </c:ser>
        <c:dLbls>
          <c:showLegendKey val="0"/>
          <c:showVal val="0"/>
          <c:showCatName val="0"/>
          <c:showSerName val="0"/>
          <c:showPercent val="0"/>
          <c:showBubbleSize val="0"/>
        </c:dLbls>
        <c:gapWidth val="100"/>
        <c:overlap val="100"/>
        <c:axId val="139910528"/>
        <c:axId val="139912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1153</c:v>
                </c:pt>
                <c:pt idx="2">
                  <c:v>#N/A</c:v>
                </c:pt>
                <c:pt idx="3">
                  <c:v>#N/A</c:v>
                </c:pt>
                <c:pt idx="4">
                  <c:v>1036</c:v>
                </c:pt>
                <c:pt idx="5">
                  <c:v>#N/A</c:v>
                </c:pt>
                <c:pt idx="6">
                  <c:v>#N/A</c:v>
                </c:pt>
                <c:pt idx="7">
                  <c:v>1016</c:v>
                </c:pt>
                <c:pt idx="8">
                  <c:v>#N/A</c:v>
                </c:pt>
                <c:pt idx="9">
                  <c:v>#N/A</c:v>
                </c:pt>
                <c:pt idx="10">
                  <c:v>665</c:v>
                </c:pt>
                <c:pt idx="11">
                  <c:v>#N/A</c:v>
                </c:pt>
                <c:pt idx="12">
                  <c:v>#N/A</c:v>
                </c:pt>
                <c:pt idx="13">
                  <c:v>821</c:v>
                </c:pt>
                <c:pt idx="14">
                  <c:v>#N/A</c:v>
                </c:pt>
              </c:numCache>
            </c:numRef>
          </c:val>
          <c:smooth val="0"/>
        </c:ser>
        <c:dLbls>
          <c:showLegendKey val="0"/>
          <c:showVal val="0"/>
          <c:showCatName val="0"/>
          <c:showSerName val="0"/>
          <c:showPercent val="0"/>
          <c:showBubbleSize val="0"/>
        </c:dLbls>
        <c:marker val="1"/>
        <c:smooth val="0"/>
        <c:axId val="139910528"/>
        <c:axId val="139912704"/>
      </c:lineChart>
      <c:catAx>
        <c:axId val="13991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912704"/>
        <c:crosses val="autoZero"/>
        <c:auto val="1"/>
        <c:lblAlgn val="ctr"/>
        <c:lblOffset val="100"/>
        <c:tickLblSkip val="1"/>
        <c:tickMarkSkip val="1"/>
        <c:noMultiLvlLbl val="0"/>
      </c:catAx>
      <c:valAx>
        <c:axId val="13991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91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25394</c:v>
                </c:pt>
                <c:pt idx="5">
                  <c:v>25709</c:v>
                </c:pt>
                <c:pt idx="8">
                  <c:v>25613</c:v>
                </c:pt>
                <c:pt idx="11">
                  <c:v>26002</c:v>
                </c:pt>
                <c:pt idx="14">
                  <c:v>26198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3767</c:v>
                </c:pt>
                <c:pt idx="5">
                  <c:v>3572</c:v>
                </c:pt>
                <c:pt idx="8">
                  <c:v>3445</c:v>
                </c:pt>
                <c:pt idx="11">
                  <c:v>3016</c:v>
                </c:pt>
                <c:pt idx="14">
                  <c:v>3129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9168</c:v>
                </c:pt>
                <c:pt idx="5">
                  <c:v>11223</c:v>
                </c:pt>
                <c:pt idx="8">
                  <c:v>12557</c:v>
                </c:pt>
                <c:pt idx="11">
                  <c:v>14239</c:v>
                </c:pt>
                <c:pt idx="14">
                  <c:v>15764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415</c:v>
                </c:pt>
                <c:pt idx="3">
                  <c:v>296</c:v>
                </c:pt>
                <c:pt idx="6">
                  <c:v>265</c:v>
                </c:pt>
                <c:pt idx="9">
                  <c:v>287</c:v>
                </c:pt>
                <c:pt idx="12">
                  <c:v>291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6599</c:v>
                </c:pt>
                <c:pt idx="3">
                  <c:v>6042</c:v>
                </c:pt>
                <c:pt idx="6">
                  <c:v>5916</c:v>
                </c:pt>
                <c:pt idx="9">
                  <c:v>5865</c:v>
                </c:pt>
                <c:pt idx="12">
                  <c:v>6248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9814</c:v>
                </c:pt>
                <c:pt idx="3">
                  <c:v>9720</c:v>
                </c:pt>
                <c:pt idx="6">
                  <c:v>9633</c:v>
                </c:pt>
                <c:pt idx="9">
                  <c:v>9255</c:v>
                </c:pt>
                <c:pt idx="12">
                  <c:v>9140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26750</c:v>
                </c:pt>
                <c:pt idx="3">
                  <c:v>26493</c:v>
                </c:pt>
                <c:pt idx="6">
                  <c:v>25806</c:v>
                </c:pt>
                <c:pt idx="9">
                  <c:v>25967</c:v>
                </c:pt>
                <c:pt idx="12">
                  <c:v>26050</c:v>
                </c:pt>
              </c:numCache>
            </c:numRef>
          </c:val>
        </c:ser>
        <c:dLbls>
          <c:showLegendKey val="0"/>
          <c:showVal val="0"/>
          <c:showCatName val="0"/>
          <c:showSerName val="0"/>
          <c:showPercent val="0"/>
          <c:showBubbleSize val="0"/>
        </c:dLbls>
        <c:gapWidth val="100"/>
        <c:overlap val="100"/>
        <c:axId val="128051072"/>
        <c:axId val="138039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5250</c:v>
                </c:pt>
                <c:pt idx="2">
                  <c:v>#N/A</c:v>
                </c:pt>
                <c:pt idx="3">
                  <c:v>#N/A</c:v>
                </c:pt>
                <c:pt idx="4">
                  <c:v>2047</c:v>
                </c:pt>
                <c:pt idx="5">
                  <c:v>#N/A</c:v>
                </c:pt>
                <c:pt idx="6">
                  <c:v>#N/A</c:v>
                </c:pt>
                <c:pt idx="7">
                  <c:v>4</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8051072"/>
        <c:axId val="138039296"/>
      </c:lineChart>
      <c:catAx>
        <c:axId val="12805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039296"/>
        <c:crosses val="autoZero"/>
        <c:auto val="1"/>
        <c:lblAlgn val="ctr"/>
        <c:lblOffset val="100"/>
        <c:tickLblSkip val="1"/>
        <c:tickMarkSkip val="1"/>
        <c:noMultiLvlLbl val="0"/>
      </c:catAx>
      <c:valAx>
        <c:axId val="138039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51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大分県宇佐市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59,485
59,083
439.12
29,463,255
27,362,633
1,782,891
16,847,434
26,049,819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市税は僅かな伸びがあり基準財政収入額は微増となっている。一方、公債費などの減により基準財政需要額は減少している。</a:t>
          </a:r>
          <a:endParaRPr kumimoji="1" lang="en-US" altLang="ja-JP" sz="1300">
            <a:latin typeface="ＭＳ Ｐゴシック"/>
          </a:endParaRPr>
        </a:p>
        <a:p>
          <a:r>
            <a:rPr kumimoji="1" lang="ja-JP" altLang="en-US" sz="1300">
              <a:latin typeface="ＭＳ Ｐゴシック"/>
            </a:rPr>
            <a:t>　財政力指数は前年度と同じ</a:t>
          </a:r>
          <a:r>
            <a:rPr kumimoji="1" lang="en-US" altLang="ja-JP" sz="1300">
              <a:latin typeface="ＭＳ Ｐゴシック"/>
            </a:rPr>
            <a:t>0.41</a:t>
          </a:r>
          <a:r>
            <a:rPr kumimoji="1" lang="ja-JP" altLang="en-US" sz="1300">
              <a:latin typeface="ＭＳ Ｐゴシック"/>
            </a:rPr>
            <a:t>ポイントとなっており、大分県平均を</a:t>
          </a:r>
          <a:r>
            <a:rPr kumimoji="1" lang="en-US" altLang="ja-JP" sz="1300">
              <a:latin typeface="ＭＳ Ｐゴシック"/>
            </a:rPr>
            <a:t>0.02</a:t>
          </a:r>
          <a:r>
            <a:rPr kumimoji="1" lang="ja-JP" altLang="en-US" sz="1300">
              <a:latin typeface="ＭＳ Ｐゴシック"/>
            </a:rPr>
            <a:t>ポイント上回っているが、類似団体平均値と比較して△</a:t>
          </a:r>
          <a:r>
            <a:rPr kumimoji="1" lang="en-US" altLang="ja-JP" sz="1300">
              <a:latin typeface="ＭＳ Ｐゴシック"/>
            </a:rPr>
            <a:t>0.22</a:t>
          </a:r>
          <a:r>
            <a:rPr kumimoji="1" lang="ja-JP" altLang="en-US" sz="1300">
              <a:latin typeface="ＭＳ Ｐゴシック"/>
            </a:rPr>
            <a:t>ポイントの低い値にとどまっている。</a:t>
          </a:r>
          <a:endParaRPr kumimoji="1" lang="en-US" altLang="ja-JP" sz="1300">
            <a:latin typeface="ＭＳ Ｐゴシック"/>
          </a:endParaRPr>
        </a:p>
        <a:p>
          <a:r>
            <a:rPr kumimoji="1" lang="ja-JP" altLang="en-US" sz="1300">
              <a:latin typeface="ＭＳ Ｐゴシック"/>
            </a:rPr>
            <a:t>　今後も税収確保のため、企業誘致や定住及び雇用対策の推進等により、地域経済の活性化を図り、自主財源の確保に努める。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42</xdr:row>
      <xdr:rowOff>166158</xdr:rowOff>
    </xdr:to>
    <xdr:cxnSp macro="">
      <xdr:nvCxnSpPr>
        <xdr:cNvPr id="68" name="直線コネクタ 67"/>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42</xdr:row>
      <xdr:rowOff>166158</xdr:rowOff>
    </xdr:to>
    <xdr:cxnSp macro="">
      <xdr:nvCxnSpPr>
        <xdr:cNvPr id="71" name="直線コネクタ 70"/>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166158</xdr:rowOff>
    </xdr:to>
    <xdr:cxnSp macro="">
      <xdr:nvCxnSpPr>
        <xdr:cNvPr id="74" name="直線コネクタ 73"/>
        <xdr:cNvCxnSpPr/>
      </xdr:nvCxnSpPr>
      <xdr:spPr>
        <a:xfrm>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125942</xdr:rowOff>
    </xdr:from>
    <xdr:to>
      <xdr:col>3</xdr:col>
      <xdr:colOff>279400</xdr:colOff>
      <xdr:row>42</xdr:row>
      <xdr:rowOff>146050</xdr:rowOff>
    </xdr:to>
    <xdr:cxnSp macro="">
      <xdr:nvCxnSpPr>
        <xdr:cNvPr id="77" name="直線コネクタ 76"/>
        <xdr:cNvCxnSpPr/>
      </xdr:nvCxnSpPr>
      <xdr:spPr>
        <a:xfrm>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87435</xdr:rowOff>
    </xdr:from>
    <xdr:ext cx="762000" cy="259045"/>
    <xdr:sp macro="" textlink="">
      <xdr:nvSpPr>
        <xdr:cNvPr id="88"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9" name="円/楕円 88"/>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90" name="テキスト ボックス 89"/>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1" name="円/楕円 90"/>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92" name="テキスト ボックス 91"/>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4" name="テキスト ボックス 93"/>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95" name="円/楕円 94"/>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96" name="テキスト ボックス 95"/>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職員数の減による人件費の減少やプライマリーバランスの黒字確保の観点からの起債発行額抑制による公債費の減少は見られるものの、前年に続き障害福祉サービス給付費などの扶助費等が増加しており</a:t>
          </a:r>
          <a:r>
            <a:rPr kumimoji="1" lang="ja-JP" altLang="ja-JP" sz="1200">
              <a:solidFill>
                <a:schemeClr val="dk1"/>
              </a:solidFill>
              <a:effectLst/>
              <a:latin typeface="+mn-lt"/>
              <a:ea typeface="+mn-ea"/>
              <a:cs typeface="+mn-cs"/>
            </a:rPr>
            <a:t>、</a:t>
          </a:r>
          <a:r>
            <a:rPr kumimoji="1" lang="ja-JP" altLang="en-US" sz="1200">
              <a:latin typeface="ＭＳ Ｐゴシック"/>
            </a:rPr>
            <a:t>前年度との比較で</a:t>
          </a:r>
          <a:r>
            <a:rPr kumimoji="1" lang="en-US" altLang="ja-JP" sz="1200">
              <a:latin typeface="ＭＳ Ｐゴシック"/>
            </a:rPr>
            <a:t>0.3</a:t>
          </a:r>
          <a:r>
            <a:rPr kumimoji="1" lang="ja-JP" altLang="en-US" sz="1200">
              <a:latin typeface="ＭＳ Ｐゴシック"/>
            </a:rPr>
            <a:t>ポイントの増となっている。大分県平均との比較では</a:t>
          </a:r>
          <a:r>
            <a:rPr kumimoji="1" lang="en-US" altLang="ja-JP" sz="1200">
              <a:latin typeface="ＭＳ Ｐゴシック"/>
            </a:rPr>
            <a:t>4.7</a:t>
          </a:r>
          <a:r>
            <a:rPr kumimoji="1" lang="ja-JP" altLang="en-US" sz="1200">
              <a:latin typeface="ＭＳ Ｐゴシック"/>
            </a:rPr>
            <a:t>ポイント、類似団体平均値との比較では</a:t>
          </a:r>
          <a:r>
            <a:rPr kumimoji="1" lang="en-US" altLang="ja-JP" sz="1200">
              <a:latin typeface="ＭＳ Ｐゴシック"/>
            </a:rPr>
            <a:t>3.7</a:t>
          </a:r>
          <a:r>
            <a:rPr kumimoji="1" lang="ja-JP" altLang="en-US" sz="1200">
              <a:latin typeface="ＭＳ Ｐゴシック"/>
            </a:rPr>
            <a:t>ポイント低い水準にある。</a:t>
          </a:r>
          <a:endParaRPr kumimoji="1" lang="en-US" altLang="ja-JP" sz="1200">
            <a:latin typeface="ＭＳ Ｐゴシック"/>
          </a:endParaRPr>
        </a:p>
        <a:p>
          <a:r>
            <a:rPr kumimoji="1" lang="ja-JP" altLang="en-US" sz="1200">
              <a:latin typeface="ＭＳ Ｐゴシック"/>
            </a:rPr>
            <a:t>　しかし、今後も社会保障関係経費の増大や普通交付税の逓減により、厳しい財政運営が見込まれるため、財源確保や経常経費の抑制に努め、今後の市政課題に柔軟に対応できる強固な行財政基盤の構築を図る必要が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159596</xdr:rowOff>
    </xdr:from>
    <xdr:to>
      <xdr:col>7</xdr:col>
      <xdr:colOff>152400</xdr:colOff>
      <xdr:row>62</xdr:row>
      <xdr:rowOff>212</xdr:rowOff>
    </xdr:to>
    <xdr:cxnSp macro="">
      <xdr:nvCxnSpPr>
        <xdr:cNvPr id="131" name="直線コネクタ 130"/>
        <xdr:cNvCxnSpPr/>
      </xdr:nvCxnSpPr>
      <xdr:spPr>
        <a:xfrm>
          <a:off x="4114800" y="10618046"/>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155575</xdr:rowOff>
    </xdr:from>
    <xdr:to>
      <xdr:col>6</xdr:col>
      <xdr:colOff>0</xdr:colOff>
      <xdr:row>61</xdr:row>
      <xdr:rowOff>159596</xdr:rowOff>
    </xdr:to>
    <xdr:cxnSp macro="">
      <xdr:nvCxnSpPr>
        <xdr:cNvPr id="134" name="直線コネクタ 133"/>
        <xdr:cNvCxnSpPr/>
      </xdr:nvCxnSpPr>
      <xdr:spPr>
        <a:xfrm>
          <a:off x="3225800" y="1061402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155575</xdr:rowOff>
    </xdr:from>
    <xdr:to>
      <xdr:col>4</xdr:col>
      <xdr:colOff>482600</xdr:colOff>
      <xdr:row>62</xdr:row>
      <xdr:rowOff>8255</xdr:rowOff>
    </xdr:to>
    <xdr:cxnSp macro="">
      <xdr:nvCxnSpPr>
        <xdr:cNvPr id="137" name="直線コネクタ 136"/>
        <xdr:cNvCxnSpPr/>
      </xdr:nvCxnSpPr>
      <xdr:spPr>
        <a:xfrm flipV="1">
          <a:off x="2336800" y="1061402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8255</xdr:rowOff>
    </xdr:from>
    <xdr:to>
      <xdr:col>3</xdr:col>
      <xdr:colOff>279400</xdr:colOff>
      <xdr:row>62</xdr:row>
      <xdr:rowOff>120862</xdr:rowOff>
    </xdr:to>
    <xdr:cxnSp macro="">
      <xdr:nvCxnSpPr>
        <xdr:cNvPr id="140" name="直線コネクタ 139"/>
        <xdr:cNvCxnSpPr/>
      </xdr:nvCxnSpPr>
      <xdr:spPr>
        <a:xfrm flipV="1">
          <a:off x="1447800" y="10638155"/>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120862</xdr:rowOff>
    </xdr:from>
    <xdr:to>
      <xdr:col>7</xdr:col>
      <xdr:colOff>203200</xdr:colOff>
      <xdr:row>62</xdr:row>
      <xdr:rowOff>51012</xdr:rowOff>
    </xdr:to>
    <xdr:sp macro="" textlink="">
      <xdr:nvSpPr>
        <xdr:cNvPr id="150" name="円/楕円 149"/>
        <xdr:cNvSpPr/>
      </xdr:nvSpPr>
      <xdr:spPr>
        <a:xfrm>
          <a:off x="49022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137389</xdr:rowOff>
    </xdr:from>
    <xdr:ext cx="762000" cy="259045"/>
    <xdr:sp macro="" textlink="">
      <xdr:nvSpPr>
        <xdr:cNvPr id="151" name="財政構造の弾力性該当値テキスト"/>
        <xdr:cNvSpPr txBox="1"/>
      </xdr:nvSpPr>
      <xdr:spPr>
        <a:xfrm>
          <a:off x="5041900" y="1042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108796</xdr:rowOff>
    </xdr:from>
    <xdr:to>
      <xdr:col>6</xdr:col>
      <xdr:colOff>50800</xdr:colOff>
      <xdr:row>62</xdr:row>
      <xdr:rowOff>38946</xdr:rowOff>
    </xdr:to>
    <xdr:sp macro="" textlink="">
      <xdr:nvSpPr>
        <xdr:cNvPr id="152" name="円/楕円 151"/>
        <xdr:cNvSpPr/>
      </xdr:nvSpPr>
      <xdr:spPr>
        <a:xfrm>
          <a:off x="4064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49123</xdr:rowOff>
    </xdr:from>
    <xdr:ext cx="736600" cy="259045"/>
    <xdr:sp macro="" textlink="">
      <xdr:nvSpPr>
        <xdr:cNvPr id="153" name="テキスト ボックス 152"/>
        <xdr:cNvSpPr txBox="1"/>
      </xdr:nvSpPr>
      <xdr:spPr>
        <a:xfrm>
          <a:off x="3733800" y="1033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104775</xdr:rowOff>
    </xdr:from>
    <xdr:to>
      <xdr:col>4</xdr:col>
      <xdr:colOff>533400</xdr:colOff>
      <xdr:row>62</xdr:row>
      <xdr:rowOff>34925</xdr:rowOff>
    </xdr:to>
    <xdr:sp macro="" textlink="">
      <xdr:nvSpPr>
        <xdr:cNvPr id="154" name="円/楕円 153"/>
        <xdr:cNvSpPr/>
      </xdr:nvSpPr>
      <xdr:spPr>
        <a:xfrm>
          <a:off x="3175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45102</xdr:rowOff>
    </xdr:from>
    <xdr:ext cx="762000" cy="259045"/>
    <xdr:sp macro="" textlink="">
      <xdr:nvSpPr>
        <xdr:cNvPr id="155" name="テキスト ボックス 154"/>
        <xdr:cNvSpPr txBox="1"/>
      </xdr:nvSpPr>
      <xdr:spPr>
        <a:xfrm>
          <a:off x="2844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128905</xdr:rowOff>
    </xdr:from>
    <xdr:to>
      <xdr:col>3</xdr:col>
      <xdr:colOff>330200</xdr:colOff>
      <xdr:row>62</xdr:row>
      <xdr:rowOff>59055</xdr:rowOff>
    </xdr:to>
    <xdr:sp macro="" textlink="">
      <xdr:nvSpPr>
        <xdr:cNvPr id="156" name="円/楕円 155"/>
        <xdr:cNvSpPr/>
      </xdr:nvSpPr>
      <xdr:spPr>
        <a:xfrm>
          <a:off x="2286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57" name="テキスト ボックス 156"/>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70062</xdr:rowOff>
    </xdr:from>
    <xdr:to>
      <xdr:col>2</xdr:col>
      <xdr:colOff>127000</xdr:colOff>
      <xdr:row>63</xdr:row>
      <xdr:rowOff>212</xdr:rowOff>
    </xdr:to>
    <xdr:sp macro="" textlink="">
      <xdr:nvSpPr>
        <xdr:cNvPr id="158" name="円/楕円 157"/>
        <xdr:cNvSpPr/>
      </xdr:nvSpPr>
      <xdr:spPr>
        <a:xfrm>
          <a:off x="1397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10389</xdr:rowOff>
    </xdr:from>
    <xdr:ext cx="762000" cy="259045"/>
    <xdr:sp macro="" textlink="">
      <xdr:nvSpPr>
        <xdr:cNvPr id="159" name="テキスト ボックス 158"/>
        <xdr:cNvSpPr txBox="1"/>
      </xdr:nvSpPr>
      <xdr:spPr>
        <a:xfrm>
          <a:off x="1066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[134,975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職員数の減や給与カット等による職員給の減により、人件費は△</a:t>
          </a:r>
          <a:r>
            <a:rPr kumimoji="1" lang="en-US" altLang="ja-JP" sz="1300">
              <a:latin typeface="ＭＳ Ｐゴシック"/>
            </a:rPr>
            <a:t>56</a:t>
          </a:r>
          <a:r>
            <a:rPr kumimoji="1" lang="ja-JP" altLang="en-US" sz="1300">
              <a:latin typeface="ＭＳ Ｐゴシック"/>
            </a:rPr>
            <a:t>百万円減少したものの、可燃物処理施設運転業務委託料や電算管理システム更新費などが大幅に増額したことから物件費は</a:t>
          </a:r>
          <a:r>
            <a:rPr kumimoji="1" lang="en-US" altLang="ja-JP" sz="1300">
              <a:latin typeface="ＭＳ Ｐゴシック"/>
            </a:rPr>
            <a:t>333</a:t>
          </a:r>
          <a:r>
            <a:rPr kumimoji="1" lang="ja-JP" altLang="en-US" sz="1300">
              <a:latin typeface="ＭＳ Ｐゴシック"/>
            </a:rPr>
            <a:t>百万円の増額となった。</a:t>
          </a:r>
          <a:endParaRPr kumimoji="1" lang="en-US" altLang="ja-JP" sz="1300">
            <a:latin typeface="ＭＳ Ｐゴシック"/>
          </a:endParaRPr>
        </a:p>
        <a:p>
          <a:r>
            <a:rPr kumimoji="1" lang="ja-JP" altLang="en-US" sz="1300">
              <a:latin typeface="ＭＳ Ｐゴシック"/>
            </a:rPr>
            <a:t>　このため、人件費、物件費の合計で対前年度比</a:t>
          </a:r>
          <a:r>
            <a:rPr kumimoji="1" lang="en-US" altLang="ja-JP" sz="1300">
              <a:latin typeface="ＭＳ Ｐゴシック"/>
            </a:rPr>
            <a:t>277</a:t>
          </a:r>
          <a:r>
            <a:rPr kumimoji="1" lang="ja-JP" altLang="en-US" sz="1300">
              <a:latin typeface="ＭＳ Ｐゴシック"/>
            </a:rPr>
            <a:t>百万円の増により、人口一人当たりでは</a:t>
          </a:r>
          <a:r>
            <a:rPr kumimoji="1" lang="en-US" altLang="ja-JP" sz="1300">
              <a:latin typeface="ＭＳ Ｐゴシック"/>
            </a:rPr>
            <a:t>5,053</a:t>
          </a:r>
          <a:r>
            <a:rPr kumimoji="1" lang="ja-JP" altLang="en-US" sz="1300">
              <a:latin typeface="ＭＳ Ｐゴシック"/>
            </a:rPr>
            <a:t>円の増となった。</a:t>
          </a:r>
          <a:endParaRPr kumimoji="1" lang="en-US" altLang="ja-JP" sz="1300">
            <a:latin typeface="ＭＳ Ｐゴシック"/>
          </a:endParaRPr>
        </a:p>
        <a:p>
          <a:r>
            <a:rPr kumimoji="1" lang="ja-JP" altLang="en-US" sz="1300">
              <a:latin typeface="ＭＳ Ｐゴシック"/>
            </a:rPr>
            <a:t>　他団体との関係においては、類似団体平均値と比較して</a:t>
          </a:r>
          <a:r>
            <a:rPr kumimoji="1" lang="en-US" altLang="ja-JP" sz="1300">
              <a:latin typeface="ＭＳ Ｐゴシック"/>
            </a:rPr>
            <a:t>14,648</a:t>
          </a:r>
          <a:r>
            <a:rPr kumimoji="1" lang="ja-JP" altLang="en-US" sz="1300">
              <a:latin typeface="ＭＳ Ｐゴシック"/>
            </a:rPr>
            <a:t>円、大分県平均との比較で</a:t>
          </a:r>
          <a:r>
            <a:rPr kumimoji="1" lang="en-US" altLang="ja-JP" sz="1300">
              <a:latin typeface="ＭＳ Ｐゴシック"/>
            </a:rPr>
            <a:t>12,853</a:t>
          </a:r>
          <a:r>
            <a:rPr kumimoji="1" lang="ja-JP" altLang="en-US" sz="1300">
              <a:latin typeface="ＭＳ Ｐゴシック"/>
            </a:rPr>
            <a:t>円高い値となっている。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79694</xdr:rowOff>
    </xdr:from>
    <xdr:to>
      <xdr:col>7</xdr:col>
      <xdr:colOff>152400</xdr:colOff>
      <xdr:row>81</xdr:row>
      <xdr:rowOff>88404</xdr:rowOff>
    </xdr:to>
    <xdr:cxnSp macro="">
      <xdr:nvCxnSpPr>
        <xdr:cNvPr id="195" name="直線コネクタ 194"/>
        <xdr:cNvCxnSpPr/>
      </xdr:nvCxnSpPr>
      <xdr:spPr>
        <a:xfrm>
          <a:off x="4114800" y="13967144"/>
          <a:ext cx="8382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79694</xdr:rowOff>
    </xdr:from>
    <xdr:to>
      <xdr:col>6</xdr:col>
      <xdr:colOff>0</xdr:colOff>
      <xdr:row>81</xdr:row>
      <xdr:rowOff>81595</xdr:rowOff>
    </xdr:to>
    <xdr:cxnSp macro="">
      <xdr:nvCxnSpPr>
        <xdr:cNvPr id="198" name="直線コネクタ 197"/>
        <xdr:cNvCxnSpPr/>
      </xdr:nvCxnSpPr>
      <xdr:spPr>
        <a:xfrm flipV="1">
          <a:off x="3225800" y="13967144"/>
          <a:ext cx="889000" cy="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76664</xdr:rowOff>
    </xdr:from>
    <xdr:to>
      <xdr:col>4</xdr:col>
      <xdr:colOff>482600</xdr:colOff>
      <xdr:row>81</xdr:row>
      <xdr:rowOff>81595</xdr:rowOff>
    </xdr:to>
    <xdr:cxnSp macro="">
      <xdr:nvCxnSpPr>
        <xdr:cNvPr id="201" name="直線コネクタ 200"/>
        <xdr:cNvCxnSpPr/>
      </xdr:nvCxnSpPr>
      <xdr:spPr>
        <a:xfrm>
          <a:off x="2336800" y="13964114"/>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76664</xdr:rowOff>
    </xdr:from>
    <xdr:to>
      <xdr:col>3</xdr:col>
      <xdr:colOff>279400</xdr:colOff>
      <xdr:row>81</xdr:row>
      <xdr:rowOff>77305</xdr:rowOff>
    </xdr:to>
    <xdr:cxnSp macro="">
      <xdr:nvCxnSpPr>
        <xdr:cNvPr id="204" name="直線コネクタ 203"/>
        <xdr:cNvCxnSpPr/>
      </xdr:nvCxnSpPr>
      <xdr:spPr>
        <a:xfrm flipV="1">
          <a:off x="1447800" y="13964114"/>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119753</xdr:rowOff>
    </xdr:from>
    <xdr:ext cx="762000" cy="259045"/>
    <xdr:sp macro="" textlink="">
      <xdr:nvSpPr>
        <xdr:cNvPr id="206" name="テキスト ボックス 205"/>
        <xdr:cNvSpPr txBox="1"/>
      </xdr:nvSpPr>
      <xdr:spPr>
        <a:xfrm>
          <a:off x="1955800" y="136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120321</xdr:rowOff>
    </xdr:from>
    <xdr:ext cx="762000" cy="259045"/>
    <xdr:sp macro="" textlink="">
      <xdr:nvSpPr>
        <xdr:cNvPr id="208" name="テキスト ボックス 207"/>
        <xdr:cNvSpPr txBox="1"/>
      </xdr:nvSpPr>
      <xdr:spPr>
        <a:xfrm>
          <a:off x="1066800" y="1366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37604</xdr:rowOff>
    </xdr:from>
    <xdr:to>
      <xdr:col>7</xdr:col>
      <xdr:colOff>203200</xdr:colOff>
      <xdr:row>81</xdr:row>
      <xdr:rowOff>139204</xdr:rowOff>
    </xdr:to>
    <xdr:sp macro="" textlink="">
      <xdr:nvSpPr>
        <xdr:cNvPr id="214" name="円/楕円 213"/>
        <xdr:cNvSpPr/>
      </xdr:nvSpPr>
      <xdr:spPr>
        <a:xfrm>
          <a:off x="4902200" y="1392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85881</xdr:rowOff>
    </xdr:from>
    <xdr:ext cx="762000" cy="259045"/>
    <xdr:sp macro="" textlink="">
      <xdr:nvSpPr>
        <xdr:cNvPr id="215" name="人件費・物件費等の状況該当値テキスト"/>
        <xdr:cNvSpPr txBox="1"/>
      </xdr:nvSpPr>
      <xdr:spPr>
        <a:xfrm>
          <a:off x="5041900" y="1397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134,975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28894</xdr:rowOff>
    </xdr:from>
    <xdr:to>
      <xdr:col>6</xdr:col>
      <xdr:colOff>50800</xdr:colOff>
      <xdr:row>81</xdr:row>
      <xdr:rowOff>130494</xdr:rowOff>
    </xdr:to>
    <xdr:sp macro="" textlink="">
      <xdr:nvSpPr>
        <xdr:cNvPr id="216" name="円/楕円 215"/>
        <xdr:cNvSpPr/>
      </xdr:nvSpPr>
      <xdr:spPr>
        <a:xfrm>
          <a:off x="4064000" y="1391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115271</xdr:rowOff>
    </xdr:from>
    <xdr:ext cx="736600" cy="259045"/>
    <xdr:sp macro="" textlink="">
      <xdr:nvSpPr>
        <xdr:cNvPr id="217" name="テキスト ボックス 216"/>
        <xdr:cNvSpPr txBox="1"/>
      </xdr:nvSpPr>
      <xdr:spPr>
        <a:xfrm>
          <a:off x="3733800" y="14002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129,922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30795</xdr:rowOff>
    </xdr:from>
    <xdr:to>
      <xdr:col>4</xdr:col>
      <xdr:colOff>533400</xdr:colOff>
      <xdr:row>81</xdr:row>
      <xdr:rowOff>132395</xdr:rowOff>
    </xdr:to>
    <xdr:sp macro="" textlink="">
      <xdr:nvSpPr>
        <xdr:cNvPr id="218" name="円/楕円 217"/>
        <xdr:cNvSpPr/>
      </xdr:nvSpPr>
      <xdr:spPr>
        <a:xfrm>
          <a:off x="3175000" y="1391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117172</xdr:rowOff>
    </xdr:from>
    <xdr:ext cx="762000" cy="259045"/>
    <xdr:sp macro="" textlink="">
      <xdr:nvSpPr>
        <xdr:cNvPr id="219" name="テキスト ボックス 218"/>
        <xdr:cNvSpPr txBox="1"/>
      </xdr:nvSpPr>
      <xdr:spPr>
        <a:xfrm>
          <a:off x="2844800" y="1400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131,025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25864</xdr:rowOff>
    </xdr:from>
    <xdr:to>
      <xdr:col>3</xdr:col>
      <xdr:colOff>330200</xdr:colOff>
      <xdr:row>81</xdr:row>
      <xdr:rowOff>127464</xdr:rowOff>
    </xdr:to>
    <xdr:sp macro="" textlink="">
      <xdr:nvSpPr>
        <xdr:cNvPr id="220" name="円/楕円 219"/>
        <xdr:cNvSpPr/>
      </xdr:nvSpPr>
      <xdr:spPr>
        <a:xfrm>
          <a:off x="2286000" y="139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112241</xdr:rowOff>
    </xdr:from>
    <xdr:ext cx="762000" cy="259045"/>
    <xdr:sp macro="" textlink="">
      <xdr:nvSpPr>
        <xdr:cNvPr id="221" name="テキスト ボックス 220"/>
        <xdr:cNvSpPr txBox="1"/>
      </xdr:nvSpPr>
      <xdr:spPr>
        <a:xfrm>
          <a:off x="1955800" y="139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128,164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26505</xdr:rowOff>
    </xdr:from>
    <xdr:to>
      <xdr:col>2</xdr:col>
      <xdr:colOff>127000</xdr:colOff>
      <xdr:row>81</xdr:row>
      <xdr:rowOff>128105</xdr:rowOff>
    </xdr:to>
    <xdr:sp macro="" textlink="">
      <xdr:nvSpPr>
        <xdr:cNvPr id="222" name="円/楕円 221"/>
        <xdr:cNvSpPr/>
      </xdr:nvSpPr>
      <xdr:spPr>
        <a:xfrm>
          <a:off x="1397000" y="1391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112882</xdr:rowOff>
    </xdr:from>
    <xdr:ext cx="762000" cy="259045"/>
    <xdr:sp macro="" textlink="">
      <xdr:nvSpPr>
        <xdr:cNvPr id="223" name="テキスト ボックス 222"/>
        <xdr:cNvSpPr txBox="1"/>
      </xdr:nvSpPr>
      <xdr:spPr>
        <a:xfrm>
          <a:off x="1066800" y="140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新給与制度へ移行後、国が地域手当の導入による昇給抑制を実施中のため、上昇傾向にあったが、昇給停止の実施や職員給与のカット（平成</a:t>
          </a:r>
          <a:r>
            <a:rPr kumimoji="1" lang="en-US" altLang="ja-JP" sz="1200">
              <a:latin typeface="ＭＳ Ｐゴシック"/>
            </a:rPr>
            <a:t>18</a:t>
          </a:r>
          <a:r>
            <a:rPr kumimoji="1" lang="ja-JP" altLang="en-US" sz="1200">
              <a:latin typeface="ＭＳ Ｐゴシック"/>
            </a:rPr>
            <a:t>～</a:t>
          </a:r>
          <a:r>
            <a:rPr kumimoji="1" lang="en-US" altLang="ja-JP" sz="1200">
              <a:latin typeface="ＭＳ Ｐゴシック"/>
            </a:rPr>
            <a:t>22</a:t>
          </a:r>
          <a:r>
            <a:rPr kumimoji="1" lang="ja-JP" altLang="en-US" sz="1200">
              <a:latin typeface="ＭＳ Ｐゴシック"/>
            </a:rPr>
            <a:t>年度は</a:t>
          </a:r>
          <a:r>
            <a:rPr kumimoji="1" lang="en-US" altLang="ja-JP" sz="1200">
              <a:latin typeface="ＭＳ Ｐゴシック"/>
            </a:rPr>
            <a:t>5</a:t>
          </a:r>
          <a:r>
            <a:rPr kumimoji="1" lang="ja-JP" altLang="en-US" sz="1200">
              <a:latin typeface="ＭＳ Ｐゴシック"/>
            </a:rPr>
            <a:t>％、</a:t>
          </a:r>
          <a:r>
            <a:rPr kumimoji="1" lang="en-US" altLang="ja-JP" sz="1200">
              <a:latin typeface="ＭＳ Ｐゴシック"/>
            </a:rPr>
            <a:t>22</a:t>
          </a:r>
          <a:r>
            <a:rPr kumimoji="1" lang="ja-JP" altLang="en-US" sz="1200">
              <a:latin typeface="ＭＳ Ｐゴシック"/>
            </a:rPr>
            <a:t>年度は級別に</a:t>
          </a:r>
          <a:r>
            <a:rPr kumimoji="1" lang="en-US" altLang="ja-JP" sz="1200">
              <a:latin typeface="ＭＳ Ｐゴシック"/>
            </a:rPr>
            <a:t>4</a:t>
          </a:r>
          <a:r>
            <a:rPr kumimoji="1" lang="ja-JP" altLang="en-US" sz="1200">
              <a:latin typeface="ＭＳ Ｐゴシック"/>
            </a:rPr>
            <a:t>～</a:t>
          </a:r>
          <a:r>
            <a:rPr kumimoji="1" lang="en-US" altLang="ja-JP" sz="1200">
              <a:latin typeface="ＭＳ Ｐゴシック"/>
            </a:rPr>
            <a:t>6</a:t>
          </a:r>
          <a:r>
            <a:rPr kumimoji="1" lang="ja-JP" altLang="en-US" sz="1200">
              <a:latin typeface="ＭＳ Ｐゴシック"/>
            </a:rPr>
            <a:t>％、</a:t>
          </a:r>
          <a:r>
            <a:rPr kumimoji="1" lang="en-US" altLang="ja-JP" sz="1200">
              <a:latin typeface="ＭＳ Ｐゴシック"/>
            </a:rPr>
            <a:t>23</a:t>
          </a:r>
          <a:r>
            <a:rPr kumimoji="1" lang="ja-JP" altLang="en-US" sz="1200">
              <a:latin typeface="ＭＳ Ｐゴシック"/>
            </a:rPr>
            <a:t>年度以降は級別に</a:t>
          </a:r>
          <a:r>
            <a:rPr kumimoji="1" lang="en-US" altLang="ja-JP" sz="1200">
              <a:latin typeface="ＭＳ Ｐゴシック"/>
            </a:rPr>
            <a:t>3</a:t>
          </a:r>
          <a:r>
            <a:rPr kumimoji="1" lang="ja-JP" altLang="en-US" sz="1200">
              <a:latin typeface="ＭＳ Ｐゴシック"/>
            </a:rPr>
            <a:t>～</a:t>
          </a:r>
          <a:r>
            <a:rPr kumimoji="1" lang="en-US" altLang="ja-JP" sz="1200">
              <a:latin typeface="ＭＳ Ｐゴシック"/>
            </a:rPr>
            <a:t>5</a:t>
          </a:r>
          <a:r>
            <a:rPr kumimoji="1" lang="ja-JP" altLang="en-US" sz="1200">
              <a:latin typeface="ＭＳ Ｐゴシック"/>
            </a:rPr>
            <a:t>％のカット）等により、平成</a:t>
          </a:r>
          <a:r>
            <a:rPr kumimoji="1" lang="en-US" altLang="ja-JP" sz="1200">
              <a:latin typeface="ＭＳ Ｐゴシック"/>
            </a:rPr>
            <a:t>16</a:t>
          </a:r>
          <a:r>
            <a:rPr kumimoji="1" lang="ja-JP" altLang="en-US" sz="1200">
              <a:latin typeface="ＭＳ Ｐゴシック"/>
            </a:rPr>
            <a:t>年度以降は改善の傾向にあった。しかし、国が給与改定特例法により給与を削減したため平成</a:t>
          </a:r>
          <a:r>
            <a:rPr kumimoji="1" lang="en-US" altLang="ja-JP" sz="1200">
              <a:latin typeface="ＭＳ Ｐゴシック"/>
            </a:rPr>
            <a:t>23</a:t>
          </a:r>
          <a:r>
            <a:rPr kumimoji="1" lang="ja-JP" altLang="en-US" sz="1200">
              <a:latin typeface="ＭＳ Ｐゴシック"/>
            </a:rPr>
            <a:t>年度に大きく上昇した。ただし、国の減額措置がないとした場合の数値と比較すると、</a:t>
          </a:r>
          <a:r>
            <a:rPr kumimoji="1" lang="en-US" altLang="ja-JP" sz="1200">
              <a:latin typeface="ＭＳ Ｐゴシック"/>
            </a:rPr>
            <a:t>22</a:t>
          </a:r>
          <a:r>
            <a:rPr kumimoji="1" lang="ja-JP" altLang="en-US" sz="1200">
              <a:latin typeface="ＭＳ Ｐゴシック"/>
            </a:rPr>
            <a:t>年度の</a:t>
          </a:r>
          <a:r>
            <a:rPr kumimoji="1" lang="en-US" altLang="ja-JP" sz="1200">
              <a:latin typeface="ＭＳ Ｐゴシック"/>
            </a:rPr>
            <a:t>100.8</a:t>
          </a:r>
          <a:r>
            <a:rPr kumimoji="1" lang="ja-JP" altLang="en-US" sz="1200">
              <a:latin typeface="ＭＳ Ｐゴシック"/>
            </a:rPr>
            <a:t>ポイントから</a:t>
          </a:r>
          <a:r>
            <a:rPr kumimoji="1" lang="en-US" altLang="ja-JP" sz="1200">
              <a:latin typeface="ＭＳ Ｐゴシック"/>
            </a:rPr>
            <a:t>23</a:t>
          </a:r>
          <a:r>
            <a:rPr kumimoji="1" lang="ja-JP" altLang="en-US" sz="1200">
              <a:latin typeface="ＭＳ Ｐゴシック"/>
            </a:rPr>
            <a:t>年度</a:t>
          </a:r>
          <a:r>
            <a:rPr kumimoji="1" lang="en-US" altLang="ja-JP" sz="1200">
              <a:latin typeface="ＭＳ Ｐゴシック"/>
            </a:rPr>
            <a:t>100.2</a:t>
          </a:r>
          <a:r>
            <a:rPr kumimoji="1" lang="ja-JP" altLang="en-US" sz="1200">
              <a:latin typeface="ＭＳ Ｐゴシック"/>
            </a:rPr>
            <a:t>、</a:t>
          </a:r>
          <a:r>
            <a:rPr kumimoji="1" lang="en-US" altLang="ja-JP" sz="1200">
              <a:latin typeface="ＭＳ Ｐゴシック"/>
            </a:rPr>
            <a:t>24</a:t>
          </a:r>
          <a:r>
            <a:rPr kumimoji="1" lang="ja-JP" altLang="en-US" sz="1200">
              <a:latin typeface="ＭＳ Ｐゴシック"/>
            </a:rPr>
            <a:t>年度</a:t>
          </a:r>
          <a:r>
            <a:rPr kumimoji="1" lang="en-US" altLang="ja-JP" sz="1200">
              <a:latin typeface="ＭＳ Ｐゴシック"/>
            </a:rPr>
            <a:t>99.9</a:t>
          </a:r>
          <a:r>
            <a:rPr kumimoji="1" lang="ja-JP" altLang="en-US" sz="1200">
              <a:latin typeface="ＭＳ Ｐゴシック"/>
            </a:rPr>
            <a:t>と改善されている。更には</a:t>
          </a:r>
          <a:r>
            <a:rPr kumimoji="1" lang="en-US" altLang="ja-JP" sz="1200">
              <a:latin typeface="ＭＳ Ｐゴシック"/>
            </a:rPr>
            <a:t>25</a:t>
          </a:r>
          <a:r>
            <a:rPr kumimoji="1" lang="ja-JP" altLang="en-US" sz="1200">
              <a:latin typeface="ＭＳ Ｐゴシック"/>
            </a:rPr>
            <a:t>年</a:t>
          </a:r>
          <a:r>
            <a:rPr kumimoji="1" lang="en-US" altLang="ja-JP" sz="1200">
              <a:latin typeface="ＭＳ Ｐゴシック"/>
            </a:rPr>
            <a:t>9</a:t>
          </a:r>
          <a:r>
            <a:rPr kumimoji="1" lang="ja-JP" altLang="en-US" sz="1200">
              <a:latin typeface="ＭＳ Ｐゴシック"/>
            </a:rPr>
            <a:t>月より、国の要請等を踏まえた減額措置を実施したため、</a:t>
          </a:r>
          <a:r>
            <a:rPr kumimoji="1" lang="en-US" altLang="ja-JP" sz="1200">
              <a:latin typeface="ＭＳ Ｐゴシック"/>
            </a:rPr>
            <a:t>25</a:t>
          </a:r>
          <a:r>
            <a:rPr kumimoji="1" lang="ja-JP" altLang="en-US" sz="1200">
              <a:latin typeface="ＭＳ Ｐゴシック"/>
            </a:rPr>
            <a:t>年度においては</a:t>
          </a:r>
          <a:r>
            <a:rPr kumimoji="1" lang="en-US" altLang="ja-JP" sz="1200">
              <a:latin typeface="ＭＳ Ｐゴシック"/>
            </a:rPr>
            <a:t>99.1</a:t>
          </a:r>
          <a:r>
            <a:rPr kumimoji="1" lang="ja-JP" altLang="en-US" sz="1200">
              <a:latin typeface="ＭＳ Ｐゴシック"/>
            </a:rPr>
            <a:t>ポイントとなっている。</a:t>
          </a:r>
          <a:endParaRPr kumimoji="1" lang="en-US" altLang="ja-JP" sz="1200">
            <a:latin typeface="ＭＳ Ｐゴシック"/>
          </a:endParaRPr>
        </a:p>
        <a:p>
          <a:r>
            <a:rPr kumimoji="1" lang="ja-JP" altLang="en-US" sz="1200">
              <a:latin typeface="ＭＳ Ｐゴシック"/>
            </a:rPr>
            <a:t>　今後も給与制度の見直し等、給与水準の適正化に努める。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3" name="直線コネクタ 24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4" name="テキスト ボックス 24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5714</xdr:rowOff>
    </xdr:from>
    <xdr:to>
      <xdr:col>24</xdr:col>
      <xdr:colOff>558800</xdr:colOff>
      <xdr:row>87</xdr:row>
      <xdr:rowOff>38736</xdr:rowOff>
    </xdr:to>
    <xdr:cxnSp macro="">
      <xdr:nvCxnSpPr>
        <xdr:cNvPr id="248" name="直線コネクタ 247"/>
        <xdr:cNvCxnSpPr/>
      </xdr:nvCxnSpPr>
      <xdr:spPr>
        <a:xfrm flipV="1">
          <a:off x="17018000" y="13893164"/>
          <a:ext cx="0" cy="1061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10813</xdr:rowOff>
    </xdr:from>
    <xdr:ext cx="762000" cy="259045"/>
    <xdr:sp macro="" textlink="">
      <xdr:nvSpPr>
        <xdr:cNvPr id="249" name="給与水準   （国との比較）最小値テキスト"/>
        <xdr:cNvSpPr txBox="1"/>
      </xdr:nvSpPr>
      <xdr:spPr>
        <a:xfrm>
          <a:off x="17106900" y="1492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87</xdr:row>
      <xdr:rowOff>38736</xdr:rowOff>
    </xdr:from>
    <xdr:to>
      <xdr:col>24</xdr:col>
      <xdr:colOff>647700</xdr:colOff>
      <xdr:row>87</xdr:row>
      <xdr:rowOff>38736</xdr:rowOff>
    </xdr:to>
    <xdr:cxnSp macro="">
      <xdr:nvCxnSpPr>
        <xdr:cNvPr id="250" name="直線コネクタ 249"/>
        <xdr:cNvCxnSpPr/>
      </xdr:nvCxnSpPr>
      <xdr:spPr>
        <a:xfrm>
          <a:off x="16929100" y="1495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92091</xdr:rowOff>
    </xdr:from>
    <xdr:ext cx="762000" cy="259045"/>
    <xdr:sp macro="" textlink="">
      <xdr:nvSpPr>
        <xdr:cNvPr id="251" name="給与水準   （国との比較）最大値テキスト"/>
        <xdr:cNvSpPr txBox="1"/>
      </xdr:nvSpPr>
      <xdr:spPr>
        <a:xfrm>
          <a:off x="17106900" y="1363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5714</xdr:rowOff>
    </xdr:from>
    <xdr:to>
      <xdr:col>24</xdr:col>
      <xdr:colOff>647700</xdr:colOff>
      <xdr:row>81</xdr:row>
      <xdr:rowOff>5714</xdr:rowOff>
    </xdr:to>
    <xdr:cxnSp macro="">
      <xdr:nvCxnSpPr>
        <xdr:cNvPr id="252" name="直線コネクタ 251"/>
        <xdr:cNvCxnSpPr/>
      </xdr:nvCxnSpPr>
      <xdr:spPr>
        <a:xfrm>
          <a:off x="16929100" y="13893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148907</xdr:rowOff>
    </xdr:from>
    <xdr:to>
      <xdr:col>24</xdr:col>
      <xdr:colOff>558800</xdr:colOff>
      <xdr:row>88</xdr:row>
      <xdr:rowOff>6032</xdr:rowOff>
    </xdr:to>
    <xdr:cxnSp macro="">
      <xdr:nvCxnSpPr>
        <xdr:cNvPr id="253" name="直線コネクタ 252"/>
        <xdr:cNvCxnSpPr/>
      </xdr:nvCxnSpPr>
      <xdr:spPr>
        <a:xfrm flipV="1">
          <a:off x="16179800" y="14550707"/>
          <a:ext cx="8382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4"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5" name="フローチャート : 判断 254"/>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6032</xdr:rowOff>
    </xdr:from>
    <xdr:to>
      <xdr:col>23</xdr:col>
      <xdr:colOff>406400</xdr:colOff>
      <xdr:row>88</xdr:row>
      <xdr:rowOff>24130</xdr:rowOff>
    </xdr:to>
    <xdr:cxnSp macro="">
      <xdr:nvCxnSpPr>
        <xdr:cNvPr id="256" name="直線コネクタ 255"/>
        <xdr:cNvCxnSpPr/>
      </xdr:nvCxnSpPr>
      <xdr:spPr>
        <a:xfrm flipV="1">
          <a:off x="15290800" y="1509363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7" name="フローチャート : 判断 256"/>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8" name="テキスト ボックス 257"/>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88</xdr:row>
      <xdr:rowOff>24130</xdr:rowOff>
    </xdr:to>
    <xdr:cxnSp macro="">
      <xdr:nvCxnSpPr>
        <xdr:cNvPr id="259" name="直線コネクタ 258"/>
        <xdr:cNvCxnSpPr/>
      </xdr:nvCxnSpPr>
      <xdr:spPr>
        <a:xfrm>
          <a:off x="14401800" y="14653261"/>
          <a:ext cx="8890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13652</xdr:rowOff>
    </xdr:from>
    <xdr:to>
      <xdr:col>21</xdr:col>
      <xdr:colOff>0</xdr:colOff>
      <xdr:row>85</xdr:row>
      <xdr:rowOff>80011</xdr:rowOff>
    </xdr:to>
    <xdr:cxnSp macro="">
      <xdr:nvCxnSpPr>
        <xdr:cNvPr id="262" name="直線コネクタ 261"/>
        <xdr:cNvCxnSpPr/>
      </xdr:nvCxnSpPr>
      <xdr:spPr>
        <a:xfrm>
          <a:off x="13512800" y="14586902"/>
          <a:ext cx="8890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7620</xdr:rowOff>
    </xdr:from>
    <xdr:to>
      <xdr:col>21</xdr:col>
      <xdr:colOff>50800</xdr:colOff>
      <xdr:row>84</xdr:row>
      <xdr:rowOff>109220</xdr:rowOff>
    </xdr:to>
    <xdr:sp macro="" textlink="">
      <xdr:nvSpPr>
        <xdr:cNvPr id="263" name="フローチャート : 判断 262"/>
        <xdr:cNvSpPr/>
      </xdr:nvSpPr>
      <xdr:spPr>
        <a:xfrm>
          <a:off x="14351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64" name="テキスト ボックス 263"/>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19686</xdr:rowOff>
    </xdr:from>
    <xdr:to>
      <xdr:col>19</xdr:col>
      <xdr:colOff>533400</xdr:colOff>
      <xdr:row>84</xdr:row>
      <xdr:rowOff>121286</xdr:rowOff>
    </xdr:to>
    <xdr:sp macro="" textlink="">
      <xdr:nvSpPr>
        <xdr:cNvPr id="265" name="フローチャート : 判断 264"/>
        <xdr:cNvSpPr/>
      </xdr:nvSpPr>
      <xdr:spPr>
        <a:xfrm>
          <a:off x="134620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131463</xdr:rowOff>
    </xdr:from>
    <xdr:ext cx="762000" cy="259045"/>
    <xdr:sp macro="" textlink="">
      <xdr:nvSpPr>
        <xdr:cNvPr id="266" name="テキスト ボックス 265"/>
        <xdr:cNvSpPr txBox="1"/>
      </xdr:nvSpPr>
      <xdr:spPr>
        <a:xfrm>
          <a:off x="13131800" y="1419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98107</xdr:rowOff>
    </xdr:from>
    <xdr:to>
      <xdr:col>24</xdr:col>
      <xdr:colOff>609600</xdr:colOff>
      <xdr:row>85</xdr:row>
      <xdr:rowOff>28257</xdr:rowOff>
    </xdr:to>
    <xdr:sp macro="" textlink="">
      <xdr:nvSpPr>
        <xdr:cNvPr id="272" name="円/楕円 271"/>
        <xdr:cNvSpPr/>
      </xdr:nvSpPr>
      <xdr:spPr>
        <a:xfrm>
          <a:off x="169672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70184</xdr:rowOff>
    </xdr:from>
    <xdr:ext cx="762000" cy="259045"/>
    <xdr:sp macro="" textlink="">
      <xdr:nvSpPr>
        <xdr:cNvPr id="273" name="給与水準   （国との比較）該当値テキスト"/>
        <xdr:cNvSpPr txBox="1"/>
      </xdr:nvSpPr>
      <xdr:spPr>
        <a:xfrm>
          <a:off x="17106900" y="1447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126682</xdr:rowOff>
    </xdr:from>
    <xdr:to>
      <xdr:col>23</xdr:col>
      <xdr:colOff>457200</xdr:colOff>
      <xdr:row>88</xdr:row>
      <xdr:rowOff>56832</xdr:rowOff>
    </xdr:to>
    <xdr:sp macro="" textlink="">
      <xdr:nvSpPr>
        <xdr:cNvPr id="274" name="円/楕円 273"/>
        <xdr:cNvSpPr/>
      </xdr:nvSpPr>
      <xdr:spPr>
        <a:xfrm>
          <a:off x="16129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41609</xdr:rowOff>
    </xdr:from>
    <xdr:ext cx="736600" cy="259045"/>
    <xdr:sp macro="" textlink="">
      <xdr:nvSpPr>
        <xdr:cNvPr id="275" name="テキスト ボックス 274"/>
        <xdr:cNvSpPr txBox="1"/>
      </xdr:nvSpPr>
      <xdr:spPr>
        <a:xfrm>
          <a:off x="15798800" y="15129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144780</xdr:rowOff>
    </xdr:from>
    <xdr:to>
      <xdr:col>22</xdr:col>
      <xdr:colOff>254000</xdr:colOff>
      <xdr:row>88</xdr:row>
      <xdr:rowOff>74930</xdr:rowOff>
    </xdr:to>
    <xdr:sp macro="" textlink="">
      <xdr:nvSpPr>
        <xdr:cNvPr id="276" name="円/楕円 275"/>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59707</xdr:rowOff>
    </xdr:from>
    <xdr:ext cx="762000" cy="259045"/>
    <xdr:sp macro="" textlink="">
      <xdr:nvSpPr>
        <xdr:cNvPr id="277" name="テキスト ボックス 276"/>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78" name="円/楕円 277"/>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115588</xdr:rowOff>
    </xdr:from>
    <xdr:ext cx="762000" cy="259045"/>
    <xdr:sp macro="" textlink="">
      <xdr:nvSpPr>
        <xdr:cNvPr id="279" name="テキスト ボックス 278"/>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134302</xdr:rowOff>
    </xdr:from>
    <xdr:to>
      <xdr:col>19</xdr:col>
      <xdr:colOff>533400</xdr:colOff>
      <xdr:row>85</xdr:row>
      <xdr:rowOff>64452</xdr:rowOff>
    </xdr:to>
    <xdr:sp macro="" textlink="">
      <xdr:nvSpPr>
        <xdr:cNvPr id="280" name="円/楕円 279"/>
        <xdr:cNvSpPr/>
      </xdr:nvSpPr>
      <xdr:spPr>
        <a:xfrm>
          <a:off x="134620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49229</xdr:rowOff>
    </xdr:from>
    <xdr:ext cx="762000" cy="259045"/>
    <xdr:sp macro="" textlink="">
      <xdr:nvSpPr>
        <xdr:cNvPr id="281" name="テキスト ボックス 280"/>
        <xdr:cNvSpPr txBox="1"/>
      </xdr:nvSpPr>
      <xdr:spPr>
        <a:xfrm>
          <a:off x="13131800" y="1462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年度に策定した「行財政改革プラン（</a:t>
          </a:r>
          <a:r>
            <a:rPr kumimoji="1" lang="en-US" altLang="ja-JP" sz="1300">
              <a:latin typeface="ＭＳ Ｐゴシック"/>
            </a:rPr>
            <a:t>H17</a:t>
          </a:r>
          <a:r>
            <a:rPr kumimoji="1" lang="ja-JP" altLang="en-US" sz="1300">
              <a:latin typeface="ＭＳ Ｐゴシック"/>
            </a:rPr>
            <a:t>～</a:t>
          </a:r>
          <a:r>
            <a:rPr kumimoji="1" lang="en-US" altLang="ja-JP" sz="1300">
              <a:latin typeface="ＭＳ Ｐゴシック"/>
            </a:rPr>
            <a:t>H21</a:t>
          </a:r>
          <a:r>
            <a:rPr kumimoji="1" lang="ja-JP" altLang="en-US" sz="1300">
              <a:latin typeface="ＭＳ Ｐゴシック"/>
            </a:rPr>
            <a:t>）」から現在の「第</a:t>
          </a:r>
          <a:r>
            <a:rPr kumimoji="1" lang="en-US" altLang="ja-JP" sz="1300">
              <a:latin typeface="ＭＳ Ｐゴシック"/>
            </a:rPr>
            <a:t>2</a:t>
          </a:r>
          <a:r>
            <a:rPr kumimoji="1" lang="ja-JP" altLang="en-US" sz="1300">
              <a:latin typeface="ＭＳ Ｐゴシック"/>
            </a:rPr>
            <a:t>次行財政改革ビジョン（</a:t>
          </a:r>
          <a:r>
            <a:rPr kumimoji="1" lang="en-US" altLang="ja-JP" sz="1300">
              <a:latin typeface="ＭＳ Ｐゴシック"/>
            </a:rPr>
            <a:t>H25</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）」に基づき、合併に伴い肥大化した組織の再編や事務事業の見直しを推進することにより、平成</a:t>
          </a:r>
          <a:r>
            <a:rPr kumimoji="1" lang="en-US" altLang="ja-JP" sz="1300">
              <a:latin typeface="ＭＳ Ｐゴシック"/>
            </a:rPr>
            <a:t>17</a:t>
          </a:r>
          <a:r>
            <a:rPr kumimoji="1" lang="ja-JP" altLang="en-US" sz="1300">
              <a:latin typeface="ＭＳ Ｐゴシック"/>
            </a:rPr>
            <a:t>年度からの累計で</a:t>
          </a:r>
          <a:r>
            <a:rPr kumimoji="1" lang="en-US" altLang="ja-JP" sz="1300">
              <a:latin typeface="ＭＳ Ｐゴシック"/>
            </a:rPr>
            <a:t>153</a:t>
          </a:r>
          <a:r>
            <a:rPr kumimoji="1" lang="ja-JP" altLang="en-US" sz="1300">
              <a:latin typeface="ＭＳ Ｐゴシック"/>
            </a:rPr>
            <a:t>人の削減を行った。</a:t>
          </a:r>
          <a:endParaRPr kumimoji="1" lang="en-US" altLang="ja-JP" sz="1300">
            <a:latin typeface="ＭＳ Ｐゴシック"/>
          </a:endParaRPr>
        </a:p>
        <a:p>
          <a:r>
            <a:rPr kumimoji="1" lang="ja-JP" altLang="en-US" sz="1300">
              <a:latin typeface="ＭＳ Ｐゴシック"/>
            </a:rPr>
            <a:t>　今後も「行財政改革ビジョン」に沿って、複雑多様化する行政ニーズに的確に応える体制を確保しながら、さらにスリムで効率的な組織の実現をめざすことにより、職員数の適正化に努める。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3" name="直線コネクタ 312"/>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4"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5" name="直線コネクタ 314"/>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16"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17" name="直線コネクタ 316"/>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50195</xdr:rowOff>
    </xdr:from>
    <xdr:to>
      <xdr:col>24</xdr:col>
      <xdr:colOff>558800</xdr:colOff>
      <xdr:row>62</xdr:row>
      <xdr:rowOff>53642</xdr:rowOff>
    </xdr:to>
    <xdr:cxnSp macro="">
      <xdr:nvCxnSpPr>
        <xdr:cNvPr id="318" name="直線コネクタ 317"/>
        <xdr:cNvCxnSpPr/>
      </xdr:nvCxnSpPr>
      <xdr:spPr>
        <a:xfrm>
          <a:off x="16179800" y="10680095"/>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19"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0" name="フローチャート : 判断 319"/>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42152</xdr:rowOff>
    </xdr:from>
    <xdr:to>
      <xdr:col>23</xdr:col>
      <xdr:colOff>406400</xdr:colOff>
      <xdr:row>62</xdr:row>
      <xdr:rowOff>50195</xdr:rowOff>
    </xdr:to>
    <xdr:cxnSp macro="">
      <xdr:nvCxnSpPr>
        <xdr:cNvPr id="321" name="直線コネクタ 320"/>
        <xdr:cNvCxnSpPr/>
      </xdr:nvCxnSpPr>
      <xdr:spPr>
        <a:xfrm>
          <a:off x="15290800" y="1067205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2" name="フローチャート : 判断 321"/>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3" name="テキスト ボックス 322"/>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42152</xdr:rowOff>
    </xdr:from>
    <xdr:to>
      <xdr:col>22</xdr:col>
      <xdr:colOff>203200</xdr:colOff>
      <xdr:row>62</xdr:row>
      <xdr:rowOff>53642</xdr:rowOff>
    </xdr:to>
    <xdr:cxnSp macro="">
      <xdr:nvCxnSpPr>
        <xdr:cNvPr id="324" name="直線コネクタ 323"/>
        <xdr:cNvCxnSpPr/>
      </xdr:nvCxnSpPr>
      <xdr:spPr>
        <a:xfrm flipV="1">
          <a:off x="14401800" y="1067205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5" name="フローチャート : 判断 324"/>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26" name="テキスト ボックス 325"/>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53642</xdr:rowOff>
    </xdr:from>
    <xdr:to>
      <xdr:col>21</xdr:col>
      <xdr:colOff>0</xdr:colOff>
      <xdr:row>62</xdr:row>
      <xdr:rowOff>73176</xdr:rowOff>
    </xdr:to>
    <xdr:cxnSp macro="">
      <xdr:nvCxnSpPr>
        <xdr:cNvPr id="327" name="直線コネクタ 326"/>
        <xdr:cNvCxnSpPr/>
      </xdr:nvCxnSpPr>
      <xdr:spPr>
        <a:xfrm flipV="1">
          <a:off x="13512800" y="10683542"/>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28" name="フローチャート : 判断 327"/>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29" name="テキスト ボックス 328"/>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0" name="フローチャート : 判断 329"/>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1" name="テキスト ボックス 330"/>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2842</xdr:rowOff>
    </xdr:from>
    <xdr:to>
      <xdr:col>24</xdr:col>
      <xdr:colOff>609600</xdr:colOff>
      <xdr:row>62</xdr:row>
      <xdr:rowOff>104442</xdr:rowOff>
    </xdr:to>
    <xdr:sp macro="" textlink="">
      <xdr:nvSpPr>
        <xdr:cNvPr id="337" name="円/楕円 336"/>
        <xdr:cNvSpPr/>
      </xdr:nvSpPr>
      <xdr:spPr>
        <a:xfrm>
          <a:off x="16967200" y="106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146369</xdr:rowOff>
    </xdr:from>
    <xdr:ext cx="762000" cy="259045"/>
    <xdr:sp macro="" textlink="">
      <xdr:nvSpPr>
        <xdr:cNvPr id="338" name="定員管理の状況該当値テキスト"/>
        <xdr:cNvSpPr txBox="1"/>
      </xdr:nvSpPr>
      <xdr:spPr>
        <a:xfrm>
          <a:off x="17106900" y="1060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170845</xdr:rowOff>
    </xdr:from>
    <xdr:to>
      <xdr:col>23</xdr:col>
      <xdr:colOff>457200</xdr:colOff>
      <xdr:row>62</xdr:row>
      <xdr:rowOff>100995</xdr:rowOff>
    </xdr:to>
    <xdr:sp macro="" textlink="">
      <xdr:nvSpPr>
        <xdr:cNvPr id="339" name="円/楕円 338"/>
        <xdr:cNvSpPr/>
      </xdr:nvSpPr>
      <xdr:spPr>
        <a:xfrm>
          <a:off x="161290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85772</xdr:rowOff>
    </xdr:from>
    <xdr:ext cx="736600" cy="259045"/>
    <xdr:sp macro="" textlink="">
      <xdr:nvSpPr>
        <xdr:cNvPr id="340" name="テキスト ボックス 339"/>
        <xdr:cNvSpPr txBox="1"/>
      </xdr:nvSpPr>
      <xdr:spPr>
        <a:xfrm>
          <a:off x="15798800" y="1071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162802</xdr:rowOff>
    </xdr:from>
    <xdr:to>
      <xdr:col>22</xdr:col>
      <xdr:colOff>254000</xdr:colOff>
      <xdr:row>62</xdr:row>
      <xdr:rowOff>92952</xdr:rowOff>
    </xdr:to>
    <xdr:sp macro="" textlink="">
      <xdr:nvSpPr>
        <xdr:cNvPr id="341" name="円/楕円 340"/>
        <xdr:cNvSpPr/>
      </xdr:nvSpPr>
      <xdr:spPr>
        <a:xfrm>
          <a:off x="15240000" y="106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77729</xdr:rowOff>
    </xdr:from>
    <xdr:ext cx="762000" cy="259045"/>
    <xdr:sp macro="" textlink="">
      <xdr:nvSpPr>
        <xdr:cNvPr id="342" name="テキスト ボックス 341"/>
        <xdr:cNvSpPr txBox="1"/>
      </xdr:nvSpPr>
      <xdr:spPr>
        <a:xfrm>
          <a:off x="14909800" y="1070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2842</xdr:rowOff>
    </xdr:from>
    <xdr:to>
      <xdr:col>21</xdr:col>
      <xdr:colOff>50800</xdr:colOff>
      <xdr:row>62</xdr:row>
      <xdr:rowOff>104442</xdr:rowOff>
    </xdr:to>
    <xdr:sp macro="" textlink="">
      <xdr:nvSpPr>
        <xdr:cNvPr id="343" name="円/楕円 342"/>
        <xdr:cNvSpPr/>
      </xdr:nvSpPr>
      <xdr:spPr>
        <a:xfrm>
          <a:off x="14351000" y="106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89219</xdr:rowOff>
    </xdr:from>
    <xdr:ext cx="762000" cy="259045"/>
    <xdr:sp macro="" textlink="">
      <xdr:nvSpPr>
        <xdr:cNvPr id="344" name="テキスト ボックス 343"/>
        <xdr:cNvSpPr txBox="1"/>
      </xdr:nvSpPr>
      <xdr:spPr>
        <a:xfrm>
          <a:off x="14020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22376</xdr:rowOff>
    </xdr:from>
    <xdr:to>
      <xdr:col>19</xdr:col>
      <xdr:colOff>533400</xdr:colOff>
      <xdr:row>62</xdr:row>
      <xdr:rowOff>123976</xdr:rowOff>
    </xdr:to>
    <xdr:sp macro="" textlink="">
      <xdr:nvSpPr>
        <xdr:cNvPr id="345" name="円/楕円 344"/>
        <xdr:cNvSpPr/>
      </xdr:nvSpPr>
      <xdr:spPr>
        <a:xfrm>
          <a:off x="134620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108753</xdr:rowOff>
    </xdr:from>
    <xdr:ext cx="762000" cy="259045"/>
    <xdr:sp macro="" textlink="">
      <xdr:nvSpPr>
        <xdr:cNvPr id="346" name="テキスト ボックス 345"/>
        <xdr:cNvSpPr txBox="1"/>
      </xdr:nvSpPr>
      <xdr:spPr>
        <a:xfrm>
          <a:off x="13131800" y="107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一般廃棄物処理事業債や過疎対策事業債、旧一般公共事業債などの減少や必要最小限の起債発行に努めたことから、前年度比較で△</a:t>
          </a:r>
          <a:r>
            <a:rPr kumimoji="1" lang="en-US" altLang="ja-JP" sz="1300">
              <a:latin typeface="ＭＳ Ｐゴシック"/>
            </a:rPr>
            <a:t>0.5</a:t>
          </a:r>
          <a:r>
            <a:rPr kumimoji="1" lang="ja-JP" altLang="en-US" sz="1300">
              <a:latin typeface="ＭＳ Ｐゴシック"/>
            </a:rPr>
            <a:t>ポイントとなり、前年度に引き続き改善傾向にある。</a:t>
          </a:r>
          <a:endParaRPr kumimoji="1" lang="en-US" altLang="ja-JP" sz="1300">
            <a:latin typeface="ＭＳ Ｐゴシック"/>
          </a:endParaRPr>
        </a:p>
        <a:p>
          <a:r>
            <a:rPr kumimoji="1" lang="ja-JP" altLang="en-US" sz="1300">
              <a:latin typeface="ＭＳ Ｐゴシック"/>
            </a:rPr>
            <a:t>　類似団体平均値との比較で</a:t>
          </a:r>
          <a:r>
            <a:rPr kumimoji="1" lang="en-US" altLang="ja-JP" sz="1300">
              <a:latin typeface="ＭＳ Ｐゴシック"/>
            </a:rPr>
            <a:t>3.8</a:t>
          </a:r>
          <a:r>
            <a:rPr kumimoji="1" lang="ja-JP" altLang="en-US" sz="1300">
              <a:latin typeface="ＭＳ Ｐゴシック"/>
            </a:rPr>
            <a:t>ポイント、大分県平均値との比較でも</a:t>
          </a:r>
          <a:r>
            <a:rPr kumimoji="1" lang="en-US" altLang="ja-JP" sz="1300">
              <a:latin typeface="ＭＳ Ｐゴシック"/>
            </a:rPr>
            <a:t>2.4</a:t>
          </a:r>
          <a:r>
            <a:rPr kumimoji="1" lang="ja-JP" altLang="en-US" sz="1300">
              <a:latin typeface="ＭＳ Ｐゴシック"/>
            </a:rPr>
            <a:t>ポイント低い状況にある。今後も適正水準を維持しながら、公共施設の更新などの課題に対応していくため、事業の必要性、緊急性を勘案しながら、事業展開を図る必要がある。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1" name="直線コネクタ 370"/>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2"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3" name="直線コネクタ 372"/>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4"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5" name="直線コネクタ 374"/>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45085</xdr:rowOff>
    </xdr:from>
    <xdr:to>
      <xdr:col>24</xdr:col>
      <xdr:colOff>558800</xdr:colOff>
      <xdr:row>39</xdr:row>
      <xdr:rowOff>75247</xdr:rowOff>
    </xdr:to>
    <xdr:cxnSp macro="">
      <xdr:nvCxnSpPr>
        <xdr:cNvPr id="376" name="直線コネクタ 375"/>
        <xdr:cNvCxnSpPr/>
      </xdr:nvCxnSpPr>
      <xdr:spPr>
        <a:xfrm flipV="1">
          <a:off x="16179800" y="6731635"/>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77"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78" name="フローチャート : 判断 377"/>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75247</xdr:rowOff>
    </xdr:from>
    <xdr:to>
      <xdr:col>23</xdr:col>
      <xdr:colOff>406400</xdr:colOff>
      <xdr:row>39</xdr:row>
      <xdr:rowOff>147638</xdr:rowOff>
    </xdr:to>
    <xdr:cxnSp macro="">
      <xdr:nvCxnSpPr>
        <xdr:cNvPr id="379" name="直線コネクタ 378"/>
        <xdr:cNvCxnSpPr/>
      </xdr:nvCxnSpPr>
      <xdr:spPr>
        <a:xfrm flipV="1">
          <a:off x="15290800" y="6761797"/>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0" name="フローチャート : 判断 379"/>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1" name="テキスト ボックス 380"/>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147638</xdr:rowOff>
    </xdr:from>
    <xdr:to>
      <xdr:col>22</xdr:col>
      <xdr:colOff>203200</xdr:colOff>
      <xdr:row>40</xdr:row>
      <xdr:rowOff>18415</xdr:rowOff>
    </xdr:to>
    <xdr:cxnSp macro="">
      <xdr:nvCxnSpPr>
        <xdr:cNvPr id="382" name="直線コネクタ 381"/>
        <xdr:cNvCxnSpPr/>
      </xdr:nvCxnSpPr>
      <xdr:spPr>
        <a:xfrm flipV="1">
          <a:off x="14401800" y="683418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3" name="フローチャート : 判断 382"/>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4" name="テキスト ボックス 383"/>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18415</xdr:rowOff>
    </xdr:from>
    <xdr:to>
      <xdr:col>21</xdr:col>
      <xdr:colOff>0</xdr:colOff>
      <xdr:row>40</xdr:row>
      <xdr:rowOff>108903</xdr:rowOff>
    </xdr:to>
    <xdr:cxnSp macro="">
      <xdr:nvCxnSpPr>
        <xdr:cNvPr id="385" name="直線コネクタ 384"/>
        <xdr:cNvCxnSpPr/>
      </xdr:nvCxnSpPr>
      <xdr:spPr>
        <a:xfrm flipV="1">
          <a:off x="13512800" y="687641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86" name="フローチャート : 判断 385"/>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87" name="テキスト ボックス 386"/>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88" name="フローチャート : 判断 387"/>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89" name="テキスト ボックス 388"/>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165735</xdr:rowOff>
    </xdr:from>
    <xdr:to>
      <xdr:col>24</xdr:col>
      <xdr:colOff>609600</xdr:colOff>
      <xdr:row>39</xdr:row>
      <xdr:rowOff>95885</xdr:rowOff>
    </xdr:to>
    <xdr:sp macro="" textlink="">
      <xdr:nvSpPr>
        <xdr:cNvPr id="395" name="円/楕円 394"/>
        <xdr:cNvSpPr/>
      </xdr:nvSpPr>
      <xdr:spPr>
        <a:xfrm>
          <a:off x="169672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10812</xdr:rowOff>
    </xdr:from>
    <xdr:ext cx="762000" cy="259045"/>
    <xdr:sp macro="" textlink="">
      <xdr:nvSpPr>
        <xdr:cNvPr id="396" name="公債費負担の状況該当値テキスト"/>
        <xdr:cNvSpPr txBox="1"/>
      </xdr:nvSpPr>
      <xdr:spPr>
        <a:xfrm>
          <a:off x="17106900" y="652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24447</xdr:rowOff>
    </xdr:from>
    <xdr:to>
      <xdr:col>23</xdr:col>
      <xdr:colOff>457200</xdr:colOff>
      <xdr:row>39</xdr:row>
      <xdr:rowOff>126047</xdr:rowOff>
    </xdr:to>
    <xdr:sp macro="" textlink="">
      <xdr:nvSpPr>
        <xdr:cNvPr id="397" name="円/楕円 396"/>
        <xdr:cNvSpPr/>
      </xdr:nvSpPr>
      <xdr:spPr>
        <a:xfrm>
          <a:off x="161290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136224</xdr:rowOff>
    </xdr:from>
    <xdr:ext cx="736600" cy="259045"/>
    <xdr:sp macro="" textlink="">
      <xdr:nvSpPr>
        <xdr:cNvPr id="398" name="テキスト ボックス 397"/>
        <xdr:cNvSpPr txBox="1"/>
      </xdr:nvSpPr>
      <xdr:spPr>
        <a:xfrm>
          <a:off x="15798800" y="647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96838</xdr:rowOff>
    </xdr:from>
    <xdr:to>
      <xdr:col>22</xdr:col>
      <xdr:colOff>254000</xdr:colOff>
      <xdr:row>40</xdr:row>
      <xdr:rowOff>26988</xdr:rowOff>
    </xdr:to>
    <xdr:sp macro="" textlink="">
      <xdr:nvSpPr>
        <xdr:cNvPr id="399" name="円/楕円 398"/>
        <xdr:cNvSpPr/>
      </xdr:nvSpPr>
      <xdr:spPr>
        <a:xfrm>
          <a:off x="15240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37165</xdr:rowOff>
    </xdr:from>
    <xdr:ext cx="762000" cy="259045"/>
    <xdr:sp macro="" textlink="">
      <xdr:nvSpPr>
        <xdr:cNvPr id="400" name="テキスト ボックス 399"/>
        <xdr:cNvSpPr txBox="1"/>
      </xdr:nvSpPr>
      <xdr:spPr>
        <a:xfrm>
          <a:off x="14909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139065</xdr:rowOff>
    </xdr:from>
    <xdr:to>
      <xdr:col>21</xdr:col>
      <xdr:colOff>50800</xdr:colOff>
      <xdr:row>40</xdr:row>
      <xdr:rowOff>69215</xdr:rowOff>
    </xdr:to>
    <xdr:sp macro="" textlink="">
      <xdr:nvSpPr>
        <xdr:cNvPr id="401" name="円/楕円 400"/>
        <xdr:cNvSpPr/>
      </xdr:nvSpPr>
      <xdr:spPr>
        <a:xfrm>
          <a:off x="14351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79392</xdr:rowOff>
    </xdr:from>
    <xdr:ext cx="762000" cy="259045"/>
    <xdr:sp macro="" textlink="">
      <xdr:nvSpPr>
        <xdr:cNvPr id="402" name="テキスト ボックス 401"/>
        <xdr:cNvSpPr txBox="1"/>
      </xdr:nvSpPr>
      <xdr:spPr>
        <a:xfrm>
          <a:off x="14020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58103</xdr:rowOff>
    </xdr:from>
    <xdr:to>
      <xdr:col>19</xdr:col>
      <xdr:colOff>533400</xdr:colOff>
      <xdr:row>40</xdr:row>
      <xdr:rowOff>159703</xdr:rowOff>
    </xdr:to>
    <xdr:sp macro="" textlink="">
      <xdr:nvSpPr>
        <xdr:cNvPr id="403" name="円/楕円 402"/>
        <xdr:cNvSpPr/>
      </xdr:nvSpPr>
      <xdr:spPr>
        <a:xfrm>
          <a:off x="13462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169880</xdr:rowOff>
    </xdr:from>
    <xdr:ext cx="762000" cy="259045"/>
    <xdr:sp macro="" textlink="">
      <xdr:nvSpPr>
        <xdr:cNvPr id="404" name="テキスト ボックス 403"/>
        <xdr:cNvSpPr txBox="1"/>
      </xdr:nvSpPr>
      <xdr:spPr>
        <a:xfrm>
          <a:off x="13131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a:t>
          </a:r>
          <a:r>
            <a:rPr kumimoji="1" lang="en-US" altLang="ja-JP" sz="1300">
              <a:latin typeface="ＭＳ Ｐゴシック"/>
            </a:rPr>
            <a:t>23.2</a:t>
          </a:r>
          <a:r>
            <a:rPr kumimoji="1" lang="ja-JP" altLang="en-US" sz="1300">
              <a:latin typeface="ＭＳ Ｐゴシック"/>
            </a:rPr>
            <a:t>％と前年度の△</a:t>
          </a:r>
          <a:r>
            <a:rPr kumimoji="1" lang="en-US" altLang="ja-JP" sz="1300">
              <a:latin typeface="ＭＳ Ｐゴシック"/>
            </a:rPr>
            <a:t>13.3</a:t>
          </a:r>
          <a:r>
            <a:rPr kumimoji="1" lang="ja-JP" altLang="en-US" sz="1300">
              <a:latin typeface="ＭＳ Ｐゴシック"/>
            </a:rPr>
            <a:t>％と比較し△</a:t>
          </a:r>
          <a:r>
            <a:rPr kumimoji="1" lang="en-US" altLang="ja-JP" sz="1300">
              <a:latin typeface="ＭＳ Ｐゴシック"/>
            </a:rPr>
            <a:t>9.9</a:t>
          </a:r>
          <a:r>
            <a:rPr kumimoji="1" lang="ja-JP" altLang="en-US" sz="1300">
              <a:latin typeface="ＭＳ Ｐゴシック"/>
            </a:rPr>
            <a:t>ポイントの減少となり、前年度に続き早期健全化基準の</a:t>
          </a:r>
          <a:r>
            <a:rPr kumimoji="1" lang="en-US" altLang="ja-JP" sz="1300">
              <a:latin typeface="ＭＳ Ｐゴシック"/>
            </a:rPr>
            <a:t>350</a:t>
          </a:r>
          <a:r>
            <a:rPr kumimoji="1" lang="ja-JP" altLang="en-US" sz="1300">
              <a:latin typeface="ＭＳ Ｐゴシック"/>
            </a:rPr>
            <a:t>％を大きく下回った。</a:t>
          </a:r>
          <a:endParaRPr kumimoji="1" lang="en-US" altLang="ja-JP" sz="1300">
            <a:latin typeface="ＭＳ Ｐゴシック"/>
          </a:endParaRPr>
        </a:p>
        <a:p>
          <a:r>
            <a:rPr kumimoji="1" lang="ja-JP" altLang="en-US" sz="1300">
              <a:latin typeface="ＭＳ Ｐゴシック"/>
            </a:rPr>
            <a:t>　これは、プライマリーバランスの黒字確保に努めるとともに、交付税措置の有利な起債の発行に努めた結果、地方債残高は対前年度比較で</a:t>
          </a:r>
          <a:r>
            <a:rPr kumimoji="1" lang="en-US" altLang="ja-JP" sz="1300">
              <a:latin typeface="ＭＳ Ｐゴシック"/>
            </a:rPr>
            <a:t>83</a:t>
          </a:r>
          <a:r>
            <a:rPr kumimoji="1" lang="ja-JP" altLang="en-US" sz="1300">
              <a:latin typeface="ＭＳ Ｐゴシック"/>
            </a:rPr>
            <a:t>百万円増加したものの、充当可能財源が財政調整基金や減債基金の積立額の増により、</a:t>
          </a:r>
          <a:r>
            <a:rPr kumimoji="1" lang="en-US" altLang="ja-JP" sz="1300">
              <a:latin typeface="ＭＳ Ｐゴシック"/>
            </a:rPr>
            <a:t>1,525</a:t>
          </a:r>
          <a:r>
            <a:rPr kumimoji="1" lang="ja-JP" altLang="en-US" sz="1300">
              <a:latin typeface="ＭＳ Ｐゴシック"/>
            </a:rPr>
            <a:t>百万円の大幅増となったことなどが主な要因となっている。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1" name="直線コネクタ 42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2" name="テキスト ボックス 42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5" name="直線コネクタ 424"/>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6" name="テキスト ボックス 425"/>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29" name="直線コネクタ 428"/>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0"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1" name="直線コネクタ 430"/>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2"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3" name="直線コネクタ 432"/>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15</xdr:row>
      <xdr:rowOff>0</xdr:rowOff>
    </xdr:from>
    <xdr:to>
      <xdr:col>22</xdr:col>
      <xdr:colOff>203200</xdr:colOff>
      <xdr:row>15</xdr:row>
      <xdr:rowOff>85058</xdr:rowOff>
    </xdr:to>
    <xdr:cxnSp macro="">
      <xdr:nvCxnSpPr>
        <xdr:cNvPr id="434" name="直線コネクタ 433"/>
        <xdr:cNvCxnSpPr/>
      </xdr:nvCxnSpPr>
      <xdr:spPr>
        <a:xfrm flipV="1">
          <a:off x="14401800" y="2571750"/>
          <a:ext cx="889000" cy="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5"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36" name="フローチャート : 判断 435"/>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85058</xdr:rowOff>
    </xdr:from>
    <xdr:to>
      <xdr:col>21</xdr:col>
      <xdr:colOff>0</xdr:colOff>
      <xdr:row>16</xdr:row>
      <xdr:rowOff>55975</xdr:rowOff>
    </xdr:to>
    <xdr:cxnSp macro="">
      <xdr:nvCxnSpPr>
        <xdr:cNvPr id="437" name="直線コネクタ 436"/>
        <xdr:cNvCxnSpPr/>
      </xdr:nvCxnSpPr>
      <xdr:spPr>
        <a:xfrm flipV="1">
          <a:off x="13512800" y="2656808"/>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38" name="フローチャート : 判断 437"/>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39" name="テキスト ボックス 438"/>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23749</xdr:rowOff>
    </xdr:from>
    <xdr:to>
      <xdr:col>22</xdr:col>
      <xdr:colOff>254000</xdr:colOff>
      <xdr:row>17</xdr:row>
      <xdr:rowOff>125349</xdr:rowOff>
    </xdr:to>
    <xdr:sp macro="" textlink="">
      <xdr:nvSpPr>
        <xdr:cNvPr id="440" name="フローチャート : 判断 439"/>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1" name="テキスト ボックス 440"/>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137763</xdr:rowOff>
    </xdr:from>
    <xdr:to>
      <xdr:col>21</xdr:col>
      <xdr:colOff>50800</xdr:colOff>
      <xdr:row>18</xdr:row>
      <xdr:rowOff>67913</xdr:rowOff>
    </xdr:to>
    <xdr:sp macro="" textlink="">
      <xdr:nvSpPr>
        <xdr:cNvPr id="442" name="フローチャート : 判断 441"/>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43" name="テキスト ボックス 442"/>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44" name="フローチャート : 判断 443"/>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45" name="テキスト ボックス 444"/>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51" name="円/楕円 450"/>
        <xdr:cNvSpPr/>
      </xdr:nvSpPr>
      <xdr:spPr>
        <a:xfrm>
          <a:off x="152400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52" name="テキスト ボックス 451"/>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34258</xdr:rowOff>
    </xdr:from>
    <xdr:to>
      <xdr:col>21</xdr:col>
      <xdr:colOff>50800</xdr:colOff>
      <xdr:row>15</xdr:row>
      <xdr:rowOff>135858</xdr:rowOff>
    </xdr:to>
    <xdr:sp macro="" textlink="">
      <xdr:nvSpPr>
        <xdr:cNvPr id="453" name="円/楕円 452"/>
        <xdr:cNvSpPr/>
      </xdr:nvSpPr>
      <xdr:spPr>
        <a:xfrm>
          <a:off x="14351000" y="26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146035</xdr:rowOff>
    </xdr:from>
    <xdr:ext cx="762000" cy="259045"/>
    <xdr:sp macro="" textlink="">
      <xdr:nvSpPr>
        <xdr:cNvPr id="454" name="テキスト ボックス 453"/>
        <xdr:cNvSpPr txBox="1"/>
      </xdr:nvSpPr>
      <xdr:spPr>
        <a:xfrm>
          <a:off x="14020800" y="237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5175</xdr:rowOff>
    </xdr:from>
    <xdr:to>
      <xdr:col>19</xdr:col>
      <xdr:colOff>533400</xdr:colOff>
      <xdr:row>16</xdr:row>
      <xdr:rowOff>106775</xdr:rowOff>
    </xdr:to>
    <xdr:sp macro="" textlink="">
      <xdr:nvSpPr>
        <xdr:cNvPr id="455" name="円/楕円 454"/>
        <xdr:cNvSpPr/>
      </xdr:nvSpPr>
      <xdr:spPr>
        <a:xfrm>
          <a:off x="13462000" y="27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116952</xdr:rowOff>
    </xdr:from>
    <xdr:ext cx="762000" cy="259045"/>
    <xdr:sp macro="" textlink="">
      <xdr:nvSpPr>
        <xdr:cNvPr id="456" name="テキスト ボックス 455"/>
        <xdr:cNvSpPr txBox="1"/>
      </xdr:nvSpPr>
      <xdr:spPr>
        <a:xfrm>
          <a:off x="13131800" y="25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大分県宇佐市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59,485
59,083
439.12
29,463,255
27,362,633
1,782,891
16,847,434
26,049,819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ビジョンに沿って、職員数の減及び特別職・職員給与カット率等を継続して実施している。また、大規模災害の減少や事務の効率化等による超過勤務抑制の取り組み強化などにより、対前年度比較では△</a:t>
          </a:r>
          <a:r>
            <a:rPr kumimoji="1" lang="en-US" altLang="ja-JP" sz="1300">
              <a:latin typeface="ＭＳ Ｐゴシック"/>
            </a:rPr>
            <a:t>56</a:t>
          </a:r>
          <a:r>
            <a:rPr kumimoji="1" lang="ja-JP" altLang="en-US" sz="1300">
              <a:latin typeface="ＭＳ Ｐゴシック"/>
            </a:rPr>
            <a:t>百万円となった。</a:t>
          </a:r>
          <a:endParaRPr kumimoji="1" lang="en-US" altLang="ja-JP" sz="1300">
            <a:latin typeface="ＭＳ Ｐゴシック"/>
          </a:endParaRPr>
        </a:p>
        <a:p>
          <a:r>
            <a:rPr kumimoji="1" lang="ja-JP" altLang="en-US" sz="1300">
              <a:latin typeface="ＭＳ Ｐゴシック"/>
            </a:rPr>
            <a:t>　依然として類似団体平均値及び大分県平均値を上回る状況が続き、前年度比で</a:t>
          </a:r>
          <a:r>
            <a:rPr kumimoji="1" lang="en-US" altLang="ja-JP" sz="1300">
              <a:latin typeface="ＭＳ Ｐゴシック"/>
            </a:rPr>
            <a:t>1</a:t>
          </a:r>
          <a:r>
            <a:rPr kumimoji="1" lang="ja-JP" altLang="en-US" sz="1300">
              <a:latin typeface="ＭＳ Ｐゴシック"/>
            </a:rPr>
            <a:t>ポイントの増加となっており、今後も行財政改革ビジョンに沿って継続的に人件費抑制の取り組みに努力していく必要がある。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157480</xdr:rowOff>
    </xdr:from>
    <xdr:to>
      <xdr:col>7</xdr:col>
      <xdr:colOff>15875</xdr:colOff>
      <xdr:row>38</xdr:row>
      <xdr:rowOff>165100</xdr:rowOff>
    </xdr:to>
    <xdr:cxnSp macro="">
      <xdr:nvCxnSpPr>
        <xdr:cNvPr id="65" name="直線コネクタ 64"/>
        <xdr:cNvCxnSpPr/>
      </xdr:nvCxnSpPr>
      <xdr:spPr>
        <a:xfrm>
          <a:off x="3987800" y="6672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157480</xdr:rowOff>
    </xdr:from>
    <xdr:to>
      <xdr:col>5</xdr:col>
      <xdr:colOff>549275</xdr:colOff>
      <xdr:row>39</xdr:row>
      <xdr:rowOff>39370</xdr:rowOff>
    </xdr:to>
    <xdr:cxnSp macro="">
      <xdr:nvCxnSpPr>
        <xdr:cNvPr id="68" name="直線コネクタ 67"/>
        <xdr:cNvCxnSpPr/>
      </xdr:nvCxnSpPr>
      <xdr:spPr>
        <a:xfrm flipV="1">
          <a:off x="3098800" y="6672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39370</xdr:rowOff>
    </xdr:from>
    <xdr:to>
      <xdr:col>4</xdr:col>
      <xdr:colOff>346075</xdr:colOff>
      <xdr:row>40</xdr:row>
      <xdr:rowOff>127000</xdr:rowOff>
    </xdr:to>
    <xdr:cxnSp macro="">
      <xdr:nvCxnSpPr>
        <xdr:cNvPr id="71" name="直線コネクタ 70"/>
        <xdr:cNvCxnSpPr/>
      </xdr:nvCxnSpPr>
      <xdr:spPr>
        <a:xfrm flipV="1">
          <a:off x="2209800" y="67259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127000</xdr:rowOff>
    </xdr:from>
    <xdr:to>
      <xdr:col>3</xdr:col>
      <xdr:colOff>142875</xdr:colOff>
      <xdr:row>41</xdr:row>
      <xdr:rowOff>39370</xdr:rowOff>
    </xdr:to>
    <xdr:cxnSp macro="">
      <xdr:nvCxnSpPr>
        <xdr:cNvPr id="74" name="直線コネクタ 73"/>
        <xdr:cNvCxnSpPr/>
      </xdr:nvCxnSpPr>
      <xdr:spPr>
        <a:xfrm flipV="1">
          <a:off x="1320800" y="6985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8" name="テキスト ボックス 77"/>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114300</xdr:rowOff>
    </xdr:from>
    <xdr:to>
      <xdr:col>7</xdr:col>
      <xdr:colOff>66675</xdr:colOff>
      <xdr:row>39</xdr:row>
      <xdr:rowOff>44450</xdr:rowOff>
    </xdr:to>
    <xdr:sp macro="" textlink="">
      <xdr:nvSpPr>
        <xdr:cNvPr id="84" name="円/楕円 83"/>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86377</xdr:rowOff>
    </xdr:from>
    <xdr:ext cx="762000" cy="259045"/>
    <xdr:sp macro="" textlink="">
      <xdr:nvSpPr>
        <xdr:cNvPr id="85"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106680</xdr:rowOff>
    </xdr:from>
    <xdr:to>
      <xdr:col>5</xdr:col>
      <xdr:colOff>600075</xdr:colOff>
      <xdr:row>39</xdr:row>
      <xdr:rowOff>36830</xdr:rowOff>
    </xdr:to>
    <xdr:sp macro="" textlink="">
      <xdr:nvSpPr>
        <xdr:cNvPr id="86" name="円/楕円 85"/>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21607</xdr:rowOff>
    </xdr:from>
    <xdr:ext cx="736600" cy="259045"/>
    <xdr:sp macro="" textlink="">
      <xdr:nvSpPr>
        <xdr:cNvPr id="87" name="テキスト ボックス 86"/>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160020</xdr:rowOff>
    </xdr:from>
    <xdr:to>
      <xdr:col>4</xdr:col>
      <xdr:colOff>396875</xdr:colOff>
      <xdr:row>39</xdr:row>
      <xdr:rowOff>90170</xdr:rowOff>
    </xdr:to>
    <xdr:sp macro="" textlink="">
      <xdr:nvSpPr>
        <xdr:cNvPr id="88" name="円/楕円 87"/>
        <xdr:cNvSpPr/>
      </xdr:nvSpPr>
      <xdr:spPr>
        <a:xfrm>
          <a:off x="3048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74947</xdr:rowOff>
    </xdr:from>
    <xdr:ext cx="762000" cy="259045"/>
    <xdr:sp macro="" textlink="">
      <xdr:nvSpPr>
        <xdr:cNvPr id="89" name="テキスト ボックス 88"/>
        <xdr:cNvSpPr txBox="1"/>
      </xdr:nvSpPr>
      <xdr:spPr>
        <a:xfrm>
          <a:off x="2717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76200</xdr:rowOff>
    </xdr:from>
    <xdr:to>
      <xdr:col>3</xdr:col>
      <xdr:colOff>193675</xdr:colOff>
      <xdr:row>41</xdr:row>
      <xdr:rowOff>6350</xdr:rowOff>
    </xdr:to>
    <xdr:sp macro="" textlink="">
      <xdr:nvSpPr>
        <xdr:cNvPr id="90" name="円/楕円 89"/>
        <xdr:cNvSpPr/>
      </xdr:nvSpPr>
      <xdr:spPr>
        <a:xfrm>
          <a:off x="215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162577</xdr:rowOff>
    </xdr:from>
    <xdr:ext cx="762000" cy="259045"/>
    <xdr:sp macro="" textlink="">
      <xdr:nvSpPr>
        <xdr:cNvPr id="91" name="テキスト ボックス 90"/>
        <xdr:cNvSpPr txBox="1"/>
      </xdr:nvSpPr>
      <xdr:spPr>
        <a:xfrm>
          <a:off x="1828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160020</xdr:rowOff>
    </xdr:from>
    <xdr:to>
      <xdr:col>1</xdr:col>
      <xdr:colOff>676275</xdr:colOff>
      <xdr:row>41</xdr:row>
      <xdr:rowOff>90170</xdr:rowOff>
    </xdr:to>
    <xdr:sp macro="" textlink="">
      <xdr:nvSpPr>
        <xdr:cNvPr id="92" name="円/楕円 91"/>
        <xdr:cNvSpPr/>
      </xdr:nvSpPr>
      <xdr:spPr>
        <a:xfrm>
          <a:off x="12700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74947</xdr:rowOff>
    </xdr:from>
    <xdr:ext cx="762000" cy="259045"/>
    <xdr:sp macro="" textlink="">
      <xdr:nvSpPr>
        <xdr:cNvPr id="93" name="テキスト ボックス 92"/>
        <xdr:cNvSpPr txBox="1"/>
      </xdr:nvSpPr>
      <xdr:spPr>
        <a:xfrm>
          <a:off x="939800" y="710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可燃物処理施設運転業務委託や安心院～平成の森公園集落道基本設計委託、電算処理費や学校図書館環境整備などの増により、全体で</a:t>
          </a:r>
          <a:r>
            <a:rPr kumimoji="1" lang="en-US" altLang="ja-JP" sz="1300">
              <a:latin typeface="ＭＳ Ｐゴシック"/>
            </a:rPr>
            <a:t>333</a:t>
          </a:r>
          <a:r>
            <a:rPr kumimoji="1" lang="ja-JP" altLang="en-US" sz="1300">
              <a:latin typeface="ＭＳ Ｐゴシック"/>
            </a:rPr>
            <a:t>百万円の増額となった。</a:t>
          </a:r>
          <a:endParaRPr kumimoji="1" lang="en-US" altLang="ja-JP" sz="1300">
            <a:latin typeface="ＭＳ Ｐゴシック"/>
          </a:endParaRPr>
        </a:p>
        <a:p>
          <a:r>
            <a:rPr kumimoji="1" lang="ja-JP" altLang="en-US" sz="1300">
              <a:latin typeface="ＭＳ Ｐゴシック"/>
            </a:rPr>
            <a:t>　この結果、経常収支比率は前年度から</a:t>
          </a:r>
          <a:r>
            <a:rPr kumimoji="1" lang="en-US" altLang="ja-JP" sz="1300">
              <a:latin typeface="ＭＳ Ｐゴシック"/>
            </a:rPr>
            <a:t>0.6</a:t>
          </a:r>
          <a:r>
            <a:rPr kumimoji="1" lang="ja-JP" altLang="en-US" sz="1300">
              <a:latin typeface="ＭＳ Ｐゴシック"/>
            </a:rPr>
            <a:t>ポイント増加したものの、類似団体平均値との比較では、△</a:t>
          </a:r>
          <a:r>
            <a:rPr kumimoji="1" lang="en-US" altLang="ja-JP" sz="1300">
              <a:latin typeface="ＭＳ Ｐゴシック"/>
            </a:rPr>
            <a:t>2</a:t>
          </a:r>
          <a:r>
            <a:rPr kumimoji="1" lang="ja-JP" altLang="en-US" sz="1300">
              <a:latin typeface="ＭＳ Ｐゴシック"/>
            </a:rPr>
            <a:t>ポイント、大分県平均値との比較でも△</a:t>
          </a:r>
          <a:r>
            <a:rPr kumimoji="1" lang="en-US" altLang="ja-JP" sz="1300">
              <a:latin typeface="ＭＳ Ｐゴシック"/>
            </a:rPr>
            <a:t>0.6</a:t>
          </a:r>
          <a:r>
            <a:rPr kumimoji="1" lang="ja-JP" altLang="en-US" sz="1300">
              <a:latin typeface="ＭＳ Ｐゴシック"/>
            </a:rPr>
            <a:t>ポイント下回る状況である。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130810</xdr:rowOff>
    </xdr:from>
    <xdr:to>
      <xdr:col>24</xdr:col>
      <xdr:colOff>31750</xdr:colOff>
      <xdr:row>16</xdr:row>
      <xdr:rowOff>5080</xdr:rowOff>
    </xdr:to>
    <xdr:cxnSp macro="">
      <xdr:nvCxnSpPr>
        <xdr:cNvPr id="126" name="直線コネクタ 125"/>
        <xdr:cNvCxnSpPr/>
      </xdr:nvCxnSpPr>
      <xdr:spPr>
        <a:xfrm>
          <a:off x="15671800" y="2702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62230</xdr:rowOff>
    </xdr:from>
    <xdr:to>
      <xdr:col>22</xdr:col>
      <xdr:colOff>565150</xdr:colOff>
      <xdr:row>15</xdr:row>
      <xdr:rowOff>130810</xdr:rowOff>
    </xdr:to>
    <xdr:cxnSp macro="">
      <xdr:nvCxnSpPr>
        <xdr:cNvPr id="129" name="直線コネクタ 128"/>
        <xdr:cNvCxnSpPr/>
      </xdr:nvCxnSpPr>
      <xdr:spPr>
        <a:xfrm>
          <a:off x="14782800" y="2633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157480</xdr:rowOff>
    </xdr:from>
    <xdr:to>
      <xdr:col>21</xdr:col>
      <xdr:colOff>361950</xdr:colOff>
      <xdr:row>15</xdr:row>
      <xdr:rowOff>62230</xdr:rowOff>
    </xdr:to>
    <xdr:cxnSp macro="">
      <xdr:nvCxnSpPr>
        <xdr:cNvPr id="132" name="直線コネクタ 131"/>
        <xdr:cNvCxnSpPr/>
      </xdr:nvCxnSpPr>
      <xdr:spPr>
        <a:xfrm>
          <a:off x="13893800" y="2557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157480</xdr:rowOff>
    </xdr:from>
    <xdr:to>
      <xdr:col>20</xdr:col>
      <xdr:colOff>158750</xdr:colOff>
      <xdr:row>15</xdr:row>
      <xdr:rowOff>62230</xdr:rowOff>
    </xdr:to>
    <xdr:cxnSp macro="">
      <xdr:nvCxnSpPr>
        <xdr:cNvPr id="135" name="直線コネクタ 134"/>
        <xdr:cNvCxnSpPr/>
      </xdr:nvCxnSpPr>
      <xdr:spPr>
        <a:xfrm flipV="1">
          <a:off x="13004800" y="2557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45" name="円/楕円 144"/>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142257</xdr:rowOff>
    </xdr:from>
    <xdr:ext cx="762000" cy="259045"/>
    <xdr:sp macro="" textlink="">
      <xdr:nvSpPr>
        <xdr:cNvPr id="146" name="物件費該当値テキスト"/>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80010</xdr:rowOff>
    </xdr:from>
    <xdr:to>
      <xdr:col>22</xdr:col>
      <xdr:colOff>615950</xdr:colOff>
      <xdr:row>16</xdr:row>
      <xdr:rowOff>10160</xdr:rowOff>
    </xdr:to>
    <xdr:sp macro="" textlink="">
      <xdr:nvSpPr>
        <xdr:cNvPr id="147" name="円/楕円 146"/>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20337</xdr:rowOff>
    </xdr:from>
    <xdr:ext cx="736600" cy="259045"/>
    <xdr:sp macro="" textlink="">
      <xdr:nvSpPr>
        <xdr:cNvPr id="148" name="テキスト ボックス 147"/>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11430</xdr:rowOff>
    </xdr:from>
    <xdr:to>
      <xdr:col>21</xdr:col>
      <xdr:colOff>412750</xdr:colOff>
      <xdr:row>15</xdr:row>
      <xdr:rowOff>113030</xdr:rowOff>
    </xdr:to>
    <xdr:sp macro="" textlink="">
      <xdr:nvSpPr>
        <xdr:cNvPr id="149" name="円/楕円 148"/>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123207</xdr:rowOff>
    </xdr:from>
    <xdr:ext cx="762000" cy="259045"/>
    <xdr:sp macro="" textlink="">
      <xdr:nvSpPr>
        <xdr:cNvPr id="150" name="テキスト ボックス 149"/>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106680</xdr:rowOff>
    </xdr:from>
    <xdr:to>
      <xdr:col>20</xdr:col>
      <xdr:colOff>209550</xdr:colOff>
      <xdr:row>15</xdr:row>
      <xdr:rowOff>36830</xdr:rowOff>
    </xdr:to>
    <xdr:sp macro="" textlink="">
      <xdr:nvSpPr>
        <xdr:cNvPr id="151" name="円/楕円 150"/>
        <xdr:cNvSpPr/>
      </xdr:nvSpPr>
      <xdr:spPr>
        <a:xfrm>
          <a:off x="13843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47007</xdr:rowOff>
    </xdr:from>
    <xdr:ext cx="762000" cy="259045"/>
    <xdr:sp macro="" textlink="">
      <xdr:nvSpPr>
        <xdr:cNvPr id="152" name="テキスト ボックス 151"/>
        <xdr:cNvSpPr txBox="1"/>
      </xdr:nvSpPr>
      <xdr:spPr>
        <a:xfrm>
          <a:off x="13512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53" name="円/楕円 152"/>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123207</xdr:rowOff>
    </xdr:from>
    <xdr:ext cx="762000" cy="259045"/>
    <xdr:sp macro="" textlink="">
      <xdr:nvSpPr>
        <xdr:cNvPr id="154" name="テキスト ボックス 153"/>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生活保護扶助費が△</a:t>
          </a:r>
          <a:r>
            <a:rPr kumimoji="1" lang="en-US" altLang="ja-JP" sz="1300">
              <a:latin typeface="ＭＳ Ｐゴシック"/>
            </a:rPr>
            <a:t>18</a:t>
          </a:r>
          <a:r>
            <a:rPr kumimoji="1" lang="ja-JP" altLang="en-US" sz="1300">
              <a:latin typeface="ＭＳ Ｐゴシック"/>
            </a:rPr>
            <a:t>百万円の減額となる一方、前年度に引き続き障害福祉サービス給付費が</a:t>
          </a:r>
          <a:r>
            <a:rPr kumimoji="1" lang="en-US" altLang="ja-JP" sz="1300">
              <a:latin typeface="ＭＳ Ｐゴシック"/>
            </a:rPr>
            <a:t>56</a:t>
          </a:r>
          <a:r>
            <a:rPr kumimoji="1" lang="ja-JP" altLang="en-US" sz="1300">
              <a:latin typeface="ＭＳ Ｐゴシック"/>
            </a:rPr>
            <a:t>百万円の増額となるなど、対前年度比では</a:t>
          </a:r>
          <a:r>
            <a:rPr kumimoji="1" lang="en-US" altLang="ja-JP" sz="1300">
              <a:latin typeface="ＭＳ Ｐゴシック"/>
            </a:rPr>
            <a:t>11</a:t>
          </a:r>
          <a:r>
            <a:rPr kumimoji="1" lang="ja-JP" altLang="en-US" sz="1300">
              <a:latin typeface="ＭＳ Ｐゴシック"/>
            </a:rPr>
            <a:t>百万円の増額となった。</a:t>
          </a:r>
          <a:endParaRPr kumimoji="1" lang="en-US" altLang="ja-JP" sz="1300">
            <a:latin typeface="ＭＳ Ｐゴシック"/>
          </a:endParaRPr>
        </a:p>
        <a:p>
          <a:r>
            <a:rPr kumimoji="1" lang="ja-JP" altLang="en-US" sz="1300">
              <a:latin typeface="ＭＳ Ｐゴシック"/>
            </a:rPr>
            <a:t>　この結果、経常収支比率は前年度比</a:t>
          </a:r>
          <a:r>
            <a:rPr kumimoji="1" lang="en-US" altLang="ja-JP" sz="1300">
              <a:latin typeface="ＭＳ Ｐゴシック"/>
            </a:rPr>
            <a:t>0.6</a:t>
          </a:r>
          <a:r>
            <a:rPr kumimoji="1" lang="ja-JP" altLang="en-US" sz="1300">
              <a:latin typeface="ＭＳ Ｐゴシック"/>
            </a:rPr>
            <a:t>ポイントのプラスとなり、類似団体平均の伸びに対して</a:t>
          </a:r>
          <a:r>
            <a:rPr kumimoji="1" lang="en-US" altLang="ja-JP" sz="1300">
              <a:latin typeface="ＭＳ Ｐゴシック"/>
            </a:rPr>
            <a:t>0.4</a:t>
          </a:r>
          <a:r>
            <a:rPr kumimoji="1" lang="ja-JP" altLang="en-US" sz="1300">
              <a:latin typeface="ＭＳ Ｐゴシック"/>
            </a:rPr>
            <a:t>ポイント上回る伸び率となった。</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156718</xdr:rowOff>
    </xdr:from>
    <xdr:to>
      <xdr:col>7</xdr:col>
      <xdr:colOff>15875</xdr:colOff>
      <xdr:row>56</xdr:row>
      <xdr:rowOff>40132</xdr:rowOff>
    </xdr:to>
    <xdr:cxnSp macro="">
      <xdr:nvCxnSpPr>
        <xdr:cNvPr id="185" name="直線コネクタ 184"/>
        <xdr:cNvCxnSpPr/>
      </xdr:nvCxnSpPr>
      <xdr:spPr>
        <a:xfrm>
          <a:off x="3987800" y="95864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83566</xdr:rowOff>
    </xdr:from>
    <xdr:to>
      <xdr:col>5</xdr:col>
      <xdr:colOff>549275</xdr:colOff>
      <xdr:row>55</xdr:row>
      <xdr:rowOff>156718</xdr:rowOff>
    </xdr:to>
    <xdr:cxnSp macro="">
      <xdr:nvCxnSpPr>
        <xdr:cNvPr id="188" name="直線コネクタ 187"/>
        <xdr:cNvCxnSpPr/>
      </xdr:nvCxnSpPr>
      <xdr:spPr>
        <a:xfrm>
          <a:off x="3098800" y="95133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74422</xdr:rowOff>
    </xdr:from>
    <xdr:to>
      <xdr:col>4</xdr:col>
      <xdr:colOff>346075</xdr:colOff>
      <xdr:row>55</xdr:row>
      <xdr:rowOff>83566</xdr:rowOff>
    </xdr:to>
    <xdr:cxnSp macro="">
      <xdr:nvCxnSpPr>
        <xdr:cNvPr id="191" name="直線コネクタ 190"/>
        <xdr:cNvCxnSpPr/>
      </xdr:nvCxnSpPr>
      <xdr:spPr>
        <a:xfrm>
          <a:off x="2209800" y="9504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154432</xdr:rowOff>
    </xdr:from>
    <xdr:to>
      <xdr:col>3</xdr:col>
      <xdr:colOff>142875</xdr:colOff>
      <xdr:row>55</xdr:row>
      <xdr:rowOff>74422</xdr:rowOff>
    </xdr:to>
    <xdr:cxnSp macro="">
      <xdr:nvCxnSpPr>
        <xdr:cNvPr id="194" name="直線コネクタ 193"/>
        <xdr:cNvCxnSpPr/>
      </xdr:nvCxnSpPr>
      <xdr:spPr>
        <a:xfrm>
          <a:off x="1320800" y="94127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160782</xdr:rowOff>
    </xdr:from>
    <xdr:to>
      <xdr:col>7</xdr:col>
      <xdr:colOff>66675</xdr:colOff>
      <xdr:row>56</xdr:row>
      <xdr:rowOff>90932</xdr:rowOff>
    </xdr:to>
    <xdr:sp macro="" textlink="">
      <xdr:nvSpPr>
        <xdr:cNvPr id="204" name="円/楕円 203"/>
        <xdr:cNvSpPr/>
      </xdr:nvSpPr>
      <xdr:spPr>
        <a:xfrm>
          <a:off x="47752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132859</xdr:rowOff>
    </xdr:from>
    <xdr:ext cx="762000" cy="259045"/>
    <xdr:sp macro="" textlink="">
      <xdr:nvSpPr>
        <xdr:cNvPr id="205" name="扶助費該当値テキスト"/>
        <xdr:cNvSpPr txBox="1"/>
      </xdr:nvSpPr>
      <xdr:spPr>
        <a:xfrm>
          <a:off x="4914900" y="956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105918</xdr:rowOff>
    </xdr:from>
    <xdr:to>
      <xdr:col>5</xdr:col>
      <xdr:colOff>600075</xdr:colOff>
      <xdr:row>56</xdr:row>
      <xdr:rowOff>36068</xdr:rowOff>
    </xdr:to>
    <xdr:sp macro="" textlink="">
      <xdr:nvSpPr>
        <xdr:cNvPr id="206" name="円/楕円 205"/>
        <xdr:cNvSpPr/>
      </xdr:nvSpPr>
      <xdr:spPr>
        <a:xfrm>
          <a:off x="3937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20845</xdr:rowOff>
    </xdr:from>
    <xdr:ext cx="736600" cy="259045"/>
    <xdr:sp macro="" textlink="">
      <xdr:nvSpPr>
        <xdr:cNvPr id="207" name="テキスト ボックス 206"/>
        <xdr:cNvSpPr txBox="1"/>
      </xdr:nvSpPr>
      <xdr:spPr>
        <a:xfrm>
          <a:off x="3606800" y="9622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32766</xdr:rowOff>
    </xdr:from>
    <xdr:to>
      <xdr:col>4</xdr:col>
      <xdr:colOff>396875</xdr:colOff>
      <xdr:row>55</xdr:row>
      <xdr:rowOff>134366</xdr:rowOff>
    </xdr:to>
    <xdr:sp macro="" textlink="">
      <xdr:nvSpPr>
        <xdr:cNvPr id="208" name="円/楕円 207"/>
        <xdr:cNvSpPr/>
      </xdr:nvSpPr>
      <xdr:spPr>
        <a:xfrm>
          <a:off x="3048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144543</xdr:rowOff>
    </xdr:from>
    <xdr:ext cx="762000" cy="259045"/>
    <xdr:sp macro="" textlink="">
      <xdr:nvSpPr>
        <xdr:cNvPr id="209" name="テキスト ボックス 208"/>
        <xdr:cNvSpPr txBox="1"/>
      </xdr:nvSpPr>
      <xdr:spPr>
        <a:xfrm>
          <a:off x="2717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23622</xdr:rowOff>
    </xdr:from>
    <xdr:to>
      <xdr:col>3</xdr:col>
      <xdr:colOff>193675</xdr:colOff>
      <xdr:row>55</xdr:row>
      <xdr:rowOff>125222</xdr:rowOff>
    </xdr:to>
    <xdr:sp macro="" textlink="">
      <xdr:nvSpPr>
        <xdr:cNvPr id="210" name="円/楕円 209"/>
        <xdr:cNvSpPr/>
      </xdr:nvSpPr>
      <xdr:spPr>
        <a:xfrm>
          <a:off x="2159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109999</xdr:rowOff>
    </xdr:from>
    <xdr:ext cx="762000" cy="259045"/>
    <xdr:sp macro="" textlink="">
      <xdr:nvSpPr>
        <xdr:cNvPr id="211" name="テキスト ボックス 210"/>
        <xdr:cNvSpPr txBox="1"/>
      </xdr:nvSpPr>
      <xdr:spPr>
        <a:xfrm>
          <a:off x="1828800" y="953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103632</xdr:rowOff>
    </xdr:from>
    <xdr:to>
      <xdr:col>1</xdr:col>
      <xdr:colOff>676275</xdr:colOff>
      <xdr:row>55</xdr:row>
      <xdr:rowOff>33782</xdr:rowOff>
    </xdr:to>
    <xdr:sp macro="" textlink="">
      <xdr:nvSpPr>
        <xdr:cNvPr id="212" name="円/楕円 211"/>
        <xdr:cNvSpPr/>
      </xdr:nvSpPr>
      <xdr:spPr>
        <a:xfrm>
          <a:off x="1270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43959</xdr:rowOff>
    </xdr:from>
    <xdr:ext cx="762000" cy="259045"/>
    <xdr:sp macro="" textlink="">
      <xdr:nvSpPr>
        <xdr:cNvPr id="213" name="テキスト ボックス 212"/>
        <xdr:cNvSpPr txBox="1"/>
      </xdr:nvSpPr>
      <xdr:spPr>
        <a:xfrm>
          <a:off x="939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院内支所庁舎増改築事業等の普通建設事業費の減や九州北部豪雨等による災害復旧事業費が減額したものの、公共施設整備基金への積立金や国民健康保険特別会計への繰出金が大きく増加したため、その他合計で対前年度</a:t>
          </a:r>
          <a:r>
            <a:rPr kumimoji="1" lang="en-US" altLang="ja-JP" sz="1300">
              <a:latin typeface="ＭＳ Ｐゴシック"/>
            </a:rPr>
            <a:t>248</a:t>
          </a:r>
          <a:r>
            <a:rPr kumimoji="1" lang="ja-JP" altLang="en-US" sz="1300">
              <a:latin typeface="ＭＳ Ｐゴシック"/>
            </a:rPr>
            <a:t>百万円の増額となっている。</a:t>
          </a:r>
          <a:endParaRPr kumimoji="1" lang="en-US" altLang="ja-JP" sz="1300">
            <a:latin typeface="ＭＳ Ｐゴシック"/>
          </a:endParaRPr>
        </a:p>
        <a:p>
          <a:r>
            <a:rPr kumimoji="1" lang="ja-JP" altLang="en-US" sz="1300">
              <a:latin typeface="ＭＳ Ｐゴシック"/>
            </a:rPr>
            <a:t>　経常収支比率では、前年度比△</a:t>
          </a:r>
          <a:r>
            <a:rPr kumimoji="1" lang="en-US" altLang="ja-JP" sz="1300">
              <a:latin typeface="ＭＳ Ｐゴシック"/>
            </a:rPr>
            <a:t>0.2</a:t>
          </a:r>
          <a:r>
            <a:rPr kumimoji="1" lang="ja-JP" altLang="en-US" sz="1300">
              <a:latin typeface="ＭＳ Ｐゴシック"/>
            </a:rPr>
            <a:t>ポイントの減、類似団体平均値と比較して</a:t>
          </a:r>
          <a:r>
            <a:rPr kumimoji="1" lang="en-US" altLang="ja-JP" sz="1300">
              <a:latin typeface="ＭＳ Ｐゴシック"/>
            </a:rPr>
            <a:t>1.5</a:t>
          </a:r>
          <a:r>
            <a:rPr kumimoji="1" lang="ja-JP" altLang="en-US" sz="1300">
              <a:latin typeface="ＭＳ Ｐゴシック"/>
            </a:rPr>
            <a:t>ポイント高と他団体と比較して高い状況が続いている。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57</xdr:row>
      <xdr:rowOff>123190</xdr:rowOff>
    </xdr:to>
    <xdr:cxnSp macro="">
      <xdr:nvCxnSpPr>
        <xdr:cNvPr id="246" name="直線コネクタ 245"/>
        <xdr:cNvCxnSpPr/>
      </xdr:nvCxnSpPr>
      <xdr:spPr>
        <a:xfrm flipV="1">
          <a:off x="15671800" y="9880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123190</xdr:rowOff>
    </xdr:to>
    <xdr:cxnSp macro="">
      <xdr:nvCxnSpPr>
        <xdr:cNvPr id="249" name="直線コネクタ 248"/>
        <xdr:cNvCxnSpPr/>
      </xdr:nvCxnSpPr>
      <xdr:spPr>
        <a:xfrm>
          <a:off x="14782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92710</xdr:rowOff>
    </xdr:to>
    <xdr:cxnSp macro="">
      <xdr:nvCxnSpPr>
        <xdr:cNvPr id="252" name="直線コネクタ 251"/>
        <xdr:cNvCxnSpPr/>
      </xdr:nvCxnSpPr>
      <xdr:spPr>
        <a:xfrm>
          <a:off x="13893800" y="9804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31750</xdr:rowOff>
    </xdr:to>
    <xdr:cxnSp macro="">
      <xdr:nvCxnSpPr>
        <xdr:cNvPr id="255" name="直線コネクタ 254"/>
        <xdr:cNvCxnSpPr/>
      </xdr:nvCxnSpPr>
      <xdr:spPr>
        <a:xfrm>
          <a:off x="13004800" y="979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7" name="テキスト ボックス 25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65" name="円/楕円 264"/>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29227</xdr:rowOff>
    </xdr:from>
    <xdr:ext cx="762000" cy="259045"/>
    <xdr:sp macro="" textlink="">
      <xdr:nvSpPr>
        <xdr:cNvPr id="266"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72390</xdr:rowOff>
    </xdr:from>
    <xdr:to>
      <xdr:col>22</xdr:col>
      <xdr:colOff>615950</xdr:colOff>
      <xdr:row>58</xdr:row>
      <xdr:rowOff>2540</xdr:rowOff>
    </xdr:to>
    <xdr:sp macro="" textlink="">
      <xdr:nvSpPr>
        <xdr:cNvPr id="267" name="円/楕円 266"/>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68" name="テキスト ボックス 267"/>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69" name="円/楕円 268"/>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70" name="テキスト ボックス 269"/>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1" name="円/楕円 270"/>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2" name="テキスト ボックス 271"/>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73" name="円/楕円 272"/>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74" name="テキスト ボックス 27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大規模ほ場整備事業等の地元負担金に対する補助金や介護基盤緊急整備事業補助金などの減により、経常経費の対前年度比で△</a:t>
          </a:r>
          <a:r>
            <a:rPr kumimoji="1" lang="en-US" altLang="ja-JP" sz="1300">
              <a:latin typeface="ＭＳ Ｐゴシック"/>
            </a:rPr>
            <a:t>2</a:t>
          </a:r>
          <a:r>
            <a:rPr kumimoji="1" lang="ja-JP" altLang="en-US" sz="1300">
              <a:latin typeface="ＭＳ Ｐゴシック"/>
            </a:rPr>
            <a:t>百万円の減額となった。</a:t>
          </a:r>
          <a:endParaRPr kumimoji="1" lang="en-US" altLang="ja-JP" sz="1300">
            <a:latin typeface="ＭＳ Ｐゴシック"/>
          </a:endParaRPr>
        </a:p>
        <a:p>
          <a:r>
            <a:rPr kumimoji="1" lang="ja-JP" altLang="en-US" sz="1300">
              <a:latin typeface="ＭＳ Ｐゴシック"/>
            </a:rPr>
            <a:t>　補助金の交付・執行の適正化のため、継続して評価・検証を行っていることから、経常収支比率は対前年度比で△</a:t>
          </a:r>
          <a:r>
            <a:rPr kumimoji="1" lang="en-US" altLang="ja-JP" sz="1300">
              <a:latin typeface="ＭＳ Ｐゴシック"/>
            </a:rPr>
            <a:t>0.3</a:t>
          </a:r>
          <a:r>
            <a:rPr kumimoji="1" lang="ja-JP" altLang="en-US" sz="1300">
              <a:latin typeface="ＭＳ Ｐゴシック"/>
            </a:rPr>
            <a:t>ポイントのマイナス、類似団体下平均値と比較して△</a:t>
          </a:r>
          <a:r>
            <a:rPr kumimoji="1" lang="en-US" altLang="ja-JP" sz="1300">
              <a:latin typeface="ＭＳ Ｐゴシック"/>
            </a:rPr>
            <a:t>7.3</a:t>
          </a:r>
          <a:r>
            <a:rPr kumimoji="1" lang="ja-JP" altLang="en-US" sz="1300">
              <a:latin typeface="ＭＳ Ｐゴシック"/>
            </a:rPr>
            <a:t>ポイントの低い水準となっている。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35560</xdr:rowOff>
    </xdr:from>
    <xdr:to>
      <xdr:col>24</xdr:col>
      <xdr:colOff>31750</xdr:colOff>
      <xdr:row>34</xdr:row>
      <xdr:rowOff>49276</xdr:rowOff>
    </xdr:to>
    <xdr:cxnSp macro="">
      <xdr:nvCxnSpPr>
        <xdr:cNvPr id="304" name="直線コネクタ 303"/>
        <xdr:cNvCxnSpPr/>
      </xdr:nvCxnSpPr>
      <xdr:spPr>
        <a:xfrm flipV="1">
          <a:off x="15671800" y="58648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49276</xdr:rowOff>
    </xdr:from>
    <xdr:to>
      <xdr:col>22</xdr:col>
      <xdr:colOff>565150</xdr:colOff>
      <xdr:row>34</xdr:row>
      <xdr:rowOff>58420</xdr:rowOff>
    </xdr:to>
    <xdr:cxnSp macro="">
      <xdr:nvCxnSpPr>
        <xdr:cNvPr id="307" name="直線コネクタ 306"/>
        <xdr:cNvCxnSpPr/>
      </xdr:nvCxnSpPr>
      <xdr:spPr>
        <a:xfrm flipV="1">
          <a:off x="14782800" y="58785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40132</xdr:rowOff>
    </xdr:from>
    <xdr:to>
      <xdr:col>21</xdr:col>
      <xdr:colOff>361950</xdr:colOff>
      <xdr:row>34</xdr:row>
      <xdr:rowOff>58420</xdr:rowOff>
    </xdr:to>
    <xdr:cxnSp macro="">
      <xdr:nvCxnSpPr>
        <xdr:cNvPr id="310" name="直線コネクタ 309"/>
        <xdr:cNvCxnSpPr/>
      </xdr:nvCxnSpPr>
      <xdr:spPr>
        <a:xfrm>
          <a:off x="13893800" y="58694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40132</xdr:rowOff>
    </xdr:from>
    <xdr:to>
      <xdr:col>20</xdr:col>
      <xdr:colOff>158750</xdr:colOff>
      <xdr:row>34</xdr:row>
      <xdr:rowOff>49276</xdr:rowOff>
    </xdr:to>
    <xdr:cxnSp macro="">
      <xdr:nvCxnSpPr>
        <xdr:cNvPr id="313" name="直線コネクタ 312"/>
        <xdr:cNvCxnSpPr/>
      </xdr:nvCxnSpPr>
      <xdr:spPr>
        <a:xfrm flipV="1">
          <a:off x="13004800" y="58694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5" name="テキスト ボックス 314"/>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7" name="テキスト ボックス 31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156210</xdr:rowOff>
    </xdr:from>
    <xdr:to>
      <xdr:col>24</xdr:col>
      <xdr:colOff>82550</xdr:colOff>
      <xdr:row>34</xdr:row>
      <xdr:rowOff>86360</xdr:rowOff>
    </xdr:to>
    <xdr:sp macro="" textlink="">
      <xdr:nvSpPr>
        <xdr:cNvPr id="323" name="円/楕円 322"/>
        <xdr:cNvSpPr/>
      </xdr:nvSpPr>
      <xdr:spPr>
        <a:xfrm>
          <a:off x="16459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64787</xdr:rowOff>
    </xdr:from>
    <xdr:ext cx="762000" cy="259045"/>
    <xdr:sp macro="" textlink="">
      <xdr:nvSpPr>
        <xdr:cNvPr id="324" name="補助費等該当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169926</xdr:rowOff>
    </xdr:from>
    <xdr:to>
      <xdr:col>22</xdr:col>
      <xdr:colOff>615950</xdr:colOff>
      <xdr:row>34</xdr:row>
      <xdr:rowOff>100076</xdr:rowOff>
    </xdr:to>
    <xdr:sp macro="" textlink="">
      <xdr:nvSpPr>
        <xdr:cNvPr id="325" name="円/楕円 324"/>
        <xdr:cNvSpPr/>
      </xdr:nvSpPr>
      <xdr:spPr>
        <a:xfrm>
          <a:off x="15621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110253</xdr:rowOff>
    </xdr:from>
    <xdr:ext cx="736600" cy="259045"/>
    <xdr:sp macro="" textlink="">
      <xdr:nvSpPr>
        <xdr:cNvPr id="326" name="テキスト ボックス 325"/>
        <xdr:cNvSpPr txBox="1"/>
      </xdr:nvSpPr>
      <xdr:spPr>
        <a:xfrm>
          <a:off x="15290800" y="559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xdr:rowOff>
    </xdr:from>
    <xdr:to>
      <xdr:col>21</xdr:col>
      <xdr:colOff>412750</xdr:colOff>
      <xdr:row>34</xdr:row>
      <xdr:rowOff>109220</xdr:rowOff>
    </xdr:to>
    <xdr:sp macro="" textlink="">
      <xdr:nvSpPr>
        <xdr:cNvPr id="327" name="円/楕円 326"/>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119397</xdr:rowOff>
    </xdr:from>
    <xdr:ext cx="762000" cy="259045"/>
    <xdr:sp macro="" textlink="">
      <xdr:nvSpPr>
        <xdr:cNvPr id="328" name="テキスト ボックス 327"/>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160782</xdr:rowOff>
    </xdr:from>
    <xdr:to>
      <xdr:col>20</xdr:col>
      <xdr:colOff>209550</xdr:colOff>
      <xdr:row>34</xdr:row>
      <xdr:rowOff>90932</xdr:rowOff>
    </xdr:to>
    <xdr:sp macro="" textlink="">
      <xdr:nvSpPr>
        <xdr:cNvPr id="329" name="円/楕円 328"/>
        <xdr:cNvSpPr/>
      </xdr:nvSpPr>
      <xdr:spPr>
        <a:xfrm>
          <a:off x="13843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101109</xdr:rowOff>
    </xdr:from>
    <xdr:ext cx="762000" cy="259045"/>
    <xdr:sp macro="" textlink="">
      <xdr:nvSpPr>
        <xdr:cNvPr id="330" name="テキスト ボックス 329"/>
        <xdr:cNvSpPr txBox="1"/>
      </xdr:nvSpPr>
      <xdr:spPr>
        <a:xfrm>
          <a:off x="13512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169926</xdr:rowOff>
    </xdr:from>
    <xdr:to>
      <xdr:col>19</xdr:col>
      <xdr:colOff>6350</xdr:colOff>
      <xdr:row>34</xdr:row>
      <xdr:rowOff>100076</xdr:rowOff>
    </xdr:to>
    <xdr:sp macro="" textlink="">
      <xdr:nvSpPr>
        <xdr:cNvPr id="331" name="円/楕円 330"/>
        <xdr:cNvSpPr/>
      </xdr:nvSpPr>
      <xdr:spPr>
        <a:xfrm>
          <a:off x="12954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110253</xdr:rowOff>
    </xdr:from>
    <xdr:ext cx="762000" cy="259045"/>
    <xdr:sp macro="" textlink="">
      <xdr:nvSpPr>
        <xdr:cNvPr id="332" name="テキスト ボックス 331"/>
        <xdr:cNvSpPr txBox="1"/>
      </xdr:nvSpPr>
      <xdr:spPr>
        <a:xfrm>
          <a:off x="12623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臨時財政対策債や合併特例債などの償還額が増加となる一方、一般廃棄物処理事業債や過疎対策事業債、旧一般公共事業債などの償還終了等による償還額の減により、合計で△</a:t>
          </a:r>
          <a:r>
            <a:rPr kumimoji="1" lang="en-US" altLang="ja-JP" sz="1300">
              <a:latin typeface="ＭＳ Ｐゴシック"/>
            </a:rPr>
            <a:t>101</a:t>
          </a:r>
          <a:r>
            <a:rPr kumimoji="1" lang="ja-JP" altLang="en-US" sz="1300">
              <a:latin typeface="ＭＳ Ｐゴシック"/>
            </a:rPr>
            <a:t>百万円減少した。</a:t>
          </a:r>
          <a:endParaRPr kumimoji="1" lang="en-US" altLang="ja-JP" sz="1300">
            <a:latin typeface="ＭＳ Ｐゴシック"/>
          </a:endParaRPr>
        </a:p>
        <a:p>
          <a:r>
            <a:rPr kumimoji="1" lang="ja-JP" altLang="en-US" sz="1300">
              <a:latin typeface="ＭＳ Ｐゴシック"/>
            </a:rPr>
            <a:t>　経常収支比率では、類似団体平均の△</a:t>
          </a:r>
          <a:r>
            <a:rPr kumimoji="1" lang="en-US" altLang="ja-JP" sz="1300">
              <a:latin typeface="ＭＳ Ｐゴシック"/>
            </a:rPr>
            <a:t>0.2</a:t>
          </a:r>
          <a:r>
            <a:rPr kumimoji="1" lang="ja-JP" altLang="en-US" sz="1300">
              <a:latin typeface="ＭＳ Ｐゴシック"/>
            </a:rPr>
            <a:t>ポイント減に対して△</a:t>
          </a:r>
          <a:r>
            <a:rPr kumimoji="1" lang="en-US" altLang="ja-JP" sz="1300">
              <a:latin typeface="ＭＳ Ｐゴシック"/>
            </a:rPr>
            <a:t>0.5</a:t>
          </a:r>
          <a:r>
            <a:rPr kumimoji="1" lang="ja-JP" altLang="en-US" sz="1300">
              <a:latin typeface="ＭＳ Ｐゴシック"/>
            </a:rPr>
            <a:t>ポイントの減となった。</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147574</xdr:rowOff>
    </xdr:from>
    <xdr:to>
      <xdr:col>7</xdr:col>
      <xdr:colOff>15875</xdr:colOff>
      <xdr:row>77</xdr:row>
      <xdr:rowOff>170435</xdr:rowOff>
    </xdr:to>
    <xdr:cxnSp macro="">
      <xdr:nvCxnSpPr>
        <xdr:cNvPr id="362" name="直線コネクタ 361"/>
        <xdr:cNvCxnSpPr/>
      </xdr:nvCxnSpPr>
      <xdr:spPr>
        <a:xfrm flipV="1">
          <a:off x="3987800" y="1334922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170435</xdr:rowOff>
    </xdr:from>
    <xdr:to>
      <xdr:col>5</xdr:col>
      <xdr:colOff>549275</xdr:colOff>
      <xdr:row>78</xdr:row>
      <xdr:rowOff>49276</xdr:rowOff>
    </xdr:to>
    <xdr:cxnSp macro="">
      <xdr:nvCxnSpPr>
        <xdr:cNvPr id="365" name="直線コネクタ 364"/>
        <xdr:cNvCxnSpPr/>
      </xdr:nvCxnSpPr>
      <xdr:spPr>
        <a:xfrm flipV="1">
          <a:off x="3098800" y="133720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26415</xdr:rowOff>
    </xdr:from>
    <xdr:to>
      <xdr:col>4</xdr:col>
      <xdr:colOff>346075</xdr:colOff>
      <xdr:row>78</xdr:row>
      <xdr:rowOff>49276</xdr:rowOff>
    </xdr:to>
    <xdr:cxnSp macro="">
      <xdr:nvCxnSpPr>
        <xdr:cNvPr id="368" name="直線コネクタ 367"/>
        <xdr:cNvCxnSpPr/>
      </xdr:nvCxnSpPr>
      <xdr:spPr>
        <a:xfrm>
          <a:off x="2209800" y="133995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26415</xdr:rowOff>
    </xdr:from>
    <xdr:to>
      <xdr:col>3</xdr:col>
      <xdr:colOff>142875</xdr:colOff>
      <xdr:row>78</xdr:row>
      <xdr:rowOff>99568</xdr:rowOff>
    </xdr:to>
    <xdr:cxnSp macro="">
      <xdr:nvCxnSpPr>
        <xdr:cNvPr id="371" name="直線コネクタ 370"/>
        <xdr:cNvCxnSpPr/>
      </xdr:nvCxnSpPr>
      <xdr:spPr>
        <a:xfrm flipV="1">
          <a:off x="1320800" y="13399515"/>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3" name="テキスト ボックス 37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96774</xdr:rowOff>
    </xdr:from>
    <xdr:to>
      <xdr:col>7</xdr:col>
      <xdr:colOff>66675</xdr:colOff>
      <xdr:row>78</xdr:row>
      <xdr:rowOff>26924</xdr:rowOff>
    </xdr:to>
    <xdr:sp macro="" textlink="">
      <xdr:nvSpPr>
        <xdr:cNvPr id="381" name="円/楕円 380"/>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113301</xdr:rowOff>
    </xdr:from>
    <xdr:ext cx="762000" cy="259045"/>
    <xdr:sp macro="" textlink="">
      <xdr:nvSpPr>
        <xdr:cNvPr id="382" name="公債費該当値テキスト"/>
        <xdr:cNvSpPr txBox="1"/>
      </xdr:nvSpPr>
      <xdr:spPr>
        <a:xfrm>
          <a:off x="4914900" y="131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119635</xdr:rowOff>
    </xdr:from>
    <xdr:to>
      <xdr:col>5</xdr:col>
      <xdr:colOff>600075</xdr:colOff>
      <xdr:row>78</xdr:row>
      <xdr:rowOff>49785</xdr:rowOff>
    </xdr:to>
    <xdr:sp macro="" textlink="">
      <xdr:nvSpPr>
        <xdr:cNvPr id="383" name="円/楕円 382"/>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59962</xdr:rowOff>
    </xdr:from>
    <xdr:ext cx="736600" cy="259045"/>
    <xdr:sp macro="" textlink="">
      <xdr:nvSpPr>
        <xdr:cNvPr id="384" name="テキスト ボックス 383"/>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169926</xdr:rowOff>
    </xdr:from>
    <xdr:to>
      <xdr:col>4</xdr:col>
      <xdr:colOff>396875</xdr:colOff>
      <xdr:row>78</xdr:row>
      <xdr:rowOff>100076</xdr:rowOff>
    </xdr:to>
    <xdr:sp macro="" textlink="">
      <xdr:nvSpPr>
        <xdr:cNvPr id="385" name="円/楕円 384"/>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84853</xdr:rowOff>
    </xdr:from>
    <xdr:ext cx="762000" cy="259045"/>
    <xdr:sp macro="" textlink="">
      <xdr:nvSpPr>
        <xdr:cNvPr id="386" name="テキスト ボックス 385"/>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147065</xdr:rowOff>
    </xdr:from>
    <xdr:to>
      <xdr:col>3</xdr:col>
      <xdr:colOff>193675</xdr:colOff>
      <xdr:row>78</xdr:row>
      <xdr:rowOff>77215</xdr:rowOff>
    </xdr:to>
    <xdr:sp macro="" textlink="">
      <xdr:nvSpPr>
        <xdr:cNvPr id="387" name="円/楕円 386"/>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88" name="テキスト ボックス 387"/>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48768</xdr:rowOff>
    </xdr:from>
    <xdr:to>
      <xdr:col>1</xdr:col>
      <xdr:colOff>676275</xdr:colOff>
      <xdr:row>78</xdr:row>
      <xdr:rowOff>150368</xdr:rowOff>
    </xdr:to>
    <xdr:sp macro="" textlink="">
      <xdr:nvSpPr>
        <xdr:cNvPr id="389" name="円/楕円 388"/>
        <xdr:cNvSpPr/>
      </xdr:nvSpPr>
      <xdr:spPr>
        <a:xfrm>
          <a:off x="1270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160545</xdr:rowOff>
    </xdr:from>
    <xdr:ext cx="762000" cy="259045"/>
    <xdr:sp macro="" textlink="">
      <xdr:nvSpPr>
        <xdr:cNvPr id="390" name="テキスト ボックス 389"/>
        <xdr:cNvSpPr txBox="1"/>
      </xdr:nvSpPr>
      <xdr:spPr>
        <a:xfrm>
          <a:off x="939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公債費を除く経常収支比率は、類似団体平均値の対前年度比較△</a:t>
          </a:r>
          <a:r>
            <a:rPr kumimoji="1" lang="en-US" altLang="ja-JP" sz="1300">
              <a:latin typeface="ＭＳ Ｐゴシック"/>
            </a:rPr>
            <a:t>0.4</a:t>
          </a:r>
          <a:r>
            <a:rPr kumimoji="1" lang="ja-JP" altLang="en-US" sz="1300">
              <a:latin typeface="ＭＳ Ｐゴシック"/>
            </a:rPr>
            <a:t>ポイントのマイナスに対して、本市においては対前年度比較</a:t>
          </a:r>
          <a:r>
            <a:rPr kumimoji="1" lang="en-US" altLang="ja-JP" sz="1300">
              <a:latin typeface="ＭＳ Ｐゴシック"/>
            </a:rPr>
            <a:t>0.8</a:t>
          </a:r>
          <a:r>
            <a:rPr kumimoji="1" lang="ja-JP" altLang="en-US" sz="1300">
              <a:latin typeface="ＭＳ Ｐゴシック"/>
            </a:rPr>
            <a:t>ポイントの増加となっている。これは、地域の元気臨時交付金などを財源として公共施設整備基金積立金が増額したことが大きい。</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8889</xdr:rowOff>
    </xdr:from>
    <xdr:to>
      <xdr:col>24</xdr:col>
      <xdr:colOff>31750</xdr:colOff>
      <xdr:row>77</xdr:row>
      <xdr:rowOff>39370</xdr:rowOff>
    </xdr:to>
    <xdr:cxnSp macro="">
      <xdr:nvCxnSpPr>
        <xdr:cNvPr id="423" name="直線コネクタ 422"/>
        <xdr:cNvCxnSpPr/>
      </xdr:nvCxnSpPr>
      <xdr:spPr>
        <a:xfrm>
          <a:off x="15671800" y="132105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134620</xdr:rowOff>
    </xdr:from>
    <xdr:to>
      <xdr:col>22</xdr:col>
      <xdr:colOff>565150</xdr:colOff>
      <xdr:row>77</xdr:row>
      <xdr:rowOff>8889</xdr:rowOff>
    </xdr:to>
    <xdr:cxnSp macro="">
      <xdr:nvCxnSpPr>
        <xdr:cNvPr id="426" name="直線コネクタ 425"/>
        <xdr:cNvCxnSpPr/>
      </xdr:nvCxnSpPr>
      <xdr:spPr>
        <a:xfrm>
          <a:off x="14782800" y="13164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134620</xdr:rowOff>
    </xdr:from>
    <xdr:to>
      <xdr:col>21</xdr:col>
      <xdr:colOff>361950</xdr:colOff>
      <xdr:row>77</xdr:row>
      <xdr:rowOff>5080</xdr:rowOff>
    </xdr:to>
    <xdr:cxnSp macro="">
      <xdr:nvCxnSpPr>
        <xdr:cNvPr id="429" name="直線コネクタ 428"/>
        <xdr:cNvCxnSpPr/>
      </xdr:nvCxnSpPr>
      <xdr:spPr>
        <a:xfrm flipV="1">
          <a:off x="13893800" y="13164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5080</xdr:rowOff>
    </xdr:from>
    <xdr:to>
      <xdr:col>20</xdr:col>
      <xdr:colOff>158750</xdr:colOff>
      <xdr:row>77</xdr:row>
      <xdr:rowOff>50800</xdr:rowOff>
    </xdr:to>
    <xdr:cxnSp macro="">
      <xdr:nvCxnSpPr>
        <xdr:cNvPr id="432" name="直線コネクタ 431"/>
        <xdr:cNvCxnSpPr/>
      </xdr:nvCxnSpPr>
      <xdr:spPr>
        <a:xfrm flipV="1">
          <a:off x="13004800" y="132067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4" name="テキスト ボックス 43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160020</xdr:rowOff>
    </xdr:from>
    <xdr:to>
      <xdr:col>24</xdr:col>
      <xdr:colOff>82550</xdr:colOff>
      <xdr:row>77</xdr:row>
      <xdr:rowOff>90170</xdr:rowOff>
    </xdr:to>
    <xdr:sp macro="" textlink="">
      <xdr:nvSpPr>
        <xdr:cNvPr id="442" name="円/楕円 441"/>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5097</xdr:rowOff>
    </xdr:from>
    <xdr:ext cx="762000" cy="259045"/>
    <xdr:sp macro="" textlink="">
      <xdr:nvSpPr>
        <xdr:cNvPr id="443" name="公債費以外該当値テキスト"/>
        <xdr:cNvSpPr txBox="1"/>
      </xdr:nvSpPr>
      <xdr:spPr>
        <a:xfrm>
          <a:off x="16598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129539</xdr:rowOff>
    </xdr:from>
    <xdr:to>
      <xdr:col>22</xdr:col>
      <xdr:colOff>615950</xdr:colOff>
      <xdr:row>77</xdr:row>
      <xdr:rowOff>59689</xdr:rowOff>
    </xdr:to>
    <xdr:sp macro="" textlink="">
      <xdr:nvSpPr>
        <xdr:cNvPr id="444" name="円/楕円 443"/>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69867</xdr:rowOff>
    </xdr:from>
    <xdr:ext cx="736600" cy="259045"/>
    <xdr:sp macro="" textlink="">
      <xdr:nvSpPr>
        <xdr:cNvPr id="445" name="テキスト ボックス 444"/>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83820</xdr:rowOff>
    </xdr:from>
    <xdr:to>
      <xdr:col>21</xdr:col>
      <xdr:colOff>412750</xdr:colOff>
      <xdr:row>77</xdr:row>
      <xdr:rowOff>13970</xdr:rowOff>
    </xdr:to>
    <xdr:sp macro="" textlink="">
      <xdr:nvSpPr>
        <xdr:cNvPr id="446" name="円/楕円 445"/>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24147</xdr:rowOff>
    </xdr:from>
    <xdr:ext cx="762000" cy="259045"/>
    <xdr:sp macro="" textlink="">
      <xdr:nvSpPr>
        <xdr:cNvPr id="447" name="テキスト ボックス 446"/>
        <xdr:cNvSpPr txBox="1"/>
      </xdr:nvSpPr>
      <xdr:spPr>
        <a:xfrm>
          <a:off x="14401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125730</xdr:rowOff>
    </xdr:from>
    <xdr:to>
      <xdr:col>20</xdr:col>
      <xdr:colOff>209550</xdr:colOff>
      <xdr:row>77</xdr:row>
      <xdr:rowOff>55880</xdr:rowOff>
    </xdr:to>
    <xdr:sp macro="" textlink="">
      <xdr:nvSpPr>
        <xdr:cNvPr id="448" name="円/楕円 447"/>
        <xdr:cNvSpPr/>
      </xdr:nvSpPr>
      <xdr:spPr>
        <a:xfrm>
          <a:off x="13843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66057</xdr:rowOff>
    </xdr:from>
    <xdr:ext cx="762000" cy="259045"/>
    <xdr:sp macro="" textlink="">
      <xdr:nvSpPr>
        <xdr:cNvPr id="449" name="テキスト ボックス 448"/>
        <xdr:cNvSpPr txBox="1"/>
      </xdr:nvSpPr>
      <xdr:spPr>
        <a:xfrm>
          <a:off x="13512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0</xdr:rowOff>
    </xdr:from>
    <xdr:to>
      <xdr:col>19</xdr:col>
      <xdr:colOff>6350</xdr:colOff>
      <xdr:row>77</xdr:row>
      <xdr:rowOff>101600</xdr:rowOff>
    </xdr:to>
    <xdr:sp macro="" textlink="">
      <xdr:nvSpPr>
        <xdr:cNvPr id="450" name="円/楕円 449"/>
        <xdr:cNvSpPr/>
      </xdr:nvSpPr>
      <xdr:spPr>
        <a:xfrm>
          <a:off x="12954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111777</xdr:rowOff>
    </xdr:from>
    <xdr:ext cx="762000" cy="259045"/>
    <xdr:sp macro="" textlink="">
      <xdr:nvSpPr>
        <xdr:cNvPr id="451" name="テキスト ボックス 450"/>
        <xdr:cNvSpPr txBox="1"/>
      </xdr:nvSpPr>
      <xdr:spPr>
        <a:xfrm>
          <a:off x="12623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大分県宇佐市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9500</xdr:rowOff>
    </xdr:from>
    <xdr:to>
      <xdr:col>4</xdr:col>
      <xdr:colOff>1117600</xdr:colOff>
      <xdr:row>15</xdr:row>
      <xdr:rowOff>13995</xdr:rowOff>
    </xdr:to>
    <xdr:cxnSp macro="">
      <xdr:nvCxnSpPr>
        <xdr:cNvPr id="50" name="直線コネクタ 49"/>
        <xdr:cNvCxnSpPr/>
      </xdr:nvCxnSpPr>
      <xdr:spPr bwMode="auto">
        <a:xfrm flipV="1">
          <a:off x="5003800" y="2628875"/>
          <a:ext cx="647700" cy="4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155861</xdr:rowOff>
    </xdr:from>
    <xdr:to>
      <xdr:col>4</xdr:col>
      <xdr:colOff>469900</xdr:colOff>
      <xdr:row>15</xdr:row>
      <xdr:rowOff>13995</xdr:rowOff>
    </xdr:to>
    <xdr:cxnSp macro="">
      <xdr:nvCxnSpPr>
        <xdr:cNvPr id="53" name="直線コネクタ 52"/>
        <xdr:cNvCxnSpPr/>
      </xdr:nvCxnSpPr>
      <xdr:spPr bwMode="auto">
        <a:xfrm>
          <a:off x="4305300" y="2603786"/>
          <a:ext cx="698500" cy="29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155861</xdr:rowOff>
    </xdr:from>
    <xdr:to>
      <xdr:col>3</xdr:col>
      <xdr:colOff>904875</xdr:colOff>
      <xdr:row>14</xdr:row>
      <xdr:rowOff>159385</xdr:rowOff>
    </xdr:to>
    <xdr:cxnSp macro="">
      <xdr:nvCxnSpPr>
        <xdr:cNvPr id="56" name="直線コネクタ 55"/>
        <xdr:cNvCxnSpPr/>
      </xdr:nvCxnSpPr>
      <xdr:spPr bwMode="auto">
        <a:xfrm flipV="1">
          <a:off x="3606800" y="2603786"/>
          <a:ext cx="698500" cy="3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126924</xdr:rowOff>
    </xdr:from>
    <xdr:to>
      <xdr:col>3</xdr:col>
      <xdr:colOff>206375</xdr:colOff>
      <xdr:row>14</xdr:row>
      <xdr:rowOff>159385</xdr:rowOff>
    </xdr:to>
    <xdr:cxnSp macro="">
      <xdr:nvCxnSpPr>
        <xdr:cNvPr id="59" name="直線コネクタ 58"/>
        <xdr:cNvCxnSpPr/>
      </xdr:nvCxnSpPr>
      <xdr:spPr bwMode="auto">
        <a:xfrm>
          <a:off x="2908300" y="2574849"/>
          <a:ext cx="698500" cy="32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27417</xdr:rowOff>
    </xdr:from>
    <xdr:ext cx="762000" cy="259045"/>
    <xdr:sp macro="" textlink="">
      <xdr:nvSpPr>
        <xdr:cNvPr id="61" name="テキスト ボックス 60"/>
        <xdr:cNvSpPr txBox="1"/>
      </xdr:nvSpPr>
      <xdr:spPr>
        <a:xfrm>
          <a:off x="3225800" y="28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10691</xdr:rowOff>
    </xdr:from>
    <xdr:ext cx="762000" cy="259045"/>
    <xdr:sp macro="" textlink="">
      <xdr:nvSpPr>
        <xdr:cNvPr id="63" name="テキスト ボックス 62"/>
        <xdr:cNvSpPr txBox="1"/>
      </xdr:nvSpPr>
      <xdr:spPr>
        <a:xfrm>
          <a:off x="25273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130150</xdr:rowOff>
    </xdr:from>
    <xdr:to>
      <xdr:col>5</xdr:col>
      <xdr:colOff>34925</xdr:colOff>
      <xdr:row>15</xdr:row>
      <xdr:rowOff>60300</xdr:rowOff>
    </xdr:to>
    <xdr:sp macro="" textlink="">
      <xdr:nvSpPr>
        <xdr:cNvPr id="69" name="円/楕円 68"/>
        <xdr:cNvSpPr/>
      </xdr:nvSpPr>
      <xdr:spPr bwMode="auto">
        <a:xfrm>
          <a:off x="5600700" y="2578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146677</xdr:rowOff>
    </xdr:from>
    <xdr:ext cx="762000" cy="259045"/>
    <xdr:sp macro="" textlink="">
      <xdr:nvSpPr>
        <xdr:cNvPr id="70" name="人口1人当たり決算額の推移該当値テキスト130"/>
        <xdr:cNvSpPr txBox="1"/>
      </xdr:nvSpPr>
      <xdr:spPr>
        <a:xfrm>
          <a:off x="5740400" y="242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88,668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134645</xdr:rowOff>
    </xdr:from>
    <xdr:to>
      <xdr:col>4</xdr:col>
      <xdr:colOff>520700</xdr:colOff>
      <xdr:row>15</xdr:row>
      <xdr:rowOff>64795</xdr:rowOff>
    </xdr:to>
    <xdr:sp macro="" textlink="">
      <xdr:nvSpPr>
        <xdr:cNvPr id="71" name="円/楕円 70"/>
        <xdr:cNvSpPr/>
      </xdr:nvSpPr>
      <xdr:spPr bwMode="auto">
        <a:xfrm>
          <a:off x="4953000" y="2582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74972</xdr:rowOff>
    </xdr:from>
    <xdr:ext cx="736600" cy="259045"/>
    <xdr:sp macro="" textlink="">
      <xdr:nvSpPr>
        <xdr:cNvPr id="72" name="テキスト ボックス 71"/>
        <xdr:cNvSpPr txBox="1"/>
      </xdr:nvSpPr>
      <xdr:spPr>
        <a:xfrm>
          <a:off x="4622800" y="235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88,432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105061</xdr:rowOff>
    </xdr:from>
    <xdr:to>
      <xdr:col>3</xdr:col>
      <xdr:colOff>955675</xdr:colOff>
      <xdr:row>15</xdr:row>
      <xdr:rowOff>35211</xdr:rowOff>
    </xdr:to>
    <xdr:sp macro="" textlink="">
      <xdr:nvSpPr>
        <xdr:cNvPr id="73" name="円/楕円 72"/>
        <xdr:cNvSpPr/>
      </xdr:nvSpPr>
      <xdr:spPr bwMode="auto">
        <a:xfrm>
          <a:off x="4254500" y="2552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45388</xdr:rowOff>
    </xdr:from>
    <xdr:ext cx="762000" cy="259045"/>
    <xdr:sp macro="" textlink="">
      <xdr:nvSpPr>
        <xdr:cNvPr id="74" name="テキスト ボックス 73"/>
        <xdr:cNvSpPr txBox="1"/>
      </xdr:nvSpPr>
      <xdr:spPr>
        <a:xfrm>
          <a:off x="3924300" y="23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89,985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108585</xdr:rowOff>
    </xdr:from>
    <xdr:to>
      <xdr:col>3</xdr:col>
      <xdr:colOff>257175</xdr:colOff>
      <xdr:row>15</xdr:row>
      <xdr:rowOff>38735</xdr:rowOff>
    </xdr:to>
    <xdr:sp macro="" textlink="">
      <xdr:nvSpPr>
        <xdr:cNvPr id="75" name="円/楕円 74"/>
        <xdr:cNvSpPr/>
      </xdr:nvSpPr>
      <xdr:spPr bwMode="auto">
        <a:xfrm>
          <a:off x="3556000" y="2556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48912</xdr:rowOff>
    </xdr:from>
    <xdr:ext cx="762000" cy="259045"/>
    <xdr:sp macro="" textlink="">
      <xdr:nvSpPr>
        <xdr:cNvPr id="76" name="テキスト ボックス 75"/>
        <xdr:cNvSpPr txBox="1"/>
      </xdr:nvSpPr>
      <xdr:spPr>
        <a:xfrm>
          <a:off x="3225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89,800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76124</xdr:rowOff>
    </xdr:from>
    <xdr:to>
      <xdr:col>2</xdr:col>
      <xdr:colOff>692150</xdr:colOff>
      <xdr:row>15</xdr:row>
      <xdr:rowOff>6274</xdr:rowOff>
    </xdr:to>
    <xdr:sp macro="" textlink="">
      <xdr:nvSpPr>
        <xdr:cNvPr id="77" name="円/楕円 76"/>
        <xdr:cNvSpPr/>
      </xdr:nvSpPr>
      <xdr:spPr bwMode="auto">
        <a:xfrm>
          <a:off x="2857500" y="2524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16451</xdr:rowOff>
    </xdr:from>
    <xdr:ext cx="762000" cy="259045"/>
    <xdr:sp macro="" textlink="">
      <xdr:nvSpPr>
        <xdr:cNvPr id="78" name="テキスト ボックス 77"/>
        <xdr:cNvSpPr txBox="1"/>
      </xdr:nvSpPr>
      <xdr:spPr>
        <a:xfrm>
          <a:off x="2527300" y="229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39835</xdr:rowOff>
    </xdr:from>
    <xdr:to>
      <xdr:col>4</xdr:col>
      <xdr:colOff>1117600</xdr:colOff>
      <xdr:row>37</xdr:row>
      <xdr:rowOff>101740</xdr:rowOff>
    </xdr:to>
    <xdr:cxnSp macro="">
      <xdr:nvCxnSpPr>
        <xdr:cNvPr id="110" name="直線コネクタ 109"/>
        <xdr:cNvCxnSpPr/>
      </xdr:nvCxnSpPr>
      <xdr:spPr bwMode="auto">
        <a:xfrm flipV="1">
          <a:off x="5003800" y="7164535"/>
          <a:ext cx="647700" cy="61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141791</xdr:rowOff>
    </xdr:from>
    <xdr:to>
      <xdr:col>4</xdr:col>
      <xdr:colOff>469900</xdr:colOff>
      <xdr:row>37</xdr:row>
      <xdr:rowOff>101740</xdr:rowOff>
    </xdr:to>
    <xdr:cxnSp macro="">
      <xdr:nvCxnSpPr>
        <xdr:cNvPr id="113" name="直線コネクタ 112"/>
        <xdr:cNvCxnSpPr/>
      </xdr:nvCxnSpPr>
      <xdr:spPr bwMode="auto">
        <a:xfrm>
          <a:off x="4305300" y="7095041"/>
          <a:ext cx="698500" cy="131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136053</xdr:rowOff>
    </xdr:from>
    <xdr:to>
      <xdr:col>3</xdr:col>
      <xdr:colOff>904875</xdr:colOff>
      <xdr:row>36</xdr:row>
      <xdr:rowOff>141791</xdr:rowOff>
    </xdr:to>
    <xdr:cxnSp macro="">
      <xdr:nvCxnSpPr>
        <xdr:cNvPr id="116" name="直線コネクタ 115"/>
        <xdr:cNvCxnSpPr/>
      </xdr:nvCxnSpPr>
      <xdr:spPr bwMode="auto">
        <a:xfrm>
          <a:off x="3606800" y="7089303"/>
          <a:ext cx="698500" cy="5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95362</xdr:rowOff>
    </xdr:from>
    <xdr:to>
      <xdr:col>3</xdr:col>
      <xdr:colOff>206375</xdr:colOff>
      <xdr:row>36</xdr:row>
      <xdr:rowOff>136053</xdr:rowOff>
    </xdr:to>
    <xdr:cxnSp macro="">
      <xdr:nvCxnSpPr>
        <xdr:cNvPr id="119" name="直線コネクタ 118"/>
        <xdr:cNvCxnSpPr/>
      </xdr:nvCxnSpPr>
      <xdr:spPr bwMode="auto">
        <a:xfrm>
          <a:off x="2908300" y="7048612"/>
          <a:ext cx="698500" cy="4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160485</xdr:rowOff>
    </xdr:from>
    <xdr:to>
      <xdr:col>5</xdr:col>
      <xdr:colOff>34925</xdr:colOff>
      <xdr:row>37</xdr:row>
      <xdr:rowOff>90635</xdr:rowOff>
    </xdr:to>
    <xdr:sp macro="" textlink="">
      <xdr:nvSpPr>
        <xdr:cNvPr id="129" name="円/楕円 128"/>
        <xdr:cNvSpPr/>
      </xdr:nvSpPr>
      <xdr:spPr bwMode="auto">
        <a:xfrm>
          <a:off x="5600700" y="7113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132562</xdr:rowOff>
    </xdr:from>
    <xdr:ext cx="762000" cy="259045"/>
    <xdr:sp macro="" textlink="">
      <xdr:nvSpPr>
        <xdr:cNvPr id="130" name="人口1人当たり決算額の推移該当値テキスト445"/>
        <xdr:cNvSpPr txBox="1"/>
      </xdr:nvSpPr>
      <xdr:spPr>
        <a:xfrm>
          <a:off x="5740400" y="708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13,813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50940</xdr:rowOff>
    </xdr:from>
    <xdr:to>
      <xdr:col>4</xdr:col>
      <xdr:colOff>520700</xdr:colOff>
      <xdr:row>37</xdr:row>
      <xdr:rowOff>152540</xdr:rowOff>
    </xdr:to>
    <xdr:sp macro="" textlink="">
      <xdr:nvSpPr>
        <xdr:cNvPr id="131" name="円/楕円 130"/>
        <xdr:cNvSpPr/>
      </xdr:nvSpPr>
      <xdr:spPr bwMode="auto">
        <a:xfrm>
          <a:off x="4953000" y="7175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137317</xdr:rowOff>
    </xdr:from>
    <xdr:ext cx="736600" cy="259045"/>
    <xdr:sp macro="" textlink="">
      <xdr:nvSpPr>
        <xdr:cNvPr id="132" name="テキスト ボックス 131"/>
        <xdr:cNvSpPr txBox="1"/>
      </xdr:nvSpPr>
      <xdr:spPr>
        <a:xfrm>
          <a:off x="4622800" y="726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90991</xdr:rowOff>
    </xdr:from>
    <xdr:to>
      <xdr:col>3</xdr:col>
      <xdr:colOff>955675</xdr:colOff>
      <xdr:row>37</xdr:row>
      <xdr:rowOff>21141</xdr:rowOff>
    </xdr:to>
    <xdr:sp macro="" textlink="">
      <xdr:nvSpPr>
        <xdr:cNvPr id="133" name="円/楕円 132"/>
        <xdr:cNvSpPr/>
      </xdr:nvSpPr>
      <xdr:spPr bwMode="auto">
        <a:xfrm>
          <a:off x="4254500" y="7044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5918</xdr:rowOff>
    </xdr:from>
    <xdr:ext cx="762000" cy="259045"/>
    <xdr:sp macro="" textlink="">
      <xdr:nvSpPr>
        <xdr:cNvPr id="134" name="テキスト ボックス 133"/>
        <xdr:cNvSpPr txBox="1"/>
      </xdr:nvSpPr>
      <xdr:spPr>
        <a:xfrm>
          <a:off x="3924300" y="71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16,853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85253</xdr:rowOff>
    </xdr:from>
    <xdr:to>
      <xdr:col>3</xdr:col>
      <xdr:colOff>257175</xdr:colOff>
      <xdr:row>37</xdr:row>
      <xdr:rowOff>15403</xdr:rowOff>
    </xdr:to>
    <xdr:sp macro="" textlink="">
      <xdr:nvSpPr>
        <xdr:cNvPr id="135" name="円/楕円 134"/>
        <xdr:cNvSpPr/>
      </xdr:nvSpPr>
      <xdr:spPr bwMode="auto">
        <a:xfrm>
          <a:off x="3556000" y="7038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180</xdr:rowOff>
    </xdr:from>
    <xdr:ext cx="762000" cy="259045"/>
    <xdr:sp macro="" textlink="">
      <xdr:nvSpPr>
        <xdr:cNvPr id="136" name="テキスト ボックス 135"/>
        <xdr:cNvSpPr txBox="1"/>
      </xdr:nvSpPr>
      <xdr:spPr>
        <a:xfrm>
          <a:off x="3225800" y="712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17,104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44562</xdr:rowOff>
    </xdr:from>
    <xdr:to>
      <xdr:col>2</xdr:col>
      <xdr:colOff>692150</xdr:colOff>
      <xdr:row>36</xdr:row>
      <xdr:rowOff>146162</xdr:rowOff>
    </xdr:to>
    <xdr:sp macro="" textlink="">
      <xdr:nvSpPr>
        <xdr:cNvPr id="137" name="円/楕円 136"/>
        <xdr:cNvSpPr/>
      </xdr:nvSpPr>
      <xdr:spPr bwMode="auto">
        <a:xfrm>
          <a:off x="2857500" y="6997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130939</xdr:rowOff>
    </xdr:from>
    <xdr:ext cx="762000" cy="259045"/>
    <xdr:sp macro="" textlink="">
      <xdr:nvSpPr>
        <xdr:cNvPr id="138" name="テキスト ボックス 137"/>
        <xdr:cNvSpPr txBox="1"/>
      </xdr:nvSpPr>
      <xdr:spPr>
        <a:xfrm>
          <a:off x="2527300" y="708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年度に赤字であった実質単年度収支は、平成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338</a:t>
          </a:r>
          <a:r>
            <a:rPr kumimoji="1" lang="ja-JP" altLang="en-US" sz="1200">
              <a:latin typeface="ＭＳ ゴシック" pitchFamily="49" charset="-128"/>
              <a:ea typeface="ＭＳ ゴシック" pitchFamily="49" charset="-128"/>
            </a:rPr>
            <a:t>百万円の黒字に転じた。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れは、社会資本総合整備交付金事業や学校施設の改築耐震化事業等により歳出は増額となっているものの、退職手当基金や地域雇用創出推進基金などの取り崩しによる繰入金の増額に加え、市有地の売払いによる財産収入の増などにより歳入額が歳出を上回る大幅な増額となっているため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今後も、合併特例措置の終了に伴う普通交付税の逓減などから、各種基金を活用した財政運営は避けられないことが予想される。</a:t>
          </a:r>
          <a:endParaRPr kumimoji="1" lang="en-US" altLang="ja-JP"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連結実質赤字比率については、全会計において黒字であることから、前年度に引き続いて該当はしない。</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しかしながら、上水道事業や公共下水道事業などの給排水事業において、老朽管の敷設替えなどの施設更新や新規事業着手が控えている。独立採算が困難な状況の中、使用料の見直しも含め、バランスのとれた事業計画に基づいた事業運営が必要で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また、一般会計においても実質収支比率同様に、今後は、合併特例措置の終了に伴う普通交付税の減など一般財源の確保が厳しい状況となる見込みであり、財政調整基金をはじめとする各種基金の活用による財政運営が求められるため、注視していく必要がある。</a:t>
          </a:r>
          <a:endParaRPr kumimoji="1" lang="en-US" altLang="ja-JP" sz="1400" baseline="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実質公債費比率は、過去</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ヵ年平均で</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％と、前年度の</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ポイントとなり年々減少傾向にある。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主な要因としては、公共下水道事業等の準元利償還金算入額の増による公営企業の地方債償還財源への繰入金が増加したものの、標準税収入額の増加や災害復旧費等に係る基準財政需要額の減少などがある。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今後も適正水準を維持しながら、公共施設の更新などの課題に対応していくため、必要性・緊急性等を勘案しながら事業の展開を図る必要がある。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将来負担比率は△</a:t>
          </a:r>
          <a:r>
            <a:rPr kumimoji="1" lang="en-US" altLang="ja-JP" sz="1300">
              <a:latin typeface="ＭＳ ゴシック" pitchFamily="49" charset="-128"/>
              <a:ea typeface="ＭＳ ゴシック" pitchFamily="49" charset="-128"/>
            </a:rPr>
            <a:t>23.2</a:t>
          </a:r>
          <a:r>
            <a:rPr kumimoji="1" lang="ja-JP" altLang="en-US" sz="1300">
              <a:latin typeface="ＭＳ ゴシック" pitchFamily="49" charset="-128"/>
              <a:ea typeface="ＭＳ ゴシック" pitchFamily="49" charset="-128"/>
            </a:rPr>
            <a:t>％と、対前年度では△</a:t>
          </a:r>
          <a:r>
            <a:rPr kumimoji="1" lang="en-US" altLang="ja-JP" sz="1300">
              <a:latin typeface="ＭＳ ゴシック" pitchFamily="49" charset="-128"/>
              <a:ea typeface="ＭＳ ゴシック" pitchFamily="49" charset="-128"/>
            </a:rPr>
            <a:t>9.9</a:t>
          </a:r>
          <a:r>
            <a:rPr kumimoji="1" lang="ja-JP" altLang="en-US" sz="1300">
              <a:latin typeface="ＭＳ ゴシック" pitchFamily="49" charset="-128"/>
              <a:ea typeface="ＭＳ ゴシック" pitchFamily="49" charset="-128"/>
            </a:rPr>
            <a:t>ポイントの減少となり、平成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年度に引き続き早期健全化基準の</a:t>
          </a:r>
          <a:r>
            <a:rPr kumimoji="1" lang="en-US" altLang="ja-JP" sz="1300">
              <a:latin typeface="ＭＳ ゴシック" pitchFamily="49" charset="-128"/>
              <a:ea typeface="ＭＳ ゴシック" pitchFamily="49" charset="-128"/>
            </a:rPr>
            <a:t>350</a:t>
          </a:r>
          <a:r>
            <a:rPr kumimoji="1" lang="ja-JP" altLang="en-US" sz="1300">
              <a:latin typeface="ＭＳ ゴシック" pitchFamily="49" charset="-128"/>
              <a:ea typeface="ＭＳ ゴシック" pitchFamily="49" charset="-128"/>
            </a:rPr>
            <a:t>％を大きく下回っている。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将来負担額について、地方債残高は対前年度比較で</a:t>
          </a:r>
          <a:r>
            <a:rPr kumimoji="1" lang="en-US" altLang="ja-JP" sz="1300">
              <a:latin typeface="ＭＳ ゴシック" pitchFamily="49" charset="-128"/>
              <a:ea typeface="ＭＳ ゴシック" pitchFamily="49" charset="-128"/>
            </a:rPr>
            <a:t>83</a:t>
          </a:r>
          <a:r>
            <a:rPr kumimoji="1" lang="ja-JP" altLang="en-US" sz="1300">
              <a:latin typeface="ＭＳ ゴシック" pitchFamily="49" charset="-128"/>
              <a:ea typeface="ＭＳ ゴシック" pitchFamily="49" charset="-128"/>
            </a:rPr>
            <a:t>百万円の増加、退職手当負担見込額の</a:t>
          </a:r>
          <a:r>
            <a:rPr kumimoji="1" lang="en-US" altLang="ja-JP" sz="1300">
              <a:latin typeface="ＭＳ ゴシック" pitchFamily="49" charset="-128"/>
              <a:ea typeface="ＭＳ ゴシック" pitchFamily="49" charset="-128"/>
            </a:rPr>
            <a:t>383</a:t>
          </a:r>
          <a:r>
            <a:rPr kumimoji="1" lang="ja-JP" altLang="en-US" sz="1300">
              <a:latin typeface="ＭＳ ゴシック" pitchFamily="49" charset="-128"/>
              <a:ea typeface="ＭＳ ゴシック" pitchFamily="49" charset="-128"/>
            </a:rPr>
            <a:t>百万円の増加などにより</a:t>
          </a:r>
          <a:r>
            <a:rPr kumimoji="1" lang="en-US" altLang="ja-JP" sz="1300">
              <a:latin typeface="ＭＳ ゴシック" pitchFamily="49" charset="-128"/>
              <a:ea typeface="ＭＳ ゴシック" pitchFamily="49" charset="-128"/>
            </a:rPr>
            <a:t>355</a:t>
          </a:r>
          <a:r>
            <a:rPr kumimoji="1" lang="ja-JP" altLang="en-US" sz="1300">
              <a:latin typeface="ＭＳ ゴシック" pitchFamily="49" charset="-128"/>
              <a:ea typeface="ＭＳ ゴシック" pitchFamily="49" charset="-128"/>
            </a:rPr>
            <a:t>百万円の増額となっているものの、一方で充当可能財源等については、財政調整基金や減債基金等の積立額の増額を行い、対前年度比較で</a:t>
          </a:r>
          <a:r>
            <a:rPr kumimoji="1" lang="en-US" altLang="ja-JP" sz="1300">
              <a:latin typeface="ＭＳ ゴシック" pitchFamily="49" charset="-128"/>
              <a:ea typeface="ＭＳ ゴシック" pitchFamily="49" charset="-128"/>
            </a:rPr>
            <a:t>1,524</a:t>
          </a:r>
          <a:r>
            <a:rPr kumimoji="1" lang="ja-JP" altLang="en-US" sz="1300">
              <a:latin typeface="ＭＳ ゴシック" pitchFamily="49" charset="-128"/>
              <a:ea typeface="ＭＳ ゴシック" pitchFamily="49" charset="-128"/>
            </a:rPr>
            <a:t>百万円の増となり充当可能基金が大きく増加。また、都市計画税収の増加などにより</a:t>
          </a:r>
          <a:r>
            <a:rPr kumimoji="1" lang="en-US" altLang="ja-JP" sz="1300">
              <a:latin typeface="ＭＳ ゴシック" pitchFamily="49" charset="-128"/>
              <a:ea typeface="ＭＳ ゴシック" pitchFamily="49" charset="-128"/>
            </a:rPr>
            <a:t>1,833</a:t>
          </a:r>
          <a:r>
            <a:rPr kumimoji="1" lang="ja-JP" altLang="en-US" sz="1300">
              <a:latin typeface="ＭＳ ゴシック" pitchFamily="49" charset="-128"/>
              <a:ea typeface="ＭＳ ゴシック" pitchFamily="49" charset="-128"/>
            </a:rPr>
            <a:t>百万円の増加となっている。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以上のことから、将来負担比率は良好な数値となっているが、今後も地方債発行の抑制や基金運用の適正化に努める。</a:t>
          </a:r>
          <a:endParaRPr kumimoji="1" lang="en-US" altLang="ja-JP" sz="13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29463255</v>
      </c>
      <c r="BO4" s="349"/>
      <c r="BP4" s="349"/>
      <c r="BQ4" s="349"/>
      <c r="BR4" s="349"/>
      <c r="BS4" s="349"/>
      <c r="BT4" s="349"/>
      <c r="BU4" s="350"/>
      <c r="BV4" s="348">
        <v>28579433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10.6</v>
      </c>
      <c r="CU4" s="355"/>
      <c r="CV4" s="355"/>
      <c r="CW4" s="355"/>
      <c r="CX4" s="355"/>
      <c r="CY4" s="355"/>
      <c r="CZ4" s="355"/>
      <c r="DA4" s="356"/>
      <c r="DB4" s="354">
        <v>8.8000000000000007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27362633</v>
      </c>
      <c r="BO5" s="386"/>
      <c r="BP5" s="386"/>
      <c r="BQ5" s="386"/>
      <c r="BR5" s="386"/>
      <c r="BS5" s="386"/>
      <c r="BT5" s="386"/>
      <c r="BU5" s="387"/>
      <c r="BV5" s="385">
        <v>26929482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85.9</v>
      </c>
      <c r="CU5" s="383"/>
      <c r="CV5" s="383"/>
      <c r="CW5" s="383"/>
      <c r="CX5" s="383"/>
      <c r="CY5" s="383"/>
      <c r="CZ5" s="383"/>
      <c r="DA5" s="384"/>
      <c r="DB5" s="382">
        <v>85.6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2100622</v>
      </c>
      <c r="BO6" s="386"/>
      <c r="BP6" s="386"/>
      <c r="BQ6" s="386"/>
      <c r="BR6" s="386"/>
      <c r="BS6" s="386"/>
      <c r="BT6" s="386"/>
      <c r="BU6" s="387"/>
      <c r="BV6" s="385">
        <v>1649951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91.9</v>
      </c>
      <c r="CU6" s="423"/>
      <c r="CV6" s="423"/>
      <c r="CW6" s="423"/>
      <c r="CX6" s="423"/>
      <c r="CY6" s="423"/>
      <c r="CZ6" s="423"/>
      <c r="DA6" s="424"/>
      <c r="DB6" s="422">
        <v>91.6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317731</v>
      </c>
      <c r="BO7" s="386"/>
      <c r="BP7" s="386"/>
      <c r="BQ7" s="386"/>
      <c r="BR7" s="386"/>
      <c r="BS7" s="386"/>
      <c r="BT7" s="386"/>
      <c r="BU7" s="387"/>
      <c r="BV7" s="385">
        <v>177063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16847434</v>
      </c>
      <c r="CU7" s="386"/>
      <c r="CV7" s="386"/>
      <c r="CW7" s="386"/>
      <c r="CX7" s="386"/>
      <c r="CY7" s="386"/>
      <c r="CZ7" s="386"/>
      <c r="DA7" s="387"/>
      <c r="DB7" s="385">
        <v>16741736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1782891</v>
      </c>
      <c r="BO8" s="386"/>
      <c r="BP8" s="386"/>
      <c r="BQ8" s="386"/>
      <c r="BR8" s="386"/>
      <c r="BS8" s="386"/>
      <c r="BT8" s="386"/>
      <c r="BU8" s="387"/>
      <c r="BV8" s="385">
        <v>1472888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0.41</v>
      </c>
      <c r="CU8" s="426"/>
      <c r="CV8" s="426"/>
      <c r="CW8" s="426"/>
      <c r="CX8" s="426"/>
      <c r="CY8" s="426"/>
      <c r="CZ8" s="426"/>
      <c r="DA8" s="427"/>
      <c r="DB8" s="425">
        <v>0.41</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59008</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310003</v>
      </c>
      <c r="BO9" s="386"/>
      <c r="BP9" s="386"/>
      <c r="BQ9" s="386"/>
      <c r="BR9" s="386"/>
      <c r="BS9" s="386"/>
      <c r="BT9" s="386"/>
      <c r="BU9" s="387"/>
      <c r="BV9" s="385">
        <v>-512437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14.4</v>
      </c>
      <c r="CU9" s="383"/>
      <c r="CV9" s="383"/>
      <c r="CW9" s="383"/>
      <c r="CX9" s="383"/>
      <c r="CY9" s="383"/>
      <c r="CZ9" s="383"/>
      <c r="DA9" s="384"/>
      <c r="DB9" s="382">
        <v>15.4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60809</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28294</v>
      </c>
      <c r="BO10" s="386"/>
      <c r="BP10" s="386"/>
      <c r="BQ10" s="386"/>
      <c r="BR10" s="386"/>
      <c r="BS10" s="386"/>
      <c r="BT10" s="386"/>
      <c r="BU10" s="387"/>
      <c r="BV10" s="385">
        <v>27061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59485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59083</v>
      </c>
      <c r="S13" s="467"/>
      <c r="T13" s="467"/>
      <c r="U13" s="467"/>
      <c r="V13" s="468"/>
      <c r="W13" s="401" t="s">
        <v>123</v>
      </c>
      <c r="X13" s="402"/>
      <c r="Y13" s="402"/>
      <c r="Z13" s="402"/>
      <c r="AA13" s="402"/>
      <c r="AB13" s="392"/>
      <c r="AC13" s="436">
        <v>2896</v>
      </c>
      <c r="AD13" s="437"/>
      <c r="AE13" s="437"/>
      <c r="AF13" s="437"/>
      <c r="AG13" s="476"/>
      <c r="AH13" s="436">
        <v>4073</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338297</v>
      </c>
      <c r="BO13" s="386"/>
      <c r="BP13" s="386"/>
      <c r="BQ13" s="386"/>
      <c r="BR13" s="386"/>
      <c r="BS13" s="386"/>
      <c r="BT13" s="386"/>
      <c r="BU13" s="387"/>
      <c r="BV13" s="385">
        <v>-485376</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5.8</v>
      </c>
      <c r="CU13" s="383"/>
      <c r="CV13" s="383"/>
      <c r="CW13" s="383"/>
      <c r="CX13" s="383"/>
      <c r="CY13" s="383"/>
      <c r="CZ13" s="383"/>
      <c r="DA13" s="384"/>
      <c r="DB13" s="382">
        <v>6.3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59891</v>
      </c>
      <c r="S14" s="467"/>
      <c r="T14" s="467"/>
      <c r="U14" s="467"/>
      <c r="V14" s="468"/>
      <c r="W14" s="375"/>
      <c r="X14" s="376"/>
      <c r="Y14" s="376"/>
      <c r="Z14" s="376"/>
      <c r="AA14" s="376"/>
      <c r="AB14" s="365"/>
      <c r="AC14" s="469">
        <v>11.1</v>
      </c>
      <c r="AD14" s="470"/>
      <c r="AE14" s="470"/>
      <c r="AF14" s="470"/>
      <c r="AG14" s="471"/>
      <c r="AH14" s="469">
        <v>14.3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59495</v>
      </c>
      <c r="S15" s="467"/>
      <c r="T15" s="467"/>
      <c r="U15" s="467"/>
      <c r="V15" s="468"/>
      <c r="W15" s="401" t="s">
        <v>129</v>
      </c>
      <c r="X15" s="402"/>
      <c r="Y15" s="402"/>
      <c r="Z15" s="402"/>
      <c r="AA15" s="402"/>
      <c r="AB15" s="392"/>
      <c r="AC15" s="436">
        <v>8061</v>
      </c>
      <c r="AD15" s="437"/>
      <c r="AE15" s="437"/>
      <c r="AF15" s="437"/>
      <c r="AG15" s="476"/>
      <c r="AH15" s="436">
        <v>8595</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5414380</v>
      </c>
      <c r="BO15" s="349"/>
      <c r="BP15" s="349"/>
      <c r="BQ15" s="349"/>
      <c r="BR15" s="349"/>
      <c r="BS15" s="349"/>
      <c r="BT15" s="349"/>
      <c r="BU15" s="350"/>
      <c r="BV15" s="348">
        <v>5247479</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30.8</v>
      </c>
      <c r="AD16" s="470"/>
      <c r="AE16" s="470"/>
      <c r="AF16" s="470"/>
      <c r="AG16" s="471"/>
      <c r="AH16" s="469">
        <v>30.2</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12835381</v>
      </c>
      <c r="BO16" s="386"/>
      <c r="BP16" s="386"/>
      <c r="BQ16" s="386"/>
      <c r="BR16" s="386"/>
      <c r="BS16" s="386"/>
      <c r="BT16" s="386"/>
      <c r="BU16" s="387"/>
      <c r="BV16" s="385">
        <v>12874473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15223</v>
      </c>
      <c r="AD17" s="437"/>
      <c r="AE17" s="437"/>
      <c r="AF17" s="437"/>
      <c r="AG17" s="476"/>
      <c r="AH17" s="436">
        <v>15715</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6963698</v>
      </c>
      <c r="BO17" s="386"/>
      <c r="BP17" s="386"/>
      <c r="BQ17" s="386"/>
      <c r="BR17" s="386"/>
      <c r="BS17" s="386"/>
      <c r="BT17" s="386"/>
      <c r="BU17" s="387"/>
      <c r="BV17" s="385">
        <v>6711646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439.12</v>
      </c>
      <c r="M18" s="498"/>
      <c r="N18" s="498"/>
      <c r="O18" s="498"/>
      <c r="P18" s="498"/>
      <c r="Q18" s="498"/>
      <c r="R18" s="499"/>
      <c r="S18" s="499"/>
      <c r="T18" s="499"/>
      <c r="U18" s="499"/>
      <c r="V18" s="500"/>
      <c r="W18" s="403"/>
      <c r="X18" s="404"/>
      <c r="Y18" s="404"/>
      <c r="Z18" s="404"/>
      <c r="AA18" s="404"/>
      <c r="AB18" s="395"/>
      <c r="AC18" s="501">
        <v>58.1</v>
      </c>
      <c r="AD18" s="502"/>
      <c r="AE18" s="502"/>
      <c r="AF18" s="502"/>
      <c r="AG18" s="503"/>
      <c r="AH18" s="501">
        <v>55.2</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14451578</v>
      </c>
      <c r="BO18" s="386"/>
      <c r="BP18" s="386"/>
      <c r="BQ18" s="386"/>
      <c r="BR18" s="386"/>
      <c r="BS18" s="386"/>
      <c r="BT18" s="386"/>
      <c r="BU18" s="387"/>
      <c r="BV18" s="385">
        <v>14532492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134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19651494</v>
      </c>
      <c r="BO19" s="386"/>
      <c r="BP19" s="386"/>
      <c r="BQ19" s="386"/>
      <c r="BR19" s="386"/>
      <c r="BS19" s="386"/>
      <c r="BT19" s="386"/>
      <c r="BU19" s="387"/>
      <c r="BV19" s="385">
        <v>18914600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22869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26049819</v>
      </c>
      <c r="BO23" s="386"/>
      <c r="BP23" s="386"/>
      <c r="BQ23" s="386"/>
      <c r="BR23" s="386"/>
      <c r="BS23" s="386"/>
      <c r="BT23" s="386"/>
      <c r="BU23" s="387"/>
      <c r="BV23" s="385">
        <v>25966821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7290</v>
      </c>
      <c r="R24" s="437"/>
      <c r="S24" s="437"/>
      <c r="T24" s="437"/>
      <c r="U24" s="437"/>
      <c r="V24" s="476"/>
      <c r="W24" s="531"/>
      <c r="X24" s="519"/>
      <c r="Y24" s="520"/>
      <c r="Z24" s="435" t="s">
        <v>152</v>
      </c>
      <c r="AA24" s="415"/>
      <c r="AB24" s="415"/>
      <c r="AC24" s="415"/>
      <c r="AD24" s="415"/>
      <c r="AE24" s="415"/>
      <c r="AF24" s="415"/>
      <c r="AG24" s="416"/>
      <c r="AH24" s="436">
        <v>557</v>
      </c>
      <c r="AI24" s="437"/>
      <c r="AJ24" s="437"/>
      <c r="AK24" s="437"/>
      <c r="AL24" s="476"/>
      <c r="AM24" s="436">
        <v>1791869</v>
      </c>
      <c r="AN24" s="437"/>
      <c r="AO24" s="437"/>
      <c r="AP24" s="437"/>
      <c r="AQ24" s="437"/>
      <c r="AR24" s="476"/>
      <c r="AS24" s="436">
        <v>3217</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17169558</v>
      </c>
      <c r="BO24" s="386"/>
      <c r="BP24" s="386"/>
      <c r="BQ24" s="386"/>
      <c r="BR24" s="386"/>
      <c r="BS24" s="386"/>
      <c r="BT24" s="386"/>
      <c r="BU24" s="387"/>
      <c r="BV24" s="385">
        <v>16924080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2</v>
      </c>
      <c r="M25" s="437"/>
      <c r="N25" s="437"/>
      <c r="O25" s="437"/>
      <c r="P25" s="476"/>
      <c r="Q25" s="436">
        <v>5850</v>
      </c>
      <c r="R25" s="437"/>
      <c r="S25" s="437"/>
      <c r="T25" s="437"/>
      <c r="U25" s="437"/>
      <c r="V25" s="476"/>
      <c r="W25" s="531"/>
      <c r="X25" s="519"/>
      <c r="Y25" s="520"/>
      <c r="Z25" s="435" t="s">
        <v>155</v>
      </c>
      <c r="AA25" s="415"/>
      <c r="AB25" s="415"/>
      <c r="AC25" s="415"/>
      <c r="AD25" s="415"/>
      <c r="AE25" s="415"/>
      <c r="AF25" s="415"/>
      <c r="AG25" s="416"/>
      <c r="AH25" s="436">
        <v>89</v>
      </c>
      <c r="AI25" s="437"/>
      <c r="AJ25" s="437"/>
      <c r="AK25" s="437"/>
      <c r="AL25" s="476"/>
      <c r="AM25" s="436">
        <v>254540</v>
      </c>
      <c r="AN25" s="437"/>
      <c r="AO25" s="437"/>
      <c r="AP25" s="437"/>
      <c r="AQ25" s="437"/>
      <c r="AR25" s="476"/>
      <c r="AS25" s="436">
        <v>2860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2947005</v>
      </c>
      <c r="BO25" s="349"/>
      <c r="BP25" s="349"/>
      <c r="BQ25" s="349"/>
      <c r="BR25" s="349"/>
      <c r="BS25" s="349"/>
      <c r="BT25" s="349"/>
      <c r="BU25" s="350"/>
      <c r="BV25" s="348">
        <v>2696417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5040</v>
      </c>
      <c r="R26" s="437"/>
      <c r="S26" s="437"/>
      <c r="T26" s="437"/>
      <c r="U26" s="437"/>
      <c r="V26" s="476"/>
      <c r="W26" s="531"/>
      <c r="X26" s="519"/>
      <c r="Y26" s="520"/>
      <c r="Z26" s="435" t="s">
        <v>158</v>
      </c>
      <c r="AA26" s="539"/>
      <c r="AB26" s="539"/>
      <c r="AC26" s="539"/>
      <c r="AD26" s="539"/>
      <c r="AE26" s="539"/>
      <c r="AF26" s="539"/>
      <c r="AG26" s="540"/>
      <c r="AH26" s="436">
        <v>27</v>
      </c>
      <c r="AI26" s="437"/>
      <c r="AJ26" s="437"/>
      <c r="AK26" s="437"/>
      <c r="AL26" s="476"/>
      <c r="AM26" s="436">
        <v>94122</v>
      </c>
      <c r="AN26" s="437"/>
      <c r="AO26" s="437"/>
      <c r="AP26" s="437"/>
      <c r="AQ26" s="437"/>
      <c r="AR26" s="476"/>
      <c r="AS26" s="436">
        <v>3486</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4150</v>
      </c>
      <c r="R27" s="437"/>
      <c r="S27" s="437"/>
      <c r="T27" s="437"/>
      <c r="U27" s="437"/>
      <c r="V27" s="476"/>
      <c r="W27" s="531"/>
      <c r="X27" s="519"/>
      <c r="Y27" s="520"/>
      <c r="Z27" s="435" t="s">
        <v>161</v>
      </c>
      <c r="AA27" s="415"/>
      <c r="AB27" s="415"/>
      <c r="AC27" s="415"/>
      <c r="AD27" s="415"/>
      <c r="AE27" s="415"/>
      <c r="AF27" s="415"/>
      <c r="AG27" s="416"/>
      <c r="AH27" s="436">
        <v>8</v>
      </c>
      <c r="AI27" s="437"/>
      <c r="AJ27" s="437"/>
      <c r="AK27" s="437"/>
      <c r="AL27" s="476"/>
      <c r="AM27" s="436">
        <v>30862</v>
      </c>
      <c r="AN27" s="437"/>
      <c r="AO27" s="437"/>
      <c r="AP27" s="437"/>
      <c r="AQ27" s="437"/>
      <c r="AR27" s="476"/>
      <c r="AS27" s="436">
        <v>3858</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405575</v>
      </c>
      <c r="BO27" s="553"/>
      <c r="BP27" s="553"/>
      <c r="BQ27" s="553"/>
      <c r="BR27" s="553"/>
      <c r="BS27" s="553"/>
      <c r="BT27" s="553"/>
      <c r="BU27" s="554"/>
      <c r="BV27" s="552">
        <v>405573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3750</v>
      </c>
      <c r="R28" s="437"/>
      <c r="S28" s="437"/>
      <c r="T28" s="437"/>
      <c r="U28" s="437"/>
      <c r="V28" s="476"/>
      <c r="W28" s="531"/>
      <c r="X28" s="519"/>
      <c r="Y28" s="520"/>
      <c r="Z28" s="435" t="s">
        <v>164</v>
      </c>
      <c r="AA28" s="415"/>
      <c r="AB28" s="415"/>
      <c r="AC28" s="415"/>
      <c r="AD28" s="415"/>
      <c r="AE28" s="415"/>
      <c r="AF28" s="415"/>
      <c r="AG28" s="416"/>
      <c r="AH28" s="436">
        <v>2</v>
      </c>
      <c r="AI28" s="437"/>
      <c r="AJ28" s="437"/>
      <c r="AK28" s="437"/>
      <c r="AL28" s="476"/>
      <c r="AM28" s="436">
        <v>6598</v>
      </c>
      <c r="AN28" s="437"/>
      <c r="AO28" s="437"/>
      <c r="AP28" s="437"/>
      <c r="AQ28" s="437"/>
      <c r="AR28" s="476"/>
      <c r="AS28" s="436">
        <v>3299</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4933141</v>
      </c>
      <c r="BO28" s="349"/>
      <c r="BP28" s="349"/>
      <c r="BQ28" s="349"/>
      <c r="BR28" s="349"/>
      <c r="BS28" s="349"/>
      <c r="BT28" s="349"/>
      <c r="BU28" s="350"/>
      <c r="BV28" s="348">
        <v>4404847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24</v>
      </c>
      <c r="M29" s="437"/>
      <c r="N29" s="437"/>
      <c r="O29" s="437"/>
      <c r="P29" s="476"/>
      <c r="Q29" s="436">
        <v>3550</v>
      </c>
      <c r="R29" s="437"/>
      <c r="S29" s="437"/>
      <c r="T29" s="437"/>
      <c r="U29" s="437"/>
      <c r="V29" s="476"/>
      <c r="W29" s="531"/>
      <c r="X29" s="519"/>
      <c r="Y29" s="520"/>
      <c r="Z29" s="435" t="s">
        <v>168</v>
      </c>
      <c r="AA29" s="415"/>
      <c r="AB29" s="415"/>
      <c r="AC29" s="415"/>
      <c r="AD29" s="415"/>
      <c r="AE29" s="415"/>
      <c r="AF29" s="415"/>
      <c r="AG29" s="416"/>
      <c r="AH29" s="436">
        <v>567</v>
      </c>
      <c r="AI29" s="437"/>
      <c r="AJ29" s="437"/>
      <c r="AK29" s="437"/>
      <c r="AL29" s="476"/>
      <c r="AM29" s="436">
        <v>1829329</v>
      </c>
      <c r="AN29" s="437"/>
      <c r="AO29" s="437"/>
      <c r="AP29" s="437"/>
      <c r="AQ29" s="437"/>
      <c r="AR29" s="476"/>
      <c r="AS29" s="436">
        <v>3226</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3594072</v>
      </c>
      <c r="BO29" s="386"/>
      <c r="BP29" s="386"/>
      <c r="BQ29" s="386"/>
      <c r="BR29" s="386"/>
      <c r="BS29" s="386"/>
      <c r="BT29" s="386"/>
      <c r="BU29" s="387"/>
      <c r="BV29" s="385">
        <v>3083871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99.1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8909476</v>
      </c>
      <c r="BO30" s="553"/>
      <c r="BP30" s="553"/>
      <c r="BQ30" s="553"/>
      <c r="BR30" s="553"/>
      <c r="BS30" s="553"/>
      <c r="BT30" s="553"/>
      <c r="BU30" s="554"/>
      <c r="BV30" s="552">
        <v>8208111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大分県消防補償等組合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宇佐市土地開発公社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IF('各会計、関係団体の財政状況及び健全化判断比率'!B34="","",'各会計、関係団体の財政状況及び健全化判断比率'!B34)</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大分県交通災害共済組合（交通災害共済事業会計）</v>
      </c>
      <c r="BZ35" s="565"/>
      <c r="CA35" s="565"/>
      <c r="CB35" s="565"/>
      <c r="CC35" s="565"/>
      <c r="CD35" s="565"/>
      <c r="CE35" s="565"/>
      <c r="CF35" s="565"/>
      <c r="CG35" s="565"/>
      <c r="CH35" s="565"/>
      <c r="CI35" s="565"/>
      <c r="CJ35" s="565"/>
      <c r="CK35" s="565"/>
      <c r="CL35" s="565"/>
      <c r="CM35" s="565"/>
      <c r="CN35" s="165"/>
      <c r="CO35" s="564">
        <f t="shared" ref="CO35:CO43" si="3">IF(CQ35="","",CO34+1)</f>
        <v>18</v>
      </c>
      <c r="CP35" s="564"/>
      <c r="CQ35" s="565" t="str">
        <f>IF('各会計、関係団体の財政状況及び健全化判断比率'!BS8="","",'各会計、関係団体の財政状況及び健全化判断比率'!BS8)</f>
        <v>（社）あじむ農業公社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9</v>
      </c>
      <c r="BF36" s="564"/>
      <c r="BG36" s="565" t="str">
        <f>IF('各会計、関係団体の財政状況及び健全化判断比率'!B35="","",'各会計、関係団体の財政状況及び健全化判断比率'!B35)</f>
        <v>特定環境保全公共下水道事業特別会計</v>
      </c>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大分県市町村会館管理組合</v>
      </c>
      <c r="BZ36" s="565"/>
      <c r="CA36" s="565"/>
      <c r="CB36" s="565"/>
      <c r="CC36" s="565"/>
      <c r="CD36" s="565"/>
      <c r="CE36" s="565"/>
      <c r="CF36" s="565"/>
      <c r="CG36" s="565"/>
      <c r="CH36" s="565"/>
      <c r="CI36" s="565"/>
      <c r="CJ36" s="565"/>
      <c r="CK36" s="565"/>
      <c r="CL36" s="565"/>
      <c r="CM36" s="565"/>
      <c r="CN36" s="165"/>
      <c r="CO36" s="564">
        <f t="shared" si="3"/>
        <v>19</v>
      </c>
      <c r="CP36" s="564"/>
      <c r="CQ36" s="565" t="str">
        <f>IF('各会計、関係団体の財政状況及び健全化判断比率'!BS9="","",'各会計、関係団体の財政状況及び健全化判断比率'!BS9)</f>
        <v>（株）朝霧の庄</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介護サービス事業特別会計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10</v>
      </c>
      <c r="BF37" s="564"/>
      <c r="BG37" s="565" t="str">
        <f>IF('各会計、関係団体の財政状況及び健全化判断比率'!B36="","",'各会計、関係団体の財政状況及び健全化判断比率'!B36)</f>
        <v>農業集落排水事業特別会計</v>
      </c>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大分県後期高齢者医療広域連合（普通会計）</v>
      </c>
      <c r="BZ37" s="565"/>
      <c r="CA37" s="565"/>
      <c r="CB37" s="565"/>
      <c r="CC37" s="565"/>
      <c r="CD37" s="565"/>
      <c r="CE37" s="565"/>
      <c r="CF37" s="565"/>
      <c r="CG37" s="565"/>
      <c r="CH37" s="565"/>
      <c r="CI37" s="565"/>
      <c r="CJ37" s="565"/>
      <c r="CK37" s="565"/>
      <c r="CL37" s="565"/>
      <c r="CM37" s="565"/>
      <c r="CN37" s="165"/>
      <c r="CO37" s="564">
        <f t="shared" si="3"/>
        <v>20</v>
      </c>
      <c r="CP37" s="564"/>
      <c r="CQ37" s="565" t="str">
        <f>IF('各会計、関係団体の財政状況及び健全化判断比率'!BS10="","",'各会計、関係団体の財政状況及び健全化判断比率'!BS10)</f>
        <v>（株）宇佐八幡駐車場</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大分県後期高齢者医療広域連合（後期高齢者医療事業会計）</v>
      </c>
      <c r="BZ38" s="565"/>
      <c r="CA38" s="565"/>
      <c r="CB38" s="565"/>
      <c r="CC38" s="565"/>
      <c r="CD38" s="565"/>
      <c r="CE38" s="565"/>
      <c r="CF38" s="565"/>
      <c r="CG38" s="565"/>
      <c r="CH38" s="565"/>
      <c r="CI38" s="565"/>
      <c r="CJ38" s="565"/>
      <c r="CK38" s="565"/>
      <c r="CL38" s="565"/>
      <c r="CM38" s="565"/>
      <c r="CN38" s="165"/>
      <c r="CO38" s="564">
        <f t="shared" si="3"/>
        <v>21</v>
      </c>
      <c r="CP38" s="564"/>
      <c r="CQ38" s="565" t="str">
        <f>IF('各会計、関係団体の財政状況及び健全化判断比率'!BS11="","",'各会計、関係団体の財政状況及び健全化判断比率'!BS11)</f>
        <v>（株）サン・グリーン宇佐</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宇佐・高田・国東広域事務組合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167" t="s">
        <v>23</v>
      </c>
      <c r="C41" s="1168"/>
      <c r="D41" s="81"/>
      <c r="E41" s="1173" t="s">
        <v>24</v>
      </c>
      <c r="F41" s="1173"/>
      <c r="G41" s="1173"/>
      <c r="H41" s="1174"/>
      <c r="I41" s="82">
        <v>26750</v>
      </c>
      <c r="J41" s="83">
        <v>26493</v>
      </c>
      <c r="K41" s="83">
        <v>25806</v>
      </c>
      <c r="L41" s="83">
        <v>25967</v>
      </c>
      <c r="M41" s="84">
        <v>26050</v>
      </c>
    </row>
    <row r="42" spans="2:13" ht="27.75" customHeight="1">
      <c r="B42" s="1169"/>
      <c r="C42" s="1170"/>
      <c r="D42" s="85"/>
      <c r="E42" s="1175" t="s">
        <v>25</v>
      </c>
      <c r="F42" s="1175"/>
      <c r="G42" s="1175"/>
      <c r="H42" s="1176"/>
      <c r="I42" s="86" t="s">
        <v>475</v>
      </c>
      <c r="J42" s="87" t="s">
        <v>475</v>
      </c>
      <c r="K42" s="87" t="s">
        <v>475</v>
      </c>
      <c r="L42" s="87" t="s">
        <v>475</v>
      </c>
      <c r="M42" s="88" t="s">
        <v>475</v>
      </c>
    </row>
    <row r="43" spans="2:13" ht="27.75" customHeight="1">
      <c r="B43" s="1169"/>
      <c r="C43" s="1170"/>
      <c r="D43" s="85"/>
      <c r="E43" s="1175" t="s">
        <v>26</v>
      </c>
      <c r="F43" s="1175"/>
      <c r="G43" s="1175"/>
      <c r="H43" s="1176"/>
      <c r="I43" s="86">
        <v>9814</v>
      </c>
      <c r="J43" s="87">
        <v>9720</v>
      </c>
      <c r="K43" s="87">
        <v>9633</v>
      </c>
      <c r="L43" s="87">
        <v>9255</v>
      </c>
      <c r="M43" s="88">
        <v>9140</v>
      </c>
    </row>
    <row r="44" spans="2:13" ht="27.75" customHeight="1">
      <c r="B44" s="1169"/>
      <c r="C44" s="1170"/>
      <c r="D44" s="85"/>
      <c r="E44" s="1175" t="s">
        <v>27</v>
      </c>
      <c r="F44" s="1175"/>
      <c r="G44" s="1175"/>
      <c r="H44" s="1176"/>
      <c r="I44" s="86" t="s">
        <v>475</v>
      </c>
      <c r="J44" s="87" t="s">
        <v>475</v>
      </c>
      <c r="K44" s="87" t="s">
        <v>475</v>
      </c>
      <c r="L44" s="87" t="s">
        <v>475</v>
      </c>
      <c r="M44" s="88" t="s">
        <v>475</v>
      </c>
    </row>
    <row r="45" spans="2:13" ht="27.75" customHeight="1">
      <c r="B45" s="1169"/>
      <c r="C45" s="1170"/>
      <c r="D45" s="85"/>
      <c r="E45" s="1175" t="s">
        <v>28</v>
      </c>
      <c r="F45" s="1175"/>
      <c r="G45" s="1175"/>
      <c r="H45" s="1176"/>
      <c r="I45" s="86">
        <v>6599</v>
      </c>
      <c r="J45" s="87">
        <v>6042</v>
      </c>
      <c r="K45" s="87">
        <v>5916</v>
      </c>
      <c r="L45" s="87">
        <v>5865</v>
      </c>
      <c r="M45" s="88">
        <v>6248</v>
      </c>
    </row>
    <row r="46" spans="2:13" ht="27.75" customHeight="1">
      <c r="B46" s="1169"/>
      <c r="C46" s="1170"/>
      <c r="D46" s="85"/>
      <c r="E46" s="1175" t="s">
        <v>29</v>
      </c>
      <c r="F46" s="1175"/>
      <c r="G46" s="1175"/>
      <c r="H46" s="1176"/>
      <c r="I46" s="86">
        <v>415</v>
      </c>
      <c r="J46" s="87">
        <v>296</v>
      </c>
      <c r="K46" s="87">
        <v>265</v>
      </c>
      <c r="L46" s="87">
        <v>287</v>
      </c>
      <c r="M46" s="88">
        <v>291</v>
      </c>
    </row>
    <row r="47" spans="2:13" ht="27.75" customHeight="1">
      <c r="B47" s="1169"/>
      <c r="C47" s="1170"/>
      <c r="D47" s="85"/>
      <c r="E47" s="1175" t="s">
        <v>30</v>
      </c>
      <c r="F47" s="1175"/>
      <c r="G47" s="1175"/>
      <c r="H47" s="1176"/>
      <c r="I47" s="86" t="s">
        <v>475</v>
      </c>
      <c r="J47" s="87" t="s">
        <v>475</v>
      </c>
      <c r="K47" s="87" t="s">
        <v>475</v>
      </c>
      <c r="L47" s="87" t="s">
        <v>475</v>
      </c>
      <c r="M47" s="88" t="s">
        <v>475</v>
      </c>
    </row>
    <row r="48" spans="2:13" ht="27.75" customHeight="1">
      <c r="B48" s="1171"/>
      <c r="C48" s="1172"/>
      <c r="D48" s="85"/>
      <c r="E48" s="1175" t="s">
        <v>31</v>
      </c>
      <c r="F48" s="1175"/>
      <c r="G48" s="1175"/>
      <c r="H48" s="1176"/>
      <c r="I48" s="86" t="s">
        <v>475</v>
      </c>
      <c r="J48" s="87" t="s">
        <v>475</v>
      </c>
      <c r="K48" s="87" t="s">
        <v>475</v>
      </c>
      <c r="L48" s="87" t="s">
        <v>475</v>
      </c>
      <c r="M48" s="88" t="s">
        <v>475</v>
      </c>
    </row>
    <row r="49" spans="2:13" ht="27.75" customHeight="1">
      <c r="B49" s="1177" t="s">
        <v>32</v>
      </c>
      <c r="C49" s="1178"/>
      <c r="D49" s="89"/>
      <c r="E49" s="1175" t="s">
        <v>33</v>
      </c>
      <c r="F49" s="1175"/>
      <c r="G49" s="1175"/>
      <c r="H49" s="1176"/>
      <c r="I49" s="86">
        <v>9168</v>
      </c>
      <c r="J49" s="87">
        <v>11223</v>
      </c>
      <c r="K49" s="87">
        <v>12557</v>
      </c>
      <c r="L49" s="87">
        <v>14239</v>
      </c>
      <c r="M49" s="88">
        <v>15764</v>
      </c>
    </row>
    <row r="50" spans="2:13" ht="27.75" customHeight="1">
      <c r="B50" s="1169"/>
      <c r="C50" s="1170"/>
      <c r="D50" s="85"/>
      <c r="E50" s="1175" t="s">
        <v>34</v>
      </c>
      <c r="F50" s="1175"/>
      <c r="G50" s="1175"/>
      <c r="H50" s="1176"/>
      <c r="I50" s="86">
        <v>3767</v>
      </c>
      <c r="J50" s="87">
        <v>3572</v>
      </c>
      <c r="K50" s="87">
        <v>3445</v>
      </c>
      <c r="L50" s="87">
        <v>3016</v>
      </c>
      <c r="M50" s="88">
        <v>3129</v>
      </c>
    </row>
    <row r="51" spans="2:13" ht="27.75" customHeight="1">
      <c r="B51" s="1171"/>
      <c r="C51" s="1172"/>
      <c r="D51" s="85"/>
      <c r="E51" s="1175" t="s">
        <v>35</v>
      </c>
      <c r="F51" s="1175"/>
      <c r="G51" s="1175"/>
      <c r="H51" s="1176"/>
      <c r="I51" s="86">
        <v>25394</v>
      </c>
      <c r="J51" s="87">
        <v>25709</v>
      </c>
      <c r="K51" s="87">
        <v>25613</v>
      </c>
      <c r="L51" s="87">
        <v>26002</v>
      </c>
      <c r="M51" s="88">
        <v>26198</v>
      </c>
    </row>
    <row r="52" spans="2:13" ht="27.75" customHeight="1" thickBot="1">
      <c r="B52" s="1179" t="s">
        <v>36</v>
      </c>
      <c r="C52" s="1180"/>
      <c r="D52" s="90"/>
      <c r="E52" s="1181" t="s">
        <v>37</v>
      </c>
      <c r="F52" s="1181"/>
      <c r="G52" s="1181"/>
      <c r="H52" s="1182"/>
      <c r="I52" s="91">
        <v>5250</v>
      </c>
      <c r="J52" s="92">
        <v>2047</v>
      </c>
      <c r="K52" s="92">
        <v>4</v>
      </c>
      <c r="L52" s="92">
        <v>-1884</v>
      </c>
      <c r="M52" s="93">
        <v>-3362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45495</v>
      </c>
      <c r="E3" s="116"/>
      <c r="F3" s="117">
        <v>58009</v>
      </c>
      <c r="G3" s="118"/>
      <c r="H3" s="119"/>
    </row>
    <row r="4" spans="1:8">
      <c r="A4" s="120"/>
      <c r="B4" s="121"/>
      <c r="C4" s="122"/>
      <c r="D4" s="123">
        <v>23140</v>
      </c>
      <c r="E4" s="124"/>
      <c r="F4" s="125">
        <v>32190</v>
      </c>
      <c r="G4" s="126"/>
      <c r="H4" s="127"/>
    </row>
    <row r="5" spans="1:8">
      <c r="A5" s="108" t="s">
        <v>509</v>
      </c>
      <c r="B5" s="113"/>
      <c r="C5" s="114"/>
      <c r="D5" s="115">
        <v>76787</v>
      </c>
      <c r="E5" s="116"/>
      <c r="F5" s="117">
        <v>61882</v>
      </c>
      <c r="G5" s="118"/>
      <c r="H5" s="119"/>
    </row>
    <row r="6" spans="1:8">
      <c r="A6" s="120"/>
      <c r="B6" s="121"/>
      <c r="C6" s="122"/>
      <c r="D6" s="123">
        <v>28353</v>
      </c>
      <c r="E6" s="124"/>
      <c r="F6" s="125">
        <v>32175</v>
      </c>
      <c r="G6" s="126"/>
      <c r="H6" s="127"/>
    </row>
    <row r="7" spans="1:8">
      <c r="A7" s="108" t="s">
        <v>510</v>
      </c>
      <c r="B7" s="113"/>
      <c r="C7" s="114"/>
      <c r="D7" s="115">
        <v>49169</v>
      </c>
      <c r="E7" s="116"/>
      <c r="F7" s="117">
        <v>47569</v>
      </c>
      <c r="G7" s="118"/>
      <c r="H7" s="119"/>
    </row>
    <row r="8" spans="1:8">
      <c r="A8" s="120"/>
      <c r="B8" s="121"/>
      <c r="C8" s="122"/>
      <c r="D8" s="123">
        <v>14271</v>
      </c>
      <c r="E8" s="124"/>
      <c r="F8" s="125">
        <v>26255</v>
      </c>
      <c r="G8" s="126"/>
      <c r="H8" s="127"/>
    </row>
    <row r="9" spans="1:8">
      <c r="A9" s="108" t="s">
        <v>511</v>
      </c>
      <c r="B9" s="113"/>
      <c r="C9" s="114"/>
      <c r="D9" s="115">
        <v>68034</v>
      </c>
      <c r="E9" s="116"/>
      <c r="F9" s="117">
        <v>50880</v>
      </c>
      <c r="G9" s="118"/>
      <c r="H9" s="119"/>
    </row>
    <row r="10" spans="1:8">
      <c r="A10" s="120"/>
      <c r="B10" s="121"/>
      <c r="C10" s="122"/>
      <c r="D10" s="123">
        <v>35745</v>
      </c>
      <c r="E10" s="124"/>
      <c r="F10" s="125">
        <v>26879</v>
      </c>
      <c r="G10" s="126"/>
      <c r="H10" s="127"/>
    </row>
    <row r="11" spans="1:8">
      <c r="A11" s="108" t="s">
        <v>512</v>
      </c>
      <c r="B11" s="113"/>
      <c r="C11" s="114"/>
      <c r="D11" s="115">
        <v>64202</v>
      </c>
      <c r="E11" s="116"/>
      <c r="F11" s="117">
        <v>63956</v>
      </c>
      <c r="G11" s="118"/>
      <c r="H11" s="119"/>
    </row>
    <row r="12" spans="1:8">
      <c r="A12" s="120"/>
      <c r="B12" s="121"/>
      <c r="C12" s="128"/>
      <c r="D12" s="123">
        <v>20883</v>
      </c>
      <c r="E12" s="124"/>
      <c r="F12" s="125">
        <v>29239</v>
      </c>
      <c r="G12" s="126"/>
      <c r="H12" s="127"/>
    </row>
    <row r="13" spans="1:8">
      <c r="A13" s="108"/>
      <c r="B13" s="113"/>
      <c r="C13" s="129"/>
      <c r="D13" s="130">
        <v>60737</v>
      </c>
      <c r="E13" s="131"/>
      <c r="F13" s="132">
        <v>56459</v>
      </c>
      <c r="G13" s="133"/>
      <c r="H13" s="119"/>
    </row>
    <row r="14" spans="1:8">
      <c r="A14" s="120"/>
      <c r="B14" s="121"/>
      <c r="C14" s="122"/>
      <c r="D14" s="123">
        <v>24478</v>
      </c>
      <c r="E14" s="124"/>
      <c r="F14" s="125">
        <v>29348</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7.47</v>
      </c>
      <c r="C19" s="134">
        <f>ROUND(VALUE(SUBSTITUTE(実質収支比率等に係る経年分析!G$48,"▲","-")),2)</f>
        <v>9.2200000000000006</v>
      </c>
      <c r="D19" s="134">
        <f>ROUND(VALUE(SUBSTITUTE(実質収支比率等に係る経年分析!H$48,"▲","-")),2)</f>
        <v>11.83</v>
      </c>
      <c r="E19" s="134">
        <f>ROUND(VALUE(SUBSTITUTE(実質収支比率等に係る経年分析!I$48,"▲","-")),2)</f>
        <v>8.8000000000000007</v>
      </c>
      <c r="F19" s="134">
        <f>ROUND(VALUE(SUBSTITUTE(実質収支比率等に係る経年分析!J$48,"▲","-")),2)</f>
        <v>10.58</v>
      </c>
    </row>
    <row r="20" spans="1:11">
      <c r="A20" s="134" t="s">
        <v>42</v>
      </c>
      <c r="B20" s="134">
        <f>ROUND(VALUE(SUBSTITUTE(実質収支比率等に係る経年分析!F$47,"▲","-")),2)</f>
        <v>16.899999999999999</v>
      </c>
      <c r="C20" s="134">
        <f>ROUND(VALUE(SUBSTITUTE(実質収支比率等に係る経年分析!G$47,"▲","-")),2)</f>
        <v>18.760000000000002</v>
      </c>
      <c r="D20" s="134">
        <f>ROUND(VALUE(SUBSTITUTE(実質収支比率等に係る経年分析!H$47,"▲","-")),2)</f>
        <v>22.09</v>
      </c>
      <c r="E20" s="134">
        <f>ROUND(VALUE(SUBSTITUTE(実質収支比率等に係る経年分析!I$47,"▲","-")),2)</f>
        <v>26.31</v>
      </c>
      <c r="F20" s="134">
        <f>ROUND(VALUE(SUBSTITUTE(実質収支比率等に係る経年分析!J$47,"▲","-")),2)</f>
        <v>29.28</v>
      </c>
    </row>
    <row r="21" spans="1:11">
      <c r="A21" s="134" t="s">
        <v>43</v>
      </c>
      <c r="B21" s="134">
        <f>IF(ISNUMBER(VALUE(SUBSTITUTE(実質収支比率等に係る経年分析!F$49,"▲","-"))),ROUND(VALUE(SUBSTITUTE(実質収支比率等に係る経年分析!F$49,"▲","-")),2),NA())</f>
        <v>2.2400000000000002</v>
      </c>
      <c r="C21" s="134">
        <f>IF(ISNUMBER(VALUE(SUBSTITUTE(実質収支比率等に係る経年分析!G$49,"▲","-"))),ROUND(VALUE(SUBSTITUTE(実質収支比率等に係る経年分析!G$49,"▲","-")),2),NA())</f>
        <v>2.0299999999999998</v>
      </c>
      <c r="D21" s="134">
        <f>IF(ISNUMBER(VALUE(SUBSTITUTE(実質収支比率等に係る経年分析!H$49,"▲","-"))),ROUND(VALUE(SUBSTITUTE(実質収支比率等に係る経年分析!H$49,"▲","-")),2),NA())</f>
        <v>2.57</v>
      </c>
      <c r="E21" s="134">
        <f>IF(ISNUMBER(VALUE(SUBSTITUTE(実質収支比率等に係る経年分析!I$49,"▲","-"))),ROUND(VALUE(SUBSTITUTE(実質収支比率等に係る経年分析!I$49,"▲","-")),2),NA())</f>
        <v>-2.9</v>
      </c>
      <c r="F21" s="134">
        <f>IF(ISNUMBER(VALUE(SUBSTITUTE(実質収支比率等に係る経年分析!J$49,"▲","-"))),ROUND(VALUE(SUBSTITUTE(実質収支比率等に係る経年分析!J$49,"▲","-")),2),NA())</f>
        <v>2.0099999999999998</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介護サービス事業特別会計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0.14000000000000001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0.14000000000000001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1.0900000000000001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0.47</v>
      </c>
      <c r="H34" s="135">
        <f>IF(ROUND(VALUE(SUBSTITUTE(連結実質赤字比率に係る赤字・黒字の構成分析!I$36,"▲", "-")), 2) &lt; 0, ABS(ROUND(VALUE(SUBSTITUTE(連結実質赤字比率に係る赤字・黒字の構成分析!I$36,"▲", "-")), 2)), NA())</f>
        <v>0.23</v>
      </c>
      <c r="I34" s="135" t="e">
        <f>IF(ROUND(VALUE(SUBSTITUTE(連結実質赤字比率に係る赤字・黒字の構成分析!I$36,"▲", "-")), 2) &gt;= 0, ABS(ROUND(VALUE(SUBSTITUTE(連結実質赤字比率に係る赤字・黒字の構成分析!I$36,"▲", "-")), 2)), NA())</f>
        <v>#N/A</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6.82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7.88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8.86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9.2200000000000006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8.8000000000000007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10.58</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2715</v>
      </c>
      <c r="E42" s="136"/>
      <c r="F42" s="136"/>
      <c r="G42" s="136">
        <f>'実質公債費比率（分子）の構造'!L$52</f>
        <v>2704</v>
      </c>
      <c r="H42" s="136"/>
      <c r="I42" s="136"/>
      <c r="J42" s="136">
        <f>'実質公債費比率（分子）の構造'!M$52</f>
        <v>2722</v>
      </c>
      <c r="K42" s="136"/>
      <c r="L42" s="136"/>
      <c r="M42" s="136">
        <f>'実質公債費比率（分子）の構造'!N$52</f>
        <v>2896</v>
      </c>
      <c r="N42" s="136"/>
      <c r="O42" s="136"/>
      <c r="P42" s="136">
        <f>'実質公債費比率（分子）の構造'!O$52</f>
        <v>2672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524</v>
      </c>
      <c r="C46" s="136"/>
      <c r="D46" s="136"/>
      <c r="E46" s="136">
        <f>'実質公債費比率（分子）の構造'!L$48</f>
        <v>517</v>
      </c>
      <c r="F46" s="136"/>
      <c r="G46" s="136"/>
      <c r="H46" s="136">
        <f>'実質公債費比率（分子）の構造'!M$48</f>
        <v>487</v>
      </c>
      <c r="I46" s="136"/>
      <c r="J46" s="136"/>
      <c r="K46" s="136">
        <f>'実質公債費比率（分子）の構造'!N$48</f>
        <v>499</v>
      </c>
      <c r="L46" s="136"/>
      <c r="M46" s="136"/>
      <c r="N46" s="136">
        <f>'実質公債費比率（分子）の構造'!O$48</f>
        <v>532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3344</v>
      </c>
      <c r="C49" s="136"/>
      <c r="D49" s="136"/>
      <c r="E49" s="136">
        <f>'実質公債費比率（分子）の構造'!L$45</f>
        <v>3223</v>
      </c>
      <c r="F49" s="136"/>
      <c r="G49" s="136"/>
      <c r="H49" s="136">
        <f>'実質公債費比率（分子）の構造'!M$45</f>
        <v>3251</v>
      </c>
      <c r="I49" s="136"/>
      <c r="J49" s="136"/>
      <c r="K49" s="136">
        <f>'実質公債費比率（分子）の構造'!N$45</f>
        <v>3062</v>
      </c>
      <c r="L49" s="136"/>
      <c r="M49" s="136"/>
      <c r="N49" s="136">
        <f>'実質公債費比率（分子）の構造'!O$45</f>
        <v>2961</v>
      </c>
      <c r="O49" s="136"/>
      <c r="P49" s="136"/>
    </row>
    <row r="50" spans="1:16">
      <c r="A50" s="136" t="s">
        <v>58</v>
      </c>
      <c r="B50" s="136" t="e">
        <f>NA()</f>
        <v>#N/A</v>
      </c>
      <c r="C50" s="136">
        <f>IF(ISNUMBER('実質公債費比率（分子）の構造'!K$53),'実質公債費比率（分子）の構造'!K$53,NA())</f>
        <v>1153</v>
      </c>
      <c r="D50" s="136" t="e">
        <f>NA()</f>
        <v>#N/A</v>
      </c>
      <c r="E50" s="136" t="e">
        <f>NA()</f>
        <v>#N/A</v>
      </c>
      <c r="F50" s="136">
        <f>IF(ISNUMBER('実質公債費比率（分子）の構造'!L$53),'実質公債費比率（分子）の構造'!L$53,NA())</f>
        <v>1036</v>
      </c>
      <c r="G50" s="136" t="e">
        <f>NA()</f>
        <v>#N/A</v>
      </c>
      <c r="H50" s="136" t="e">
        <f>NA()</f>
        <v>#N/A</v>
      </c>
      <c r="I50" s="136">
        <f>IF(ISNUMBER('実質公債費比率（分子）の構造'!M$53),'実質公債費比率（分子）の構造'!M$53,NA())</f>
        <v>1016</v>
      </c>
      <c r="J50" s="136" t="e">
        <f>NA()</f>
        <v>#N/A</v>
      </c>
      <c r="K50" s="136" t="e">
        <f>NA()</f>
        <v>#N/A</v>
      </c>
      <c r="L50" s="136">
        <f>IF(ISNUMBER('実質公債費比率（分子）の構造'!N$53),'実質公債費比率（分子）の構造'!N$53,NA())</f>
        <v>665</v>
      </c>
      <c r="M50" s="136" t="e">
        <f>NA()</f>
        <v>#N/A</v>
      </c>
      <c r="N50" s="136" t="e">
        <f>NA()</f>
        <v>#N/A</v>
      </c>
      <c r="O50" s="136">
        <f>IF(ISNUMBER('実質公債費比率（分子）の構造'!O$53),'実質公債費比率（分子）の構造'!O$53,NA())</f>
        <v>821</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25394</v>
      </c>
      <c r="E56" s="135"/>
      <c r="F56" s="135"/>
      <c r="G56" s="135">
        <f>'将来負担比率（分子）の構造'!J$51</f>
        <v>25709</v>
      </c>
      <c r="H56" s="135"/>
      <c r="I56" s="135"/>
      <c r="J56" s="135">
        <f>'将来負担比率（分子）の構造'!K$51</f>
        <v>25613</v>
      </c>
      <c r="K56" s="135"/>
      <c r="L56" s="135"/>
      <c r="M56" s="135">
        <f>'将来負担比率（分子）の構造'!L$51</f>
        <v>26002</v>
      </c>
      <c r="N56" s="135"/>
      <c r="O56" s="135"/>
      <c r="P56" s="135">
        <f>'将来負担比率（分子）の構造'!M$51</f>
        <v>26198</v>
      </c>
    </row>
    <row r="57" spans="1:16">
      <c r="A57" s="135" t="s">
        <v>34</v>
      </c>
      <c r="B57" s="135"/>
      <c r="C57" s="135"/>
      <c r="D57" s="135">
        <f>'将来負担比率（分子）の構造'!I$50</f>
        <v>3767</v>
      </c>
      <c r="E57" s="135"/>
      <c r="F57" s="135"/>
      <c r="G57" s="135">
        <f>'将来負担比率（分子）の構造'!J$50</f>
        <v>3572</v>
      </c>
      <c r="H57" s="135"/>
      <c r="I57" s="135"/>
      <c r="J57" s="135">
        <f>'将来負担比率（分子）の構造'!K$50</f>
        <v>3445</v>
      </c>
      <c r="K57" s="135"/>
      <c r="L57" s="135"/>
      <c r="M57" s="135">
        <f>'将来負担比率（分子）の構造'!L$50</f>
        <v>3016</v>
      </c>
      <c r="N57" s="135"/>
      <c r="O57" s="135"/>
      <c r="P57" s="135">
        <f>'将来負担比率（分子）の構造'!M$50</f>
        <v>3129</v>
      </c>
    </row>
    <row r="58" spans="1:16">
      <c r="A58" s="135" t="s">
        <v>33</v>
      </c>
      <c r="B58" s="135"/>
      <c r="C58" s="135"/>
      <c r="D58" s="135">
        <f>'将来負担比率（分子）の構造'!I$49</f>
        <v>9168</v>
      </c>
      <c r="E58" s="135"/>
      <c r="F58" s="135"/>
      <c r="G58" s="135">
        <f>'将来負担比率（分子）の構造'!J$49</f>
        <v>11223</v>
      </c>
      <c r="H58" s="135"/>
      <c r="I58" s="135"/>
      <c r="J58" s="135">
        <f>'将来負担比率（分子）の構造'!K$49</f>
        <v>12557</v>
      </c>
      <c r="K58" s="135"/>
      <c r="L58" s="135"/>
      <c r="M58" s="135">
        <f>'将来負担比率（分子）の構造'!L$49</f>
        <v>14239</v>
      </c>
      <c r="N58" s="135"/>
      <c r="O58" s="135"/>
      <c r="P58" s="135">
        <f>'将来負担比率（分子）の構造'!M$49</f>
        <v>15764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415</v>
      </c>
      <c r="C61" s="135"/>
      <c r="D61" s="135"/>
      <c r="E61" s="135">
        <f>'将来負担比率（分子）の構造'!J$46</f>
        <v>296</v>
      </c>
      <c r="F61" s="135"/>
      <c r="G61" s="135"/>
      <c r="H61" s="135">
        <f>'将来負担比率（分子）の構造'!K$46</f>
        <v>265</v>
      </c>
      <c r="I61" s="135"/>
      <c r="J61" s="135"/>
      <c r="K61" s="135">
        <f>'将来負担比率（分子）の構造'!L$46</f>
        <v>287</v>
      </c>
      <c r="L61" s="135"/>
      <c r="M61" s="135"/>
      <c r="N61" s="135">
        <f>'将来負担比率（分子）の構造'!M$46</f>
        <v>291</v>
      </c>
      <c r="O61" s="135"/>
      <c r="P61" s="135"/>
    </row>
    <row r="62" spans="1:16">
      <c r="A62" s="135" t="s">
        <v>28</v>
      </c>
      <c r="B62" s="135">
        <f>'将来負担比率（分子）の構造'!I$45</f>
        <v>6599</v>
      </c>
      <c r="C62" s="135"/>
      <c r="D62" s="135"/>
      <c r="E62" s="135">
        <f>'将来負担比率（分子）の構造'!J$45</f>
        <v>6042</v>
      </c>
      <c r="F62" s="135"/>
      <c r="G62" s="135"/>
      <c r="H62" s="135">
        <f>'将来負担比率（分子）の構造'!K$45</f>
        <v>5916</v>
      </c>
      <c r="I62" s="135"/>
      <c r="J62" s="135"/>
      <c r="K62" s="135">
        <f>'将来負担比率（分子）の構造'!L$45</f>
        <v>5865</v>
      </c>
      <c r="L62" s="135"/>
      <c r="M62" s="135"/>
      <c r="N62" s="135">
        <f>'将来負担比率（分子）の構造'!M$45</f>
        <v>6248</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9814</v>
      </c>
      <c r="C64" s="135"/>
      <c r="D64" s="135"/>
      <c r="E64" s="135">
        <f>'将来負担比率（分子）の構造'!J$43</f>
        <v>9720</v>
      </c>
      <c r="F64" s="135"/>
      <c r="G64" s="135"/>
      <c r="H64" s="135">
        <f>'将来負担比率（分子）の構造'!K$43</f>
        <v>9633</v>
      </c>
      <c r="I64" s="135"/>
      <c r="J64" s="135"/>
      <c r="K64" s="135">
        <f>'将来負担比率（分子）の構造'!L$43</f>
        <v>9255</v>
      </c>
      <c r="L64" s="135"/>
      <c r="M64" s="135"/>
      <c r="N64" s="135">
        <f>'将来負担比率（分子）の構造'!M$43</f>
        <v>9140</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26750</v>
      </c>
      <c r="C66" s="135"/>
      <c r="D66" s="135"/>
      <c r="E66" s="135">
        <f>'将来負担比率（分子）の構造'!J$41</f>
        <v>26493</v>
      </c>
      <c r="F66" s="135"/>
      <c r="G66" s="135"/>
      <c r="H66" s="135">
        <f>'将来負担比率（分子）の構造'!K$41</f>
        <v>25806</v>
      </c>
      <c r="I66" s="135"/>
      <c r="J66" s="135"/>
      <c r="K66" s="135">
        <f>'将来負担比率（分子）の構造'!L$41</f>
        <v>25967</v>
      </c>
      <c r="L66" s="135"/>
      <c r="M66" s="135"/>
      <c r="N66" s="135">
        <f>'将来負担比率（分子）の構造'!M$41</f>
        <v>26050</v>
      </c>
      <c r="O66" s="135"/>
      <c r="P66" s="135"/>
    </row>
    <row r="67" spans="1:16">
      <c r="A67" s="135" t="s">
        <v>62</v>
      </c>
      <c r="B67" s="135" t="e">
        <f>NA()</f>
        <v>#N/A</v>
      </c>
      <c r="C67" s="135">
        <f>IF(ISNUMBER('将来負担比率（分子）の構造'!I$52), IF('将来負担比率（分子）の構造'!I$52 &lt; 0, 0, '将来負担比率（分子）の構造'!I$52), NA())</f>
        <v>5250</v>
      </c>
      <c r="D67" s="135" t="e">
        <f>NA()</f>
        <v>#N/A</v>
      </c>
      <c r="E67" s="135" t="e">
        <f>NA()</f>
        <v>#N/A</v>
      </c>
      <c r="F67" s="135">
        <f>IF(ISNUMBER('将来負担比率（分子）の構造'!J$52), IF('将来負担比率（分子）の構造'!J$52 &lt; 0, 0, '将来負担比率（分子）の構造'!J$52), NA())</f>
        <v>2047</v>
      </c>
      <c r="G67" s="135" t="e">
        <f>NA()</f>
        <v>#N/A</v>
      </c>
      <c r="H67" s="135" t="e">
        <f>NA()</f>
        <v>#N/A</v>
      </c>
      <c r="I67" s="135">
        <f>IF(ISNUMBER('将来負担比率（分子）の構造'!K$52), IF('将来負担比率（分子）の構造'!K$52 &lt; 0, 0, '将来負担比率（分子）の構造'!K$52), NA())</f>
        <v>4</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N39" sqref="N39"/>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6002147</v>
      </c>
      <c r="S5" s="581"/>
      <c r="T5" s="581"/>
      <c r="U5" s="581"/>
      <c r="V5" s="581"/>
      <c r="W5" s="581"/>
      <c r="X5" s="581"/>
      <c r="Y5" s="582"/>
      <c r="Z5" s="583">
        <v>20.399999999999999</v>
      </c>
      <c r="AA5" s="583"/>
      <c r="AB5" s="583"/>
      <c r="AC5" s="583"/>
      <c r="AD5" s="584">
        <v>5861835</v>
      </c>
      <c r="AE5" s="584"/>
      <c r="AF5" s="584"/>
      <c r="AG5" s="584"/>
      <c r="AH5" s="584"/>
      <c r="AI5" s="584"/>
      <c r="AJ5" s="584"/>
      <c r="AK5" s="584"/>
      <c r="AL5" s="585">
        <v>37.299999999999997</v>
      </c>
      <c r="AM5" s="586"/>
      <c r="AN5" s="586"/>
      <c r="AO5" s="587"/>
      <c r="AP5" s="577" t="s">
        <v>206</v>
      </c>
      <c r="AQ5" s="578"/>
      <c r="AR5" s="578"/>
      <c r="AS5" s="578"/>
      <c r="AT5" s="578"/>
      <c r="AU5" s="578"/>
      <c r="AV5" s="578"/>
      <c r="AW5" s="578"/>
      <c r="AX5" s="578"/>
      <c r="AY5" s="578"/>
      <c r="AZ5" s="578"/>
      <c r="BA5" s="578"/>
      <c r="BB5" s="578"/>
      <c r="BC5" s="578"/>
      <c r="BD5" s="578"/>
      <c r="BE5" s="578"/>
      <c r="BF5" s="579"/>
      <c r="BG5" s="591">
        <v>5859103</v>
      </c>
      <c r="BH5" s="592"/>
      <c r="BI5" s="592"/>
      <c r="BJ5" s="592"/>
      <c r="BK5" s="592"/>
      <c r="BL5" s="592"/>
      <c r="BM5" s="592"/>
      <c r="BN5" s="593"/>
      <c r="BO5" s="594">
        <v>97.6</v>
      </c>
      <c r="BP5" s="594"/>
      <c r="BQ5" s="594"/>
      <c r="BR5" s="594"/>
      <c r="BS5" s="595">
        <v>94254</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199</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c r="B6" s="588" t="s">
        <v>210</v>
      </c>
      <c r="C6" s="589"/>
      <c r="D6" s="589"/>
      <c r="E6" s="589"/>
      <c r="F6" s="589"/>
      <c r="G6" s="589"/>
      <c r="H6" s="589"/>
      <c r="I6" s="589"/>
      <c r="J6" s="589"/>
      <c r="K6" s="589"/>
      <c r="L6" s="589"/>
      <c r="M6" s="589"/>
      <c r="N6" s="589"/>
      <c r="O6" s="589"/>
      <c r="P6" s="589"/>
      <c r="Q6" s="590"/>
      <c r="R6" s="591">
        <v>383310</v>
      </c>
      <c r="S6" s="592"/>
      <c r="T6" s="592"/>
      <c r="U6" s="592"/>
      <c r="V6" s="592"/>
      <c r="W6" s="592"/>
      <c r="X6" s="592"/>
      <c r="Y6" s="593"/>
      <c r="Z6" s="594">
        <v>1.3</v>
      </c>
      <c r="AA6" s="594"/>
      <c r="AB6" s="594"/>
      <c r="AC6" s="594"/>
      <c r="AD6" s="595">
        <v>383310</v>
      </c>
      <c r="AE6" s="595"/>
      <c r="AF6" s="595"/>
      <c r="AG6" s="595"/>
      <c r="AH6" s="595"/>
      <c r="AI6" s="595"/>
      <c r="AJ6" s="595"/>
      <c r="AK6" s="595"/>
      <c r="AL6" s="596">
        <v>2.4</v>
      </c>
      <c r="AM6" s="597"/>
      <c r="AN6" s="597"/>
      <c r="AO6" s="598"/>
      <c r="AP6" s="588" t="s">
        <v>211</v>
      </c>
      <c r="AQ6" s="589"/>
      <c r="AR6" s="589"/>
      <c r="AS6" s="589"/>
      <c r="AT6" s="589"/>
      <c r="AU6" s="589"/>
      <c r="AV6" s="589"/>
      <c r="AW6" s="589"/>
      <c r="AX6" s="589"/>
      <c r="AY6" s="589"/>
      <c r="AZ6" s="589"/>
      <c r="BA6" s="589"/>
      <c r="BB6" s="589"/>
      <c r="BC6" s="589"/>
      <c r="BD6" s="589"/>
      <c r="BE6" s="589"/>
      <c r="BF6" s="590"/>
      <c r="BG6" s="591">
        <v>5859103</v>
      </c>
      <c r="BH6" s="592"/>
      <c r="BI6" s="592"/>
      <c r="BJ6" s="592"/>
      <c r="BK6" s="592"/>
      <c r="BL6" s="592"/>
      <c r="BM6" s="592"/>
      <c r="BN6" s="593"/>
      <c r="BO6" s="594">
        <v>97.6</v>
      </c>
      <c r="BP6" s="594"/>
      <c r="BQ6" s="594"/>
      <c r="BR6" s="594"/>
      <c r="BS6" s="595">
        <v>94254</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275171</v>
      </c>
      <c r="CS6" s="592"/>
      <c r="CT6" s="592"/>
      <c r="CU6" s="592"/>
      <c r="CV6" s="592"/>
      <c r="CW6" s="592"/>
      <c r="CX6" s="592"/>
      <c r="CY6" s="593"/>
      <c r="CZ6" s="594">
        <v>1</v>
      </c>
      <c r="DA6" s="594"/>
      <c r="DB6" s="594"/>
      <c r="DC6" s="594"/>
      <c r="DD6" s="600">
        <v>5035</v>
      </c>
      <c r="DE6" s="592"/>
      <c r="DF6" s="592"/>
      <c r="DG6" s="592"/>
      <c r="DH6" s="592"/>
      <c r="DI6" s="592"/>
      <c r="DJ6" s="592"/>
      <c r="DK6" s="592"/>
      <c r="DL6" s="592"/>
      <c r="DM6" s="592"/>
      <c r="DN6" s="592"/>
      <c r="DO6" s="592"/>
      <c r="DP6" s="593"/>
      <c r="DQ6" s="600">
        <v>275171</v>
      </c>
      <c r="DR6" s="592"/>
      <c r="DS6" s="592"/>
      <c r="DT6" s="592"/>
      <c r="DU6" s="592"/>
      <c r="DV6" s="592"/>
      <c r="DW6" s="592"/>
      <c r="DX6" s="592"/>
      <c r="DY6" s="592"/>
      <c r="DZ6" s="592"/>
      <c r="EA6" s="592"/>
      <c r="EB6" s="592"/>
      <c r="EC6" s="601"/>
    </row>
    <row r="7" spans="2:143" ht="11.25" customHeight="1">
      <c r="B7" s="588" t="s">
        <v>213</v>
      </c>
      <c r="C7" s="589"/>
      <c r="D7" s="589"/>
      <c r="E7" s="589"/>
      <c r="F7" s="589"/>
      <c r="G7" s="589"/>
      <c r="H7" s="589"/>
      <c r="I7" s="589"/>
      <c r="J7" s="589"/>
      <c r="K7" s="589"/>
      <c r="L7" s="589"/>
      <c r="M7" s="589"/>
      <c r="N7" s="589"/>
      <c r="O7" s="589"/>
      <c r="P7" s="589"/>
      <c r="Q7" s="590"/>
      <c r="R7" s="591">
        <v>10801</v>
      </c>
      <c r="S7" s="592"/>
      <c r="T7" s="592"/>
      <c r="U7" s="592"/>
      <c r="V7" s="592"/>
      <c r="W7" s="592"/>
      <c r="X7" s="592"/>
      <c r="Y7" s="593"/>
      <c r="Z7" s="594">
        <v>0</v>
      </c>
      <c r="AA7" s="594"/>
      <c r="AB7" s="594"/>
      <c r="AC7" s="594"/>
      <c r="AD7" s="595">
        <v>10801</v>
      </c>
      <c r="AE7" s="595"/>
      <c r="AF7" s="595"/>
      <c r="AG7" s="595"/>
      <c r="AH7" s="595"/>
      <c r="AI7" s="595"/>
      <c r="AJ7" s="595"/>
      <c r="AK7" s="595"/>
      <c r="AL7" s="596">
        <v>0.1</v>
      </c>
      <c r="AM7" s="597"/>
      <c r="AN7" s="597"/>
      <c r="AO7" s="598"/>
      <c r="AP7" s="588" t="s">
        <v>214</v>
      </c>
      <c r="AQ7" s="589"/>
      <c r="AR7" s="589"/>
      <c r="AS7" s="589"/>
      <c r="AT7" s="589"/>
      <c r="AU7" s="589"/>
      <c r="AV7" s="589"/>
      <c r="AW7" s="589"/>
      <c r="AX7" s="589"/>
      <c r="AY7" s="589"/>
      <c r="AZ7" s="589"/>
      <c r="BA7" s="589"/>
      <c r="BB7" s="589"/>
      <c r="BC7" s="589"/>
      <c r="BD7" s="589"/>
      <c r="BE7" s="589"/>
      <c r="BF7" s="590"/>
      <c r="BG7" s="591">
        <v>2815396</v>
      </c>
      <c r="BH7" s="592"/>
      <c r="BI7" s="592"/>
      <c r="BJ7" s="592"/>
      <c r="BK7" s="592"/>
      <c r="BL7" s="592"/>
      <c r="BM7" s="592"/>
      <c r="BN7" s="593"/>
      <c r="BO7" s="594">
        <v>46.9</v>
      </c>
      <c r="BP7" s="594"/>
      <c r="BQ7" s="594"/>
      <c r="BR7" s="594"/>
      <c r="BS7" s="595">
        <v>94254</v>
      </c>
      <c r="BT7" s="595"/>
      <c r="BU7" s="595"/>
      <c r="BV7" s="595"/>
      <c r="BW7" s="595"/>
      <c r="BX7" s="595"/>
      <c r="BY7" s="595"/>
      <c r="BZ7" s="595"/>
      <c r="CA7" s="595"/>
      <c r="CB7" s="599"/>
      <c r="CD7" s="605" t="s">
        <v>215</v>
      </c>
      <c r="CE7" s="606"/>
      <c r="CF7" s="606"/>
      <c r="CG7" s="606"/>
      <c r="CH7" s="606"/>
      <c r="CI7" s="606"/>
      <c r="CJ7" s="606"/>
      <c r="CK7" s="606"/>
      <c r="CL7" s="606"/>
      <c r="CM7" s="606"/>
      <c r="CN7" s="606"/>
      <c r="CO7" s="606"/>
      <c r="CP7" s="606"/>
      <c r="CQ7" s="607"/>
      <c r="CR7" s="591">
        <v>3668631</v>
      </c>
      <c r="CS7" s="592"/>
      <c r="CT7" s="592"/>
      <c r="CU7" s="592"/>
      <c r="CV7" s="592"/>
      <c r="CW7" s="592"/>
      <c r="CX7" s="592"/>
      <c r="CY7" s="593"/>
      <c r="CZ7" s="594">
        <v>13.4</v>
      </c>
      <c r="DA7" s="594"/>
      <c r="DB7" s="594"/>
      <c r="DC7" s="594"/>
      <c r="DD7" s="600">
        <v>239321</v>
      </c>
      <c r="DE7" s="592"/>
      <c r="DF7" s="592"/>
      <c r="DG7" s="592"/>
      <c r="DH7" s="592"/>
      <c r="DI7" s="592"/>
      <c r="DJ7" s="592"/>
      <c r="DK7" s="592"/>
      <c r="DL7" s="592"/>
      <c r="DM7" s="592"/>
      <c r="DN7" s="592"/>
      <c r="DO7" s="592"/>
      <c r="DP7" s="593"/>
      <c r="DQ7" s="600">
        <v>3037610</v>
      </c>
      <c r="DR7" s="592"/>
      <c r="DS7" s="592"/>
      <c r="DT7" s="592"/>
      <c r="DU7" s="592"/>
      <c r="DV7" s="592"/>
      <c r="DW7" s="592"/>
      <c r="DX7" s="592"/>
      <c r="DY7" s="592"/>
      <c r="DZ7" s="592"/>
      <c r="EA7" s="592"/>
      <c r="EB7" s="592"/>
      <c r="EC7" s="601"/>
    </row>
    <row r="8" spans="2:143" ht="11.25" customHeight="1">
      <c r="B8" s="588" t="s">
        <v>216</v>
      </c>
      <c r="C8" s="589"/>
      <c r="D8" s="589"/>
      <c r="E8" s="589"/>
      <c r="F8" s="589"/>
      <c r="G8" s="589"/>
      <c r="H8" s="589"/>
      <c r="I8" s="589"/>
      <c r="J8" s="589"/>
      <c r="K8" s="589"/>
      <c r="L8" s="589"/>
      <c r="M8" s="589"/>
      <c r="N8" s="589"/>
      <c r="O8" s="589"/>
      <c r="P8" s="589"/>
      <c r="Q8" s="590"/>
      <c r="R8" s="591">
        <v>13208</v>
      </c>
      <c r="S8" s="592"/>
      <c r="T8" s="592"/>
      <c r="U8" s="592"/>
      <c r="V8" s="592"/>
      <c r="W8" s="592"/>
      <c r="X8" s="592"/>
      <c r="Y8" s="593"/>
      <c r="Z8" s="594">
        <v>0</v>
      </c>
      <c r="AA8" s="594"/>
      <c r="AB8" s="594"/>
      <c r="AC8" s="594"/>
      <c r="AD8" s="595">
        <v>13208</v>
      </c>
      <c r="AE8" s="595"/>
      <c r="AF8" s="595"/>
      <c r="AG8" s="595"/>
      <c r="AH8" s="595"/>
      <c r="AI8" s="595"/>
      <c r="AJ8" s="595"/>
      <c r="AK8" s="595"/>
      <c r="AL8" s="596">
        <v>0.1</v>
      </c>
      <c r="AM8" s="597"/>
      <c r="AN8" s="597"/>
      <c r="AO8" s="598"/>
      <c r="AP8" s="588" t="s">
        <v>217</v>
      </c>
      <c r="AQ8" s="589"/>
      <c r="AR8" s="589"/>
      <c r="AS8" s="589"/>
      <c r="AT8" s="589"/>
      <c r="AU8" s="589"/>
      <c r="AV8" s="589"/>
      <c r="AW8" s="589"/>
      <c r="AX8" s="589"/>
      <c r="AY8" s="589"/>
      <c r="AZ8" s="589"/>
      <c r="BA8" s="589"/>
      <c r="BB8" s="589"/>
      <c r="BC8" s="589"/>
      <c r="BD8" s="589"/>
      <c r="BE8" s="589"/>
      <c r="BF8" s="590"/>
      <c r="BG8" s="591">
        <v>75596</v>
      </c>
      <c r="BH8" s="592"/>
      <c r="BI8" s="592"/>
      <c r="BJ8" s="592"/>
      <c r="BK8" s="592"/>
      <c r="BL8" s="592"/>
      <c r="BM8" s="592"/>
      <c r="BN8" s="593"/>
      <c r="BO8" s="594">
        <v>1.3</v>
      </c>
      <c r="BP8" s="594"/>
      <c r="BQ8" s="594"/>
      <c r="BR8" s="594"/>
      <c r="BS8" s="600" t="s">
        <v>111</v>
      </c>
      <c r="BT8" s="592"/>
      <c r="BU8" s="592"/>
      <c r="BV8" s="592"/>
      <c r="BW8" s="592"/>
      <c r="BX8" s="592"/>
      <c r="BY8" s="592"/>
      <c r="BZ8" s="592"/>
      <c r="CA8" s="592"/>
      <c r="CB8" s="601"/>
      <c r="CD8" s="605" t="s">
        <v>218</v>
      </c>
      <c r="CE8" s="606"/>
      <c r="CF8" s="606"/>
      <c r="CG8" s="606"/>
      <c r="CH8" s="606"/>
      <c r="CI8" s="606"/>
      <c r="CJ8" s="606"/>
      <c r="CK8" s="606"/>
      <c r="CL8" s="606"/>
      <c r="CM8" s="606"/>
      <c r="CN8" s="606"/>
      <c r="CO8" s="606"/>
      <c r="CP8" s="606"/>
      <c r="CQ8" s="607"/>
      <c r="CR8" s="591">
        <v>9527601</v>
      </c>
      <c r="CS8" s="592"/>
      <c r="CT8" s="592"/>
      <c r="CU8" s="592"/>
      <c r="CV8" s="592"/>
      <c r="CW8" s="592"/>
      <c r="CX8" s="592"/>
      <c r="CY8" s="593"/>
      <c r="CZ8" s="594">
        <v>34.799999999999997</v>
      </c>
      <c r="DA8" s="594"/>
      <c r="DB8" s="594"/>
      <c r="DC8" s="594"/>
      <c r="DD8" s="600">
        <v>25665</v>
      </c>
      <c r="DE8" s="592"/>
      <c r="DF8" s="592"/>
      <c r="DG8" s="592"/>
      <c r="DH8" s="592"/>
      <c r="DI8" s="592"/>
      <c r="DJ8" s="592"/>
      <c r="DK8" s="592"/>
      <c r="DL8" s="592"/>
      <c r="DM8" s="592"/>
      <c r="DN8" s="592"/>
      <c r="DO8" s="592"/>
      <c r="DP8" s="593"/>
      <c r="DQ8" s="600">
        <v>4647924</v>
      </c>
      <c r="DR8" s="592"/>
      <c r="DS8" s="592"/>
      <c r="DT8" s="592"/>
      <c r="DU8" s="592"/>
      <c r="DV8" s="592"/>
      <c r="DW8" s="592"/>
      <c r="DX8" s="592"/>
      <c r="DY8" s="592"/>
      <c r="DZ8" s="592"/>
      <c r="EA8" s="592"/>
      <c r="EB8" s="592"/>
      <c r="EC8" s="601"/>
    </row>
    <row r="9" spans="2:143" ht="11.25" customHeight="1">
      <c r="B9" s="588" t="s">
        <v>219</v>
      </c>
      <c r="C9" s="589"/>
      <c r="D9" s="589"/>
      <c r="E9" s="589"/>
      <c r="F9" s="589"/>
      <c r="G9" s="589"/>
      <c r="H9" s="589"/>
      <c r="I9" s="589"/>
      <c r="J9" s="589"/>
      <c r="K9" s="589"/>
      <c r="L9" s="589"/>
      <c r="M9" s="589"/>
      <c r="N9" s="589"/>
      <c r="O9" s="589"/>
      <c r="P9" s="589"/>
      <c r="Q9" s="590"/>
      <c r="R9" s="591">
        <v>17389</v>
      </c>
      <c r="S9" s="592"/>
      <c r="T9" s="592"/>
      <c r="U9" s="592"/>
      <c r="V9" s="592"/>
      <c r="W9" s="592"/>
      <c r="X9" s="592"/>
      <c r="Y9" s="593"/>
      <c r="Z9" s="594">
        <v>0.1</v>
      </c>
      <c r="AA9" s="594"/>
      <c r="AB9" s="594"/>
      <c r="AC9" s="594"/>
      <c r="AD9" s="595">
        <v>17389</v>
      </c>
      <c r="AE9" s="595"/>
      <c r="AF9" s="595"/>
      <c r="AG9" s="595"/>
      <c r="AH9" s="595"/>
      <c r="AI9" s="595"/>
      <c r="AJ9" s="595"/>
      <c r="AK9" s="595"/>
      <c r="AL9" s="596">
        <v>0.1</v>
      </c>
      <c r="AM9" s="597"/>
      <c r="AN9" s="597"/>
      <c r="AO9" s="598"/>
      <c r="AP9" s="588" t="s">
        <v>220</v>
      </c>
      <c r="AQ9" s="589"/>
      <c r="AR9" s="589"/>
      <c r="AS9" s="589"/>
      <c r="AT9" s="589"/>
      <c r="AU9" s="589"/>
      <c r="AV9" s="589"/>
      <c r="AW9" s="589"/>
      <c r="AX9" s="589"/>
      <c r="AY9" s="589"/>
      <c r="AZ9" s="589"/>
      <c r="BA9" s="589"/>
      <c r="BB9" s="589"/>
      <c r="BC9" s="589"/>
      <c r="BD9" s="589"/>
      <c r="BE9" s="589"/>
      <c r="BF9" s="590"/>
      <c r="BG9" s="591">
        <v>2036232</v>
      </c>
      <c r="BH9" s="592"/>
      <c r="BI9" s="592"/>
      <c r="BJ9" s="592"/>
      <c r="BK9" s="592"/>
      <c r="BL9" s="592"/>
      <c r="BM9" s="592"/>
      <c r="BN9" s="593"/>
      <c r="BO9" s="594">
        <v>33.9</v>
      </c>
      <c r="BP9" s="594"/>
      <c r="BQ9" s="594"/>
      <c r="BR9" s="594"/>
      <c r="BS9" s="600" t="s">
        <v>111</v>
      </c>
      <c r="BT9" s="592"/>
      <c r="BU9" s="592"/>
      <c r="BV9" s="592"/>
      <c r="BW9" s="592"/>
      <c r="BX9" s="592"/>
      <c r="BY9" s="592"/>
      <c r="BZ9" s="592"/>
      <c r="CA9" s="592"/>
      <c r="CB9" s="601"/>
      <c r="CD9" s="605" t="s">
        <v>221</v>
      </c>
      <c r="CE9" s="606"/>
      <c r="CF9" s="606"/>
      <c r="CG9" s="606"/>
      <c r="CH9" s="606"/>
      <c r="CI9" s="606"/>
      <c r="CJ9" s="606"/>
      <c r="CK9" s="606"/>
      <c r="CL9" s="606"/>
      <c r="CM9" s="606"/>
      <c r="CN9" s="606"/>
      <c r="CO9" s="606"/>
      <c r="CP9" s="606"/>
      <c r="CQ9" s="607"/>
      <c r="CR9" s="591">
        <v>1839508</v>
      </c>
      <c r="CS9" s="592"/>
      <c r="CT9" s="592"/>
      <c r="CU9" s="592"/>
      <c r="CV9" s="592"/>
      <c r="CW9" s="592"/>
      <c r="CX9" s="592"/>
      <c r="CY9" s="593"/>
      <c r="CZ9" s="594">
        <v>6.7</v>
      </c>
      <c r="DA9" s="594"/>
      <c r="DB9" s="594"/>
      <c r="DC9" s="594"/>
      <c r="DD9" s="600">
        <v>103775</v>
      </c>
      <c r="DE9" s="592"/>
      <c r="DF9" s="592"/>
      <c r="DG9" s="592"/>
      <c r="DH9" s="592"/>
      <c r="DI9" s="592"/>
      <c r="DJ9" s="592"/>
      <c r="DK9" s="592"/>
      <c r="DL9" s="592"/>
      <c r="DM9" s="592"/>
      <c r="DN9" s="592"/>
      <c r="DO9" s="592"/>
      <c r="DP9" s="593"/>
      <c r="DQ9" s="600">
        <v>1399140</v>
      </c>
      <c r="DR9" s="592"/>
      <c r="DS9" s="592"/>
      <c r="DT9" s="592"/>
      <c r="DU9" s="592"/>
      <c r="DV9" s="592"/>
      <c r="DW9" s="592"/>
      <c r="DX9" s="592"/>
      <c r="DY9" s="592"/>
      <c r="DZ9" s="592"/>
      <c r="EA9" s="592"/>
      <c r="EB9" s="592"/>
      <c r="EC9" s="601"/>
    </row>
    <row r="10" spans="2:143" ht="11.25" customHeight="1">
      <c r="B10" s="588" t="s">
        <v>222</v>
      </c>
      <c r="C10" s="589"/>
      <c r="D10" s="589"/>
      <c r="E10" s="589"/>
      <c r="F10" s="589"/>
      <c r="G10" s="589"/>
      <c r="H10" s="589"/>
      <c r="I10" s="589"/>
      <c r="J10" s="589"/>
      <c r="K10" s="589"/>
      <c r="L10" s="589"/>
      <c r="M10" s="589"/>
      <c r="N10" s="589"/>
      <c r="O10" s="589"/>
      <c r="P10" s="589"/>
      <c r="Q10" s="590"/>
      <c r="R10" s="591">
        <v>530485</v>
      </c>
      <c r="S10" s="592"/>
      <c r="T10" s="592"/>
      <c r="U10" s="592"/>
      <c r="V10" s="592"/>
      <c r="W10" s="592"/>
      <c r="X10" s="592"/>
      <c r="Y10" s="593"/>
      <c r="Z10" s="594">
        <v>1.8</v>
      </c>
      <c r="AA10" s="594"/>
      <c r="AB10" s="594"/>
      <c r="AC10" s="594"/>
      <c r="AD10" s="595">
        <v>530485</v>
      </c>
      <c r="AE10" s="595"/>
      <c r="AF10" s="595"/>
      <c r="AG10" s="595"/>
      <c r="AH10" s="595"/>
      <c r="AI10" s="595"/>
      <c r="AJ10" s="595"/>
      <c r="AK10" s="595"/>
      <c r="AL10" s="596">
        <v>3.4</v>
      </c>
      <c r="AM10" s="597"/>
      <c r="AN10" s="597"/>
      <c r="AO10" s="598"/>
      <c r="AP10" s="588" t="s">
        <v>223</v>
      </c>
      <c r="AQ10" s="589"/>
      <c r="AR10" s="589"/>
      <c r="AS10" s="589"/>
      <c r="AT10" s="589"/>
      <c r="AU10" s="589"/>
      <c r="AV10" s="589"/>
      <c r="AW10" s="589"/>
      <c r="AX10" s="589"/>
      <c r="AY10" s="589"/>
      <c r="AZ10" s="589"/>
      <c r="BA10" s="589"/>
      <c r="BB10" s="589"/>
      <c r="BC10" s="589"/>
      <c r="BD10" s="589"/>
      <c r="BE10" s="589"/>
      <c r="BF10" s="590"/>
      <c r="BG10" s="591">
        <v>125768</v>
      </c>
      <c r="BH10" s="592"/>
      <c r="BI10" s="592"/>
      <c r="BJ10" s="592"/>
      <c r="BK10" s="592"/>
      <c r="BL10" s="592"/>
      <c r="BM10" s="592"/>
      <c r="BN10" s="593"/>
      <c r="BO10" s="594">
        <v>2.1</v>
      </c>
      <c r="BP10" s="594"/>
      <c r="BQ10" s="594"/>
      <c r="BR10" s="594"/>
      <c r="BS10" s="600" t="s">
        <v>111</v>
      </c>
      <c r="BT10" s="592"/>
      <c r="BU10" s="592"/>
      <c r="BV10" s="592"/>
      <c r="BW10" s="592"/>
      <c r="BX10" s="592"/>
      <c r="BY10" s="592"/>
      <c r="BZ10" s="592"/>
      <c r="CA10" s="592"/>
      <c r="CB10" s="601"/>
      <c r="CD10" s="605" t="s">
        <v>224</v>
      </c>
      <c r="CE10" s="606"/>
      <c r="CF10" s="606"/>
      <c r="CG10" s="606"/>
      <c r="CH10" s="606"/>
      <c r="CI10" s="606"/>
      <c r="CJ10" s="606"/>
      <c r="CK10" s="606"/>
      <c r="CL10" s="606"/>
      <c r="CM10" s="606"/>
      <c r="CN10" s="606"/>
      <c r="CO10" s="606"/>
      <c r="CP10" s="606"/>
      <c r="CQ10" s="607"/>
      <c r="CR10" s="591">
        <v>273284</v>
      </c>
      <c r="CS10" s="592"/>
      <c r="CT10" s="592"/>
      <c r="CU10" s="592"/>
      <c r="CV10" s="592"/>
      <c r="CW10" s="592"/>
      <c r="CX10" s="592"/>
      <c r="CY10" s="593"/>
      <c r="CZ10" s="594">
        <v>1</v>
      </c>
      <c r="DA10" s="594"/>
      <c r="DB10" s="594"/>
      <c r="DC10" s="594"/>
      <c r="DD10" s="600" t="s">
        <v>111</v>
      </c>
      <c r="DE10" s="592"/>
      <c r="DF10" s="592"/>
      <c r="DG10" s="592"/>
      <c r="DH10" s="592"/>
      <c r="DI10" s="592"/>
      <c r="DJ10" s="592"/>
      <c r="DK10" s="592"/>
      <c r="DL10" s="592"/>
      <c r="DM10" s="592"/>
      <c r="DN10" s="592"/>
      <c r="DO10" s="592"/>
      <c r="DP10" s="593"/>
      <c r="DQ10" s="600">
        <v>157914</v>
      </c>
      <c r="DR10" s="592"/>
      <c r="DS10" s="592"/>
      <c r="DT10" s="592"/>
      <c r="DU10" s="592"/>
      <c r="DV10" s="592"/>
      <c r="DW10" s="592"/>
      <c r="DX10" s="592"/>
      <c r="DY10" s="592"/>
      <c r="DZ10" s="592"/>
      <c r="EA10" s="592"/>
      <c r="EB10" s="592"/>
      <c r="EC10" s="601"/>
    </row>
    <row r="11" spans="2:143" ht="11.25" customHeight="1">
      <c r="B11" s="588" t="s">
        <v>225</v>
      </c>
      <c r="C11" s="589"/>
      <c r="D11" s="589"/>
      <c r="E11" s="589"/>
      <c r="F11" s="589"/>
      <c r="G11" s="589"/>
      <c r="H11" s="589"/>
      <c r="I11" s="589"/>
      <c r="J11" s="589"/>
      <c r="K11" s="589"/>
      <c r="L11" s="589"/>
      <c r="M11" s="589"/>
      <c r="N11" s="589"/>
      <c r="O11" s="589"/>
      <c r="P11" s="589"/>
      <c r="Q11" s="590"/>
      <c r="R11" s="591">
        <v>187</v>
      </c>
      <c r="S11" s="592"/>
      <c r="T11" s="592"/>
      <c r="U11" s="592"/>
      <c r="V11" s="592"/>
      <c r="W11" s="592"/>
      <c r="X11" s="592"/>
      <c r="Y11" s="593"/>
      <c r="Z11" s="594">
        <v>0</v>
      </c>
      <c r="AA11" s="594"/>
      <c r="AB11" s="594"/>
      <c r="AC11" s="594"/>
      <c r="AD11" s="595">
        <v>187</v>
      </c>
      <c r="AE11" s="595"/>
      <c r="AF11" s="595"/>
      <c r="AG11" s="595"/>
      <c r="AH11" s="595"/>
      <c r="AI11" s="595"/>
      <c r="AJ11" s="595"/>
      <c r="AK11" s="595"/>
      <c r="AL11" s="596">
        <v>0</v>
      </c>
      <c r="AM11" s="597"/>
      <c r="AN11" s="597"/>
      <c r="AO11" s="598"/>
      <c r="AP11" s="588" t="s">
        <v>226</v>
      </c>
      <c r="AQ11" s="589"/>
      <c r="AR11" s="589"/>
      <c r="AS11" s="589"/>
      <c r="AT11" s="589"/>
      <c r="AU11" s="589"/>
      <c r="AV11" s="589"/>
      <c r="AW11" s="589"/>
      <c r="AX11" s="589"/>
      <c r="AY11" s="589"/>
      <c r="AZ11" s="589"/>
      <c r="BA11" s="589"/>
      <c r="BB11" s="589"/>
      <c r="BC11" s="589"/>
      <c r="BD11" s="589"/>
      <c r="BE11" s="589"/>
      <c r="BF11" s="590"/>
      <c r="BG11" s="591">
        <v>577800</v>
      </c>
      <c r="BH11" s="592"/>
      <c r="BI11" s="592"/>
      <c r="BJ11" s="592"/>
      <c r="BK11" s="592"/>
      <c r="BL11" s="592"/>
      <c r="BM11" s="592"/>
      <c r="BN11" s="593"/>
      <c r="BO11" s="594">
        <v>9.6</v>
      </c>
      <c r="BP11" s="594"/>
      <c r="BQ11" s="594"/>
      <c r="BR11" s="594"/>
      <c r="BS11" s="600">
        <v>94254</v>
      </c>
      <c r="BT11" s="592"/>
      <c r="BU11" s="592"/>
      <c r="BV11" s="592"/>
      <c r="BW11" s="592"/>
      <c r="BX11" s="592"/>
      <c r="BY11" s="592"/>
      <c r="BZ11" s="592"/>
      <c r="CA11" s="592"/>
      <c r="CB11" s="601"/>
      <c r="CD11" s="605" t="s">
        <v>227</v>
      </c>
      <c r="CE11" s="606"/>
      <c r="CF11" s="606"/>
      <c r="CG11" s="606"/>
      <c r="CH11" s="606"/>
      <c r="CI11" s="606"/>
      <c r="CJ11" s="606"/>
      <c r="CK11" s="606"/>
      <c r="CL11" s="606"/>
      <c r="CM11" s="606"/>
      <c r="CN11" s="606"/>
      <c r="CO11" s="606"/>
      <c r="CP11" s="606"/>
      <c r="CQ11" s="607"/>
      <c r="CR11" s="591">
        <v>1721461</v>
      </c>
      <c r="CS11" s="592"/>
      <c r="CT11" s="592"/>
      <c r="CU11" s="592"/>
      <c r="CV11" s="592"/>
      <c r="CW11" s="592"/>
      <c r="CX11" s="592"/>
      <c r="CY11" s="593"/>
      <c r="CZ11" s="594">
        <v>6.3</v>
      </c>
      <c r="DA11" s="594"/>
      <c r="DB11" s="594"/>
      <c r="DC11" s="594"/>
      <c r="DD11" s="600">
        <v>546584</v>
      </c>
      <c r="DE11" s="592"/>
      <c r="DF11" s="592"/>
      <c r="DG11" s="592"/>
      <c r="DH11" s="592"/>
      <c r="DI11" s="592"/>
      <c r="DJ11" s="592"/>
      <c r="DK11" s="592"/>
      <c r="DL11" s="592"/>
      <c r="DM11" s="592"/>
      <c r="DN11" s="592"/>
      <c r="DO11" s="592"/>
      <c r="DP11" s="593"/>
      <c r="DQ11" s="600">
        <v>1072813</v>
      </c>
      <c r="DR11" s="592"/>
      <c r="DS11" s="592"/>
      <c r="DT11" s="592"/>
      <c r="DU11" s="592"/>
      <c r="DV11" s="592"/>
      <c r="DW11" s="592"/>
      <c r="DX11" s="592"/>
      <c r="DY11" s="592"/>
      <c r="DZ11" s="592"/>
      <c r="EA11" s="592"/>
      <c r="EB11" s="592"/>
      <c r="EC11" s="601"/>
    </row>
    <row r="12" spans="2:143" ht="11.25" customHeight="1">
      <c r="B12" s="588" t="s">
        <v>228</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229</v>
      </c>
      <c r="AQ12" s="589"/>
      <c r="AR12" s="589"/>
      <c r="AS12" s="589"/>
      <c r="AT12" s="589"/>
      <c r="AU12" s="589"/>
      <c r="AV12" s="589"/>
      <c r="AW12" s="589"/>
      <c r="AX12" s="589"/>
      <c r="AY12" s="589"/>
      <c r="AZ12" s="589"/>
      <c r="BA12" s="589"/>
      <c r="BB12" s="589"/>
      <c r="BC12" s="589"/>
      <c r="BD12" s="589"/>
      <c r="BE12" s="589"/>
      <c r="BF12" s="590"/>
      <c r="BG12" s="591">
        <v>2460539</v>
      </c>
      <c r="BH12" s="592"/>
      <c r="BI12" s="592"/>
      <c r="BJ12" s="592"/>
      <c r="BK12" s="592"/>
      <c r="BL12" s="592"/>
      <c r="BM12" s="592"/>
      <c r="BN12" s="593"/>
      <c r="BO12" s="594">
        <v>41</v>
      </c>
      <c r="BP12" s="594"/>
      <c r="BQ12" s="594"/>
      <c r="BR12" s="594"/>
      <c r="BS12" s="600" t="s">
        <v>111</v>
      </c>
      <c r="BT12" s="592"/>
      <c r="BU12" s="592"/>
      <c r="BV12" s="592"/>
      <c r="BW12" s="592"/>
      <c r="BX12" s="592"/>
      <c r="BY12" s="592"/>
      <c r="BZ12" s="592"/>
      <c r="CA12" s="592"/>
      <c r="CB12" s="601"/>
      <c r="CD12" s="605" t="s">
        <v>230</v>
      </c>
      <c r="CE12" s="606"/>
      <c r="CF12" s="606"/>
      <c r="CG12" s="606"/>
      <c r="CH12" s="606"/>
      <c r="CI12" s="606"/>
      <c r="CJ12" s="606"/>
      <c r="CK12" s="606"/>
      <c r="CL12" s="606"/>
      <c r="CM12" s="606"/>
      <c r="CN12" s="606"/>
      <c r="CO12" s="606"/>
      <c r="CP12" s="606"/>
      <c r="CQ12" s="607"/>
      <c r="CR12" s="591">
        <v>413788</v>
      </c>
      <c r="CS12" s="592"/>
      <c r="CT12" s="592"/>
      <c r="CU12" s="592"/>
      <c r="CV12" s="592"/>
      <c r="CW12" s="592"/>
      <c r="CX12" s="592"/>
      <c r="CY12" s="593"/>
      <c r="CZ12" s="594">
        <v>1.5</v>
      </c>
      <c r="DA12" s="594"/>
      <c r="DB12" s="594"/>
      <c r="DC12" s="594"/>
      <c r="DD12" s="600">
        <v>5906</v>
      </c>
      <c r="DE12" s="592"/>
      <c r="DF12" s="592"/>
      <c r="DG12" s="592"/>
      <c r="DH12" s="592"/>
      <c r="DI12" s="592"/>
      <c r="DJ12" s="592"/>
      <c r="DK12" s="592"/>
      <c r="DL12" s="592"/>
      <c r="DM12" s="592"/>
      <c r="DN12" s="592"/>
      <c r="DO12" s="592"/>
      <c r="DP12" s="593"/>
      <c r="DQ12" s="600">
        <v>324044</v>
      </c>
      <c r="DR12" s="592"/>
      <c r="DS12" s="592"/>
      <c r="DT12" s="592"/>
      <c r="DU12" s="592"/>
      <c r="DV12" s="592"/>
      <c r="DW12" s="592"/>
      <c r="DX12" s="592"/>
      <c r="DY12" s="592"/>
      <c r="DZ12" s="592"/>
      <c r="EA12" s="592"/>
      <c r="EB12" s="592"/>
      <c r="EC12" s="601"/>
    </row>
    <row r="13" spans="2:143" ht="11.25" customHeight="1">
      <c r="B13" s="588" t="s">
        <v>231</v>
      </c>
      <c r="C13" s="589"/>
      <c r="D13" s="589"/>
      <c r="E13" s="589"/>
      <c r="F13" s="589"/>
      <c r="G13" s="589"/>
      <c r="H13" s="589"/>
      <c r="I13" s="589"/>
      <c r="J13" s="589"/>
      <c r="K13" s="589"/>
      <c r="L13" s="589"/>
      <c r="M13" s="589"/>
      <c r="N13" s="589"/>
      <c r="O13" s="589"/>
      <c r="P13" s="589"/>
      <c r="Q13" s="590"/>
      <c r="R13" s="591">
        <v>70977</v>
      </c>
      <c r="S13" s="592"/>
      <c r="T13" s="592"/>
      <c r="U13" s="592"/>
      <c r="V13" s="592"/>
      <c r="W13" s="592"/>
      <c r="X13" s="592"/>
      <c r="Y13" s="593"/>
      <c r="Z13" s="594">
        <v>0.2</v>
      </c>
      <c r="AA13" s="594"/>
      <c r="AB13" s="594"/>
      <c r="AC13" s="594"/>
      <c r="AD13" s="595">
        <v>70977</v>
      </c>
      <c r="AE13" s="595"/>
      <c r="AF13" s="595"/>
      <c r="AG13" s="595"/>
      <c r="AH13" s="595"/>
      <c r="AI13" s="595"/>
      <c r="AJ13" s="595"/>
      <c r="AK13" s="595"/>
      <c r="AL13" s="596">
        <v>0.5</v>
      </c>
      <c r="AM13" s="597"/>
      <c r="AN13" s="597"/>
      <c r="AO13" s="598"/>
      <c r="AP13" s="588" t="s">
        <v>232</v>
      </c>
      <c r="AQ13" s="589"/>
      <c r="AR13" s="589"/>
      <c r="AS13" s="589"/>
      <c r="AT13" s="589"/>
      <c r="AU13" s="589"/>
      <c r="AV13" s="589"/>
      <c r="AW13" s="589"/>
      <c r="AX13" s="589"/>
      <c r="AY13" s="589"/>
      <c r="AZ13" s="589"/>
      <c r="BA13" s="589"/>
      <c r="BB13" s="589"/>
      <c r="BC13" s="589"/>
      <c r="BD13" s="589"/>
      <c r="BE13" s="589"/>
      <c r="BF13" s="590"/>
      <c r="BG13" s="591">
        <v>2451808</v>
      </c>
      <c r="BH13" s="592"/>
      <c r="BI13" s="592"/>
      <c r="BJ13" s="592"/>
      <c r="BK13" s="592"/>
      <c r="BL13" s="592"/>
      <c r="BM13" s="592"/>
      <c r="BN13" s="593"/>
      <c r="BO13" s="594">
        <v>40.799999999999997</v>
      </c>
      <c r="BP13" s="594"/>
      <c r="BQ13" s="594"/>
      <c r="BR13" s="594"/>
      <c r="BS13" s="600" t="s">
        <v>111</v>
      </c>
      <c r="BT13" s="592"/>
      <c r="BU13" s="592"/>
      <c r="BV13" s="592"/>
      <c r="BW13" s="592"/>
      <c r="BX13" s="592"/>
      <c r="BY13" s="592"/>
      <c r="BZ13" s="592"/>
      <c r="CA13" s="592"/>
      <c r="CB13" s="601"/>
      <c r="CD13" s="605" t="s">
        <v>233</v>
      </c>
      <c r="CE13" s="606"/>
      <c r="CF13" s="606"/>
      <c r="CG13" s="606"/>
      <c r="CH13" s="606"/>
      <c r="CI13" s="606"/>
      <c r="CJ13" s="606"/>
      <c r="CK13" s="606"/>
      <c r="CL13" s="606"/>
      <c r="CM13" s="606"/>
      <c r="CN13" s="606"/>
      <c r="CO13" s="606"/>
      <c r="CP13" s="606"/>
      <c r="CQ13" s="607"/>
      <c r="CR13" s="591">
        <v>1975944</v>
      </c>
      <c r="CS13" s="592"/>
      <c r="CT13" s="592"/>
      <c r="CU13" s="592"/>
      <c r="CV13" s="592"/>
      <c r="CW13" s="592"/>
      <c r="CX13" s="592"/>
      <c r="CY13" s="593"/>
      <c r="CZ13" s="594">
        <v>7.2</v>
      </c>
      <c r="DA13" s="594"/>
      <c r="DB13" s="594"/>
      <c r="DC13" s="594"/>
      <c r="DD13" s="600">
        <v>1036114</v>
      </c>
      <c r="DE13" s="592"/>
      <c r="DF13" s="592"/>
      <c r="DG13" s="592"/>
      <c r="DH13" s="592"/>
      <c r="DI13" s="592"/>
      <c r="DJ13" s="592"/>
      <c r="DK13" s="592"/>
      <c r="DL13" s="592"/>
      <c r="DM13" s="592"/>
      <c r="DN13" s="592"/>
      <c r="DO13" s="592"/>
      <c r="DP13" s="593"/>
      <c r="DQ13" s="600">
        <v>1108428</v>
      </c>
      <c r="DR13" s="592"/>
      <c r="DS13" s="592"/>
      <c r="DT13" s="592"/>
      <c r="DU13" s="592"/>
      <c r="DV13" s="592"/>
      <c r="DW13" s="592"/>
      <c r="DX13" s="592"/>
      <c r="DY13" s="592"/>
      <c r="DZ13" s="592"/>
      <c r="EA13" s="592"/>
      <c r="EB13" s="592"/>
      <c r="EC13" s="601"/>
    </row>
    <row r="14" spans="2:143" ht="11.25" customHeight="1">
      <c r="B14" s="588" t="s">
        <v>234</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235</v>
      </c>
      <c r="AQ14" s="589"/>
      <c r="AR14" s="589"/>
      <c r="AS14" s="589"/>
      <c r="AT14" s="589"/>
      <c r="AU14" s="589"/>
      <c r="AV14" s="589"/>
      <c r="AW14" s="589"/>
      <c r="AX14" s="589"/>
      <c r="AY14" s="589"/>
      <c r="AZ14" s="589"/>
      <c r="BA14" s="589"/>
      <c r="BB14" s="589"/>
      <c r="BC14" s="589"/>
      <c r="BD14" s="589"/>
      <c r="BE14" s="589"/>
      <c r="BF14" s="590"/>
      <c r="BG14" s="591">
        <v>158886</v>
      </c>
      <c r="BH14" s="592"/>
      <c r="BI14" s="592"/>
      <c r="BJ14" s="592"/>
      <c r="BK14" s="592"/>
      <c r="BL14" s="592"/>
      <c r="BM14" s="592"/>
      <c r="BN14" s="593"/>
      <c r="BO14" s="594">
        <v>2.6</v>
      </c>
      <c r="BP14" s="594"/>
      <c r="BQ14" s="594"/>
      <c r="BR14" s="594"/>
      <c r="BS14" s="600" t="s">
        <v>111</v>
      </c>
      <c r="BT14" s="592"/>
      <c r="BU14" s="592"/>
      <c r="BV14" s="592"/>
      <c r="BW14" s="592"/>
      <c r="BX14" s="592"/>
      <c r="BY14" s="592"/>
      <c r="BZ14" s="592"/>
      <c r="CA14" s="592"/>
      <c r="CB14" s="601"/>
      <c r="CD14" s="605" t="s">
        <v>236</v>
      </c>
      <c r="CE14" s="606"/>
      <c r="CF14" s="606"/>
      <c r="CG14" s="606"/>
      <c r="CH14" s="606"/>
      <c r="CI14" s="606"/>
      <c r="CJ14" s="606"/>
      <c r="CK14" s="606"/>
      <c r="CL14" s="606"/>
      <c r="CM14" s="606"/>
      <c r="CN14" s="606"/>
      <c r="CO14" s="606"/>
      <c r="CP14" s="606"/>
      <c r="CQ14" s="607"/>
      <c r="CR14" s="591">
        <v>1253649</v>
      </c>
      <c r="CS14" s="592"/>
      <c r="CT14" s="592"/>
      <c r="CU14" s="592"/>
      <c r="CV14" s="592"/>
      <c r="CW14" s="592"/>
      <c r="CX14" s="592"/>
      <c r="CY14" s="593"/>
      <c r="CZ14" s="594">
        <v>4.5999999999999996</v>
      </c>
      <c r="DA14" s="594"/>
      <c r="DB14" s="594"/>
      <c r="DC14" s="594"/>
      <c r="DD14" s="600">
        <v>466772</v>
      </c>
      <c r="DE14" s="592"/>
      <c r="DF14" s="592"/>
      <c r="DG14" s="592"/>
      <c r="DH14" s="592"/>
      <c r="DI14" s="592"/>
      <c r="DJ14" s="592"/>
      <c r="DK14" s="592"/>
      <c r="DL14" s="592"/>
      <c r="DM14" s="592"/>
      <c r="DN14" s="592"/>
      <c r="DO14" s="592"/>
      <c r="DP14" s="593"/>
      <c r="DQ14" s="600">
        <v>801035</v>
      </c>
      <c r="DR14" s="592"/>
      <c r="DS14" s="592"/>
      <c r="DT14" s="592"/>
      <c r="DU14" s="592"/>
      <c r="DV14" s="592"/>
      <c r="DW14" s="592"/>
      <c r="DX14" s="592"/>
      <c r="DY14" s="592"/>
      <c r="DZ14" s="592"/>
      <c r="EA14" s="592"/>
      <c r="EB14" s="592"/>
      <c r="EC14" s="601"/>
    </row>
    <row r="15" spans="2:143" ht="11.25" customHeight="1">
      <c r="B15" s="588" t="s">
        <v>237</v>
      </c>
      <c r="C15" s="589"/>
      <c r="D15" s="589"/>
      <c r="E15" s="589"/>
      <c r="F15" s="589"/>
      <c r="G15" s="589"/>
      <c r="H15" s="589"/>
      <c r="I15" s="589"/>
      <c r="J15" s="589"/>
      <c r="K15" s="589"/>
      <c r="L15" s="589"/>
      <c r="M15" s="589"/>
      <c r="N15" s="589"/>
      <c r="O15" s="589"/>
      <c r="P15" s="589"/>
      <c r="Q15" s="590"/>
      <c r="R15" s="591">
        <v>18834</v>
      </c>
      <c r="S15" s="592"/>
      <c r="T15" s="592"/>
      <c r="U15" s="592"/>
      <c r="V15" s="592"/>
      <c r="W15" s="592"/>
      <c r="X15" s="592"/>
      <c r="Y15" s="593"/>
      <c r="Z15" s="594">
        <v>0.1</v>
      </c>
      <c r="AA15" s="594"/>
      <c r="AB15" s="594"/>
      <c r="AC15" s="594"/>
      <c r="AD15" s="595">
        <v>18834</v>
      </c>
      <c r="AE15" s="595"/>
      <c r="AF15" s="595"/>
      <c r="AG15" s="595"/>
      <c r="AH15" s="595"/>
      <c r="AI15" s="595"/>
      <c r="AJ15" s="595"/>
      <c r="AK15" s="595"/>
      <c r="AL15" s="596">
        <v>0.1</v>
      </c>
      <c r="AM15" s="597"/>
      <c r="AN15" s="597"/>
      <c r="AO15" s="598"/>
      <c r="AP15" s="588" t="s">
        <v>238</v>
      </c>
      <c r="AQ15" s="589"/>
      <c r="AR15" s="589"/>
      <c r="AS15" s="589"/>
      <c r="AT15" s="589"/>
      <c r="AU15" s="589"/>
      <c r="AV15" s="589"/>
      <c r="AW15" s="589"/>
      <c r="AX15" s="589"/>
      <c r="AY15" s="589"/>
      <c r="AZ15" s="589"/>
      <c r="BA15" s="589"/>
      <c r="BB15" s="589"/>
      <c r="BC15" s="589"/>
      <c r="BD15" s="589"/>
      <c r="BE15" s="589"/>
      <c r="BF15" s="590"/>
      <c r="BG15" s="591">
        <v>424282</v>
      </c>
      <c r="BH15" s="592"/>
      <c r="BI15" s="592"/>
      <c r="BJ15" s="592"/>
      <c r="BK15" s="592"/>
      <c r="BL15" s="592"/>
      <c r="BM15" s="592"/>
      <c r="BN15" s="593"/>
      <c r="BO15" s="594">
        <v>7.1</v>
      </c>
      <c r="BP15" s="594"/>
      <c r="BQ15" s="594"/>
      <c r="BR15" s="594"/>
      <c r="BS15" s="600" t="s">
        <v>111</v>
      </c>
      <c r="BT15" s="592"/>
      <c r="BU15" s="592"/>
      <c r="BV15" s="592"/>
      <c r="BW15" s="592"/>
      <c r="BX15" s="592"/>
      <c r="BY15" s="592"/>
      <c r="BZ15" s="592"/>
      <c r="CA15" s="592"/>
      <c r="CB15" s="601"/>
      <c r="CD15" s="605" t="s">
        <v>239</v>
      </c>
      <c r="CE15" s="606"/>
      <c r="CF15" s="606"/>
      <c r="CG15" s="606"/>
      <c r="CH15" s="606"/>
      <c r="CI15" s="606"/>
      <c r="CJ15" s="606"/>
      <c r="CK15" s="606"/>
      <c r="CL15" s="606"/>
      <c r="CM15" s="606"/>
      <c r="CN15" s="606"/>
      <c r="CO15" s="606"/>
      <c r="CP15" s="606"/>
      <c r="CQ15" s="607"/>
      <c r="CR15" s="591">
        <v>3294993</v>
      </c>
      <c r="CS15" s="592"/>
      <c r="CT15" s="592"/>
      <c r="CU15" s="592"/>
      <c r="CV15" s="592"/>
      <c r="CW15" s="592"/>
      <c r="CX15" s="592"/>
      <c r="CY15" s="593"/>
      <c r="CZ15" s="594">
        <v>12</v>
      </c>
      <c r="DA15" s="594"/>
      <c r="DB15" s="594"/>
      <c r="DC15" s="594"/>
      <c r="DD15" s="600">
        <v>1389908</v>
      </c>
      <c r="DE15" s="592"/>
      <c r="DF15" s="592"/>
      <c r="DG15" s="592"/>
      <c r="DH15" s="592"/>
      <c r="DI15" s="592"/>
      <c r="DJ15" s="592"/>
      <c r="DK15" s="592"/>
      <c r="DL15" s="592"/>
      <c r="DM15" s="592"/>
      <c r="DN15" s="592"/>
      <c r="DO15" s="592"/>
      <c r="DP15" s="593"/>
      <c r="DQ15" s="600">
        <v>1887459</v>
      </c>
      <c r="DR15" s="592"/>
      <c r="DS15" s="592"/>
      <c r="DT15" s="592"/>
      <c r="DU15" s="592"/>
      <c r="DV15" s="592"/>
      <c r="DW15" s="592"/>
      <c r="DX15" s="592"/>
      <c r="DY15" s="592"/>
      <c r="DZ15" s="592"/>
      <c r="EA15" s="592"/>
      <c r="EB15" s="592"/>
      <c r="EC15" s="601"/>
    </row>
    <row r="16" spans="2:143" ht="11.25" customHeight="1">
      <c r="B16" s="588" t="s">
        <v>240</v>
      </c>
      <c r="C16" s="589"/>
      <c r="D16" s="589"/>
      <c r="E16" s="589"/>
      <c r="F16" s="589"/>
      <c r="G16" s="589"/>
      <c r="H16" s="589"/>
      <c r="I16" s="589"/>
      <c r="J16" s="589"/>
      <c r="K16" s="589"/>
      <c r="L16" s="589"/>
      <c r="M16" s="589"/>
      <c r="N16" s="589"/>
      <c r="O16" s="589"/>
      <c r="P16" s="589"/>
      <c r="Q16" s="590"/>
      <c r="R16" s="591">
        <v>9732170</v>
      </c>
      <c r="S16" s="592"/>
      <c r="T16" s="592"/>
      <c r="U16" s="592"/>
      <c r="V16" s="592"/>
      <c r="W16" s="592"/>
      <c r="X16" s="592"/>
      <c r="Y16" s="593"/>
      <c r="Z16" s="594">
        <v>33</v>
      </c>
      <c r="AA16" s="594"/>
      <c r="AB16" s="594"/>
      <c r="AC16" s="594"/>
      <c r="AD16" s="595">
        <v>8774175</v>
      </c>
      <c r="AE16" s="595"/>
      <c r="AF16" s="595"/>
      <c r="AG16" s="595"/>
      <c r="AH16" s="595"/>
      <c r="AI16" s="595"/>
      <c r="AJ16" s="595"/>
      <c r="AK16" s="595"/>
      <c r="AL16" s="596">
        <v>55.8</v>
      </c>
      <c r="AM16" s="597"/>
      <c r="AN16" s="597"/>
      <c r="AO16" s="598"/>
      <c r="AP16" s="588" t="s">
        <v>241</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242</v>
      </c>
      <c r="CE16" s="606"/>
      <c r="CF16" s="606"/>
      <c r="CG16" s="606"/>
      <c r="CH16" s="606"/>
      <c r="CI16" s="606"/>
      <c r="CJ16" s="606"/>
      <c r="CK16" s="606"/>
      <c r="CL16" s="606"/>
      <c r="CM16" s="606"/>
      <c r="CN16" s="606"/>
      <c r="CO16" s="606"/>
      <c r="CP16" s="606"/>
      <c r="CQ16" s="607"/>
      <c r="CR16" s="591">
        <v>157704</v>
      </c>
      <c r="CS16" s="592"/>
      <c r="CT16" s="592"/>
      <c r="CU16" s="592"/>
      <c r="CV16" s="592"/>
      <c r="CW16" s="592"/>
      <c r="CX16" s="592"/>
      <c r="CY16" s="593"/>
      <c r="CZ16" s="594">
        <v>0.6</v>
      </c>
      <c r="DA16" s="594"/>
      <c r="DB16" s="594"/>
      <c r="DC16" s="594"/>
      <c r="DD16" s="600" t="s">
        <v>111</v>
      </c>
      <c r="DE16" s="592"/>
      <c r="DF16" s="592"/>
      <c r="DG16" s="592"/>
      <c r="DH16" s="592"/>
      <c r="DI16" s="592"/>
      <c r="DJ16" s="592"/>
      <c r="DK16" s="592"/>
      <c r="DL16" s="592"/>
      <c r="DM16" s="592"/>
      <c r="DN16" s="592"/>
      <c r="DO16" s="592"/>
      <c r="DP16" s="593"/>
      <c r="DQ16" s="600">
        <v>22664</v>
      </c>
      <c r="DR16" s="592"/>
      <c r="DS16" s="592"/>
      <c r="DT16" s="592"/>
      <c r="DU16" s="592"/>
      <c r="DV16" s="592"/>
      <c r="DW16" s="592"/>
      <c r="DX16" s="592"/>
      <c r="DY16" s="592"/>
      <c r="DZ16" s="592"/>
      <c r="EA16" s="592"/>
      <c r="EB16" s="592"/>
      <c r="EC16" s="601"/>
    </row>
    <row r="17" spans="2:133" ht="11.25" customHeight="1">
      <c r="B17" s="588" t="s">
        <v>243</v>
      </c>
      <c r="C17" s="589"/>
      <c r="D17" s="589"/>
      <c r="E17" s="589"/>
      <c r="F17" s="589"/>
      <c r="G17" s="589"/>
      <c r="H17" s="589"/>
      <c r="I17" s="589"/>
      <c r="J17" s="589"/>
      <c r="K17" s="589"/>
      <c r="L17" s="589"/>
      <c r="M17" s="589"/>
      <c r="N17" s="589"/>
      <c r="O17" s="589"/>
      <c r="P17" s="589"/>
      <c r="Q17" s="590"/>
      <c r="R17" s="591">
        <v>8774175</v>
      </c>
      <c r="S17" s="592"/>
      <c r="T17" s="592"/>
      <c r="U17" s="592"/>
      <c r="V17" s="592"/>
      <c r="W17" s="592"/>
      <c r="X17" s="592"/>
      <c r="Y17" s="593"/>
      <c r="Z17" s="594">
        <v>29.8</v>
      </c>
      <c r="AA17" s="594"/>
      <c r="AB17" s="594"/>
      <c r="AC17" s="594"/>
      <c r="AD17" s="595">
        <v>8774175</v>
      </c>
      <c r="AE17" s="595"/>
      <c r="AF17" s="595"/>
      <c r="AG17" s="595"/>
      <c r="AH17" s="595"/>
      <c r="AI17" s="595"/>
      <c r="AJ17" s="595"/>
      <c r="AK17" s="595"/>
      <c r="AL17" s="596">
        <v>55.8</v>
      </c>
      <c r="AM17" s="597"/>
      <c r="AN17" s="597"/>
      <c r="AO17" s="598"/>
      <c r="AP17" s="588" t="s">
        <v>244</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245</v>
      </c>
      <c r="CE17" s="606"/>
      <c r="CF17" s="606"/>
      <c r="CG17" s="606"/>
      <c r="CH17" s="606"/>
      <c r="CI17" s="606"/>
      <c r="CJ17" s="606"/>
      <c r="CK17" s="606"/>
      <c r="CL17" s="606"/>
      <c r="CM17" s="606"/>
      <c r="CN17" s="606"/>
      <c r="CO17" s="606"/>
      <c r="CP17" s="606"/>
      <c r="CQ17" s="607"/>
      <c r="CR17" s="591">
        <v>2960899</v>
      </c>
      <c r="CS17" s="592"/>
      <c r="CT17" s="592"/>
      <c r="CU17" s="592"/>
      <c r="CV17" s="592"/>
      <c r="CW17" s="592"/>
      <c r="CX17" s="592"/>
      <c r="CY17" s="593"/>
      <c r="CZ17" s="594">
        <v>10.8</v>
      </c>
      <c r="DA17" s="594"/>
      <c r="DB17" s="594"/>
      <c r="DC17" s="594"/>
      <c r="DD17" s="600" t="s">
        <v>111</v>
      </c>
      <c r="DE17" s="592"/>
      <c r="DF17" s="592"/>
      <c r="DG17" s="592"/>
      <c r="DH17" s="592"/>
      <c r="DI17" s="592"/>
      <c r="DJ17" s="592"/>
      <c r="DK17" s="592"/>
      <c r="DL17" s="592"/>
      <c r="DM17" s="592"/>
      <c r="DN17" s="592"/>
      <c r="DO17" s="592"/>
      <c r="DP17" s="593"/>
      <c r="DQ17" s="600">
        <v>2822416</v>
      </c>
      <c r="DR17" s="592"/>
      <c r="DS17" s="592"/>
      <c r="DT17" s="592"/>
      <c r="DU17" s="592"/>
      <c r="DV17" s="592"/>
      <c r="DW17" s="592"/>
      <c r="DX17" s="592"/>
      <c r="DY17" s="592"/>
      <c r="DZ17" s="592"/>
      <c r="EA17" s="592"/>
      <c r="EB17" s="592"/>
      <c r="EC17" s="601"/>
    </row>
    <row r="18" spans="2:133" ht="11.25" customHeight="1">
      <c r="B18" s="588" t="s">
        <v>246</v>
      </c>
      <c r="C18" s="589"/>
      <c r="D18" s="589"/>
      <c r="E18" s="589"/>
      <c r="F18" s="589"/>
      <c r="G18" s="589"/>
      <c r="H18" s="589"/>
      <c r="I18" s="589"/>
      <c r="J18" s="589"/>
      <c r="K18" s="589"/>
      <c r="L18" s="589"/>
      <c r="M18" s="589"/>
      <c r="N18" s="589"/>
      <c r="O18" s="589"/>
      <c r="P18" s="589"/>
      <c r="Q18" s="590"/>
      <c r="R18" s="591">
        <v>957988</v>
      </c>
      <c r="S18" s="592"/>
      <c r="T18" s="592"/>
      <c r="U18" s="592"/>
      <c r="V18" s="592"/>
      <c r="W18" s="592"/>
      <c r="X18" s="592"/>
      <c r="Y18" s="593"/>
      <c r="Z18" s="594">
        <v>3.3</v>
      </c>
      <c r="AA18" s="594"/>
      <c r="AB18" s="594"/>
      <c r="AC18" s="594"/>
      <c r="AD18" s="595" t="s">
        <v>111</v>
      </c>
      <c r="AE18" s="595"/>
      <c r="AF18" s="595"/>
      <c r="AG18" s="595"/>
      <c r="AH18" s="595"/>
      <c r="AI18" s="595"/>
      <c r="AJ18" s="595"/>
      <c r="AK18" s="595"/>
      <c r="AL18" s="596" t="s">
        <v>111</v>
      </c>
      <c r="AM18" s="597"/>
      <c r="AN18" s="597"/>
      <c r="AO18" s="598"/>
      <c r="AP18" s="588" t="s">
        <v>247</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248</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249</v>
      </c>
      <c r="C19" s="589"/>
      <c r="D19" s="589"/>
      <c r="E19" s="589"/>
      <c r="F19" s="589"/>
      <c r="G19" s="589"/>
      <c r="H19" s="589"/>
      <c r="I19" s="589"/>
      <c r="J19" s="589"/>
      <c r="K19" s="589"/>
      <c r="L19" s="589"/>
      <c r="M19" s="589"/>
      <c r="N19" s="589"/>
      <c r="O19" s="589"/>
      <c r="P19" s="589"/>
      <c r="Q19" s="590"/>
      <c r="R19" s="591">
        <v>7</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250</v>
      </c>
      <c r="AQ19" s="589"/>
      <c r="AR19" s="589"/>
      <c r="AS19" s="589"/>
      <c r="AT19" s="589"/>
      <c r="AU19" s="589"/>
      <c r="AV19" s="589"/>
      <c r="AW19" s="589"/>
      <c r="AX19" s="589"/>
      <c r="AY19" s="589"/>
      <c r="AZ19" s="589"/>
      <c r="BA19" s="589"/>
      <c r="BB19" s="589"/>
      <c r="BC19" s="589"/>
      <c r="BD19" s="589"/>
      <c r="BE19" s="589"/>
      <c r="BF19" s="590"/>
      <c r="BG19" s="591">
        <v>143044</v>
      </c>
      <c r="BH19" s="592"/>
      <c r="BI19" s="592"/>
      <c r="BJ19" s="592"/>
      <c r="BK19" s="592"/>
      <c r="BL19" s="592"/>
      <c r="BM19" s="592"/>
      <c r="BN19" s="593"/>
      <c r="BO19" s="594">
        <v>2.4</v>
      </c>
      <c r="BP19" s="594"/>
      <c r="BQ19" s="594"/>
      <c r="BR19" s="594"/>
      <c r="BS19" s="600" t="s">
        <v>111</v>
      </c>
      <c r="BT19" s="592"/>
      <c r="BU19" s="592"/>
      <c r="BV19" s="592"/>
      <c r="BW19" s="592"/>
      <c r="BX19" s="592"/>
      <c r="BY19" s="592"/>
      <c r="BZ19" s="592"/>
      <c r="CA19" s="592"/>
      <c r="CB19" s="601"/>
      <c r="CD19" s="605" t="s">
        <v>251</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252</v>
      </c>
      <c r="C20" s="589"/>
      <c r="D20" s="589"/>
      <c r="E20" s="589"/>
      <c r="F20" s="589"/>
      <c r="G20" s="589"/>
      <c r="H20" s="589"/>
      <c r="I20" s="589"/>
      <c r="J20" s="589"/>
      <c r="K20" s="589"/>
      <c r="L20" s="589"/>
      <c r="M20" s="589"/>
      <c r="N20" s="589"/>
      <c r="O20" s="589"/>
      <c r="P20" s="589"/>
      <c r="Q20" s="590"/>
      <c r="R20" s="591">
        <v>16779508</v>
      </c>
      <c r="S20" s="592"/>
      <c r="T20" s="592"/>
      <c r="U20" s="592"/>
      <c r="V20" s="592"/>
      <c r="W20" s="592"/>
      <c r="X20" s="592"/>
      <c r="Y20" s="593"/>
      <c r="Z20" s="594">
        <v>57</v>
      </c>
      <c r="AA20" s="594"/>
      <c r="AB20" s="594"/>
      <c r="AC20" s="594"/>
      <c r="AD20" s="595">
        <v>15681201</v>
      </c>
      <c r="AE20" s="595"/>
      <c r="AF20" s="595"/>
      <c r="AG20" s="595"/>
      <c r="AH20" s="595"/>
      <c r="AI20" s="595"/>
      <c r="AJ20" s="595"/>
      <c r="AK20" s="595"/>
      <c r="AL20" s="596">
        <v>99.8</v>
      </c>
      <c r="AM20" s="597"/>
      <c r="AN20" s="597"/>
      <c r="AO20" s="598"/>
      <c r="AP20" s="588" t="s">
        <v>253</v>
      </c>
      <c r="AQ20" s="589"/>
      <c r="AR20" s="589"/>
      <c r="AS20" s="589"/>
      <c r="AT20" s="589"/>
      <c r="AU20" s="589"/>
      <c r="AV20" s="589"/>
      <c r="AW20" s="589"/>
      <c r="AX20" s="589"/>
      <c r="AY20" s="589"/>
      <c r="AZ20" s="589"/>
      <c r="BA20" s="589"/>
      <c r="BB20" s="589"/>
      <c r="BC20" s="589"/>
      <c r="BD20" s="589"/>
      <c r="BE20" s="589"/>
      <c r="BF20" s="590"/>
      <c r="BG20" s="591">
        <v>143044</v>
      </c>
      <c r="BH20" s="592"/>
      <c r="BI20" s="592"/>
      <c r="BJ20" s="592"/>
      <c r="BK20" s="592"/>
      <c r="BL20" s="592"/>
      <c r="BM20" s="592"/>
      <c r="BN20" s="593"/>
      <c r="BO20" s="594">
        <v>2.4</v>
      </c>
      <c r="BP20" s="594"/>
      <c r="BQ20" s="594"/>
      <c r="BR20" s="594"/>
      <c r="BS20" s="600" t="s">
        <v>111</v>
      </c>
      <c r="BT20" s="592"/>
      <c r="BU20" s="592"/>
      <c r="BV20" s="592"/>
      <c r="BW20" s="592"/>
      <c r="BX20" s="592"/>
      <c r="BY20" s="592"/>
      <c r="BZ20" s="592"/>
      <c r="CA20" s="592"/>
      <c r="CB20" s="601"/>
      <c r="CD20" s="605" t="s">
        <v>254</v>
      </c>
      <c r="CE20" s="606"/>
      <c r="CF20" s="606"/>
      <c r="CG20" s="606"/>
      <c r="CH20" s="606"/>
      <c r="CI20" s="606"/>
      <c r="CJ20" s="606"/>
      <c r="CK20" s="606"/>
      <c r="CL20" s="606"/>
      <c r="CM20" s="606"/>
      <c r="CN20" s="606"/>
      <c r="CO20" s="606"/>
      <c r="CP20" s="606"/>
      <c r="CQ20" s="607"/>
      <c r="CR20" s="591">
        <v>27362633</v>
      </c>
      <c r="CS20" s="592"/>
      <c r="CT20" s="592"/>
      <c r="CU20" s="592"/>
      <c r="CV20" s="592"/>
      <c r="CW20" s="592"/>
      <c r="CX20" s="592"/>
      <c r="CY20" s="593"/>
      <c r="CZ20" s="594">
        <v>100</v>
      </c>
      <c r="DA20" s="594"/>
      <c r="DB20" s="594"/>
      <c r="DC20" s="594"/>
      <c r="DD20" s="600">
        <v>3819080</v>
      </c>
      <c r="DE20" s="592"/>
      <c r="DF20" s="592"/>
      <c r="DG20" s="592"/>
      <c r="DH20" s="592"/>
      <c r="DI20" s="592"/>
      <c r="DJ20" s="592"/>
      <c r="DK20" s="592"/>
      <c r="DL20" s="592"/>
      <c r="DM20" s="592"/>
      <c r="DN20" s="592"/>
      <c r="DO20" s="592"/>
      <c r="DP20" s="593"/>
      <c r="DQ20" s="600">
        <v>17556618</v>
      </c>
      <c r="DR20" s="592"/>
      <c r="DS20" s="592"/>
      <c r="DT20" s="592"/>
      <c r="DU20" s="592"/>
      <c r="DV20" s="592"/>
      <c r="DW20" s="592"/>
      <c r="DX20" s="592"/>
      <c r="DY20" s="592"/>
      <c r="DZ20" s="592"/>
      <c r="EA20" s="592"/>
      <c r="EB20" s="592"/>
      <c r="EC20" s="601"/>
    </row>
    <row r="21" spans="2:133" ht="11.25" customHeight="1">
      <c r="B21" s="588" t="s">
        <v>255</v>
      </c>
      <c r="C21" s="589"/>
      <c r="D21" s="589"/>
      <c r="E21" s="589"/>
      <c r="F21" s="589"/>
      <c r="G21" s="589"/>
      <c r="H21" s="589"/>
      <c r="I21" s="589"/>
      <c r="J21" s="589"/>
      <c r="K21" s="589"/>
      <c r="L21" s="589"/>
      <c r="M21" s="589"/>
      <c r="N21" s="589"/>
      <c r="O21" s="589"/>
      <c r="P21" s="589"/>
      <c r="Q21" s="590"/>
      <c r="R21" s="591">
        <v>10163</v>
      </c>
      <c r="S21" s="592"/>
      <c r="T21" s="592"/>
      <c r="U21" s="592"/>
      <c r="V21" s="592"/>
      <c r="W21" s="592"/>
      <c r="X21" s="592"/>
      <c r="Y21" s="593"/>
      <c r="Z21" s="594">
        <v>0</v>
      </c>
      <c r="AA21" s="594"/>
      <c r="AB21" s="594"/>
      <c r="AC21" s="594"/>
      <c r="AD21" s="595">
        <v>10163</v>
      </c>
      <c r="AE21" s="595"/>
      <c r="AF21" s="595"/>
      <c r="AG21" s="595"/>
      <c r="AH21" s="595"/>
      <c r="AI21" s="595"/>
      <c r="AJ21" s="595"/>
      <c r="AK21" s="595"/>
      <c r="AL21" s="596">
        <v>0.1</v>
      </c>
      <c r="AM21" s="597"/>
      <c r="AN21" s="597"/>
      <c r="AO21" s="598"/>
      <c r="AP21" s="608" t="s">
        <v>256</v>
      </c>
      <c r="AQ21" s="609"/>
      <c r="AR21" s="609"/>
      <c r="AS21" s="609"/>
      <c r="AT21" s="609"/>
      <c r="AU21" s="609"/>
      <c r="AV21" s="609"/>
      <c r="AW21" s="609"/>
      <c r="AX21" s="609"/>
      <c r="AY21" s="609"/>
      <c r="AZ21" s="609"/>
      <c r="BA21" s="609"/>
      <c r="BB21" s="609"/>
      <c r="BC21" s="609"/>
      <c r="BD21" s="609"/>
      <c r="BE21" s="609"/>
      <c r="BF21" s="610"/>
      <c r="BG21" s="591">
        <v>2732</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257</v>
      </c>
      <c r="C22" s="589"/>
      <c r="D22" s="589"/>
      <c r="E22" s="589"/>
      <c r="F22" s="589"/>
      <c r="G22" s="589"/>
      <c r="H22" s="589"/>
      <c r="I22" s="589"/>
      <c r="J22" s="589"/>
      <c r="K22" s="589"/>
      <c r="L22" s="589"/>
      <c r="M22" s="589"/>
      <c r="N22" s="589"/>
      <c r="O22" s="589"/>
      <c r="P22" s="589"/>
      <c r="Q22" s="590"/>
      <c r="R22" s="591">
        <v>379860</v>
      </c>
      <c r="S22" s="592"/>
      <c r="T22" s="592"/>
      <c r="U22" s="592"/>
      <c r="V22" s="592"/>
      <c r="W22" s="592"/>
      <c r="X22" s="592"/>
      <c r="Y22" s="593"/>
      <c r="Z22" s="594">
        <v>1.3</v>
      </c>
      <c r="AA22" s="594"/>
      <c r="AB22" s="594"/>
      <c r="AC22" s="594"/>
      <c r="AD22" s="595" t="s">
        <v>111</v>
      </c>
      <c r="AE22" s="595"/>
      <c r="AF22" s="595"/>
      <c r="AG22" s="595"/>
      <c r="AH22" s="595"/>
      <c r="AI22" s="595"/>
      <c r="AJ22" s="595"/>
      <c r="AK22" s="595"/>
      <c r="AL22" s="596" t="s">
        <v>111</v>
      </c>
      <c r="AM22" s="597"/>
      <c r="AN22" s="597"/>
      <c r="AO22" s="598"/>
      <c r="AP22" s="608" t="s">
        <v>258</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259</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260</v>
      </c>
      <c r="C23" s="589"/>
      <c r="D23" s="589"/>
      <c r="E23" s="589"/>
      <c r="F23" s="589"/>
      <c r="G23" s="589"/>
      <c r="H23" s="589"/>
      <c r="I23" s="589"/>
      <c r="J23" s="589"/>
      <c r="K23" s="589"/>
      <c r="L23" s="589"/>
      <c r="M23" s="589"/>
      <c r="N23" s="589"/>
      <c r="O23" s="589"/>
      <c r="P23" s="589"/>
      <c r="Q23" s="590"/>
      <c r="R23" s="591">
        <v>439356</v>
      </c>
      <c r="S23" s="592"/>
      <c r="T23" s="592"/>
      <c r="U23" s="592"/>
      <c r="V23" s="592"/>
      <c r="W23" s="592"/>
      <c r="X23" s="592"/>
      <c r="Y23" s="593"/>
      <c r="Z23" s="594">
        <v>1.5</v>
      </c>
      <c r="AA23" s="594"/>
      <c r="AB23" s="594"/>
      <c r="AC23" s="594"/>
      <c r="AD23" s="595">
        <v>23446</v>
      </c>
      <c r="AE23" s="595"/>
      <c r="AF23" s="595"/>
      <c r="AG23" s="595"/>
      <c r="AH23" s="595"/>
      <c r="AI23" s="595"/>
      <c r="AJ23" s="595"/>
      <c r="AK23" s="595"/>
      <c r="AL23" s="596">
        <v>0.1</v>
      </c>
      <c r="AM23" s="597"/>
      <c r="AN23" s="597"/>
      <c r="AO23" s="598"/>
      <c r="AP23" s="608" t="s">
        <v>261</v>
      </c>
      <c r="AQ23" s="609"/>
      <c r="AR23" s="609"/>
      <c r="AS23" s="609"/>
      <c r="AT23" s="609"/>
      <c r="AU23" s="609"/>
      <c r="AV23" s="609"/>
      <c r="AW23" s="609"/>
      <c r="AX23" s="609"/>
      <c r="AY23" s="609"/>
      <c r="AZ23" s="609"/>
      <c r="BA23" s="609"/>
      <c r="BB23" s="609"/>
      <c r="BC23" s="609"/>
      <c r="BD23" s="609"/>
      <c r="BE23" s="609"/>
      <c r="BF23" s="610"/>
      <c r="BG23" s="591">
        <v>140312</v>
      </c>
      <c r="BH23" s="592"/>
      <c r="BI23" s="592"/>
      <c r="BJ23" s="592"/>
      <c r="BK23" s="592"/>
      <c r="BL23" s="592"/>
      <c r="BM23" s="592"/>
      <c r="BN23" s="593"/>
      <c r="BO23" s="594">
        <v>2.2999999999999998</v>
      </c>
      <c r="BP23" s="594"/>
      <c r="BQ23" s="594"/>
      <c r="BR23" s="594"/>
      <c r="BS23" s="600" t="s">
        <v>111</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262</v>
      </c>
      <c r="CS23" s="574"/>
      <c r="CT23" s="574"/>
      <c r="CU23" s="574"/>
      <c r="CV23" s="574"/>
      <c r="CW23" s="574"/>
      <c r="CX23" s="574"/>
      <c r="CY23" s="575"/>
      <c r="CZ23" s="573" t="s">
        <v>263</v>
      </c>
      <c r="DA23" s="574"/>
      <c r="DB23" s="574"/>
      <c r="DC23" s="575"/>
      <c r="DD23" s="573" t="s">
        <v>264</v>
      </c>
      <c r="DE23" s="574"/>
      <c r="DF23" s="574"/>
      <c r="DG23" s="574"/>
      <c r="DH23" s="574"/>
      <c r="DI23" s="574"/>
      <c r="DJ23" s="574"/>
      <c r="DK23" s="575"/>
      <c r="DL23" s="614" t="s">
        <v>265</v>
      </c>
      <c r="DM23" s="615"/>
      <c r="DN23" s="615"/>
      <c r="DO23" s="615"/>
      <c r="DP23" s="615"/>
      <c r="DQ23" s="615"/>
      <c r="DR23" s="615"/>
      <c r="DS23" s="615"/>
      <c r="DT23" s="615"/>
      <c r="DU23" s="615"/>
      <c r="DV23" s="616"/>
      <c r="DW23" s="573" t="s">
        <v>266</v>
      </c>
      <c r="DX23" s="574"/>
      <c r="DY23" s="574"/>
      <c r="DZ23" s="574"/>
      <c r="EA23" s="574"/>
      <c r="EB23" s="574"/>
      <c r="EC23" s="575"/>
    </row>
    <row r="24" spans="2:133" ht="11.25" customHeight="1">
      <c r="B24" s="588" t="s">
        <v>267</v>
      </c>
      <c r="C24" s="589"/>
      <c r="D24" s="589"/>
      <c r="E24" s="589"/>
      <c r="F24" s="589"/>
      <c r="G24" s="589"/>
      <c r="H24" s="589"/>
      <c r="I24" s="589"/>
      <c r="J24" s="589"/>
      <c r="K24" s="589"/>
      <c r="L24" s="589"/>
      <c r="M24" s="589"/>
      <c r="N24" s="589"/>
      <c r="O24" s="589"/>
      <c r="P24" s="589"/>
      <c r="Q24" s="590"/>
      <c r="R24" s="591">
        <v>236647</v>
      </c>
      <c r="S24" s="592"/>
      <c r="T24" s="592"/>
      <c r="U24" s="592"/>
      <c r="V24" s="592"/>
      <c r="W24" s="592"/>
      <c r="X24" s="592"/>
      <c r="Y24" s="593"/>
      <c r="Z24" s="594">
        <v>0.8</v>
      </c>
      <c r="AA24" s="594"/>
      <c r="AB24" s="594"/>
      <c r="AC24" s="594"/>
      <c r="AD24" s="595" t="s">
        <v>111</v>
      </c>
      <c r="AE24" s="595"/>
      <c r="AF24" s="595"/>
      <c r="AG24" s="595"/>
      <c r="AH24" s="595"/>
      <c r="AI24" s="595"/>
      <c r="AJ24" s="595"/>
      <c r="AK24" s="595"/>
      <c r="AL24" s="596" t="s">
        <v>111</v>
      </c>
      <c r="AM24" s="597"/>
      <c r="AN24" s="597"/>
      <c r="AO24" s="598"/>
      <c r="AP24" s="608" t="s">
        <v>268</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269</v>
      </c>
      <c r="CE24" s="603"/>
      <c r="CF24" s="603"/>
      <c r="CG24" s="603"/>
      <c r="CH24" s="603"/>
      <c r="CI24" s="603"/>
      <c r="CJ24" s="603"/>
      <c r="CK24" s="603"/>
      <c r="CL24" s="603"/>
      <c r="CM24" s="603"/>
      <c r="CN24" s="603"/>
      <c r="CO24" s="603"/>
      <c r="CP24" s="603"/>
      <c r="CQ24" s="604"/>
      <c r="CR24" s="580">
        <v>14256094</v>
      </c>
      <c r="CS24" s="581"/>
      <c r="CT24" s="581"/>
      <c r="CU24" s="581"/>
      <c r="CV24" s="581"/>
      <c r="CW24" s="581"/>
      <c r="CX24" s="581"/>
      <c r="CY24" s="582"/>
      <c r="CZ24" s="618">
        <v>52.1</v>
      </c>
      <c r="DA24" s="619"/>
      <c r="DB24" s="619"/>
      <c r="DC24" s="620"/>
      <c r="DD24" s="617">
        <v>9424638</v>
      </c>
      <c r="DE24" s="581"/>
      <c r="DF24" s="581"/>
      <c r="DG24" s="581"/>
      <c r="DH24" s="581"/>
      <c r="DI24" s="581"/>
      <c r="DJ24" s="581"/>
      <c r="DK24" s="582"/>
      <c r="DL24" s="617">
        <v>9342899</v>
      </c>
      <c r="DM24" s="581"/>
      <c r="DN24" s="581"/>
      <c r="DO24" s="581"/>
      <c r="DP24" s="581"/>
      <c r="DQ24" s="581"/>
      <c r="DR24" s="581"/>
      <c r="DS24" s="581"/>
      <c r="DT24" s="581"/>
      <c r="DU24" s="581"/>
      <c r="DV24" s="582"/>
      <c r="DW24" s="585">
        <v>55.5</v>
      </c>
      <c r="DX24" s="586"/>
      <c r="DY24" s="586"/>
      <c r="DZ24" s="586"/>
      <c r="EA24" s="586"/>
      <c r="EB24" s="586"/>
      <c r="EC24" s="587"/>
    </row>
    <row r="25" spans="2:133" ht="11.25" customHeight="1">
      <c r="B25" s="588" t="s">
        <v>270</v>
      </c>
      <c r="C25" s="589"/>
      <c r="D25" s="589"/>
      <c r="E25" s="589"/>
      <c r="F25" s="589"/>
      <c r="G25" s="589"/>
      <c r="H25" s="589"/>
      <c r="I25" s="589"/>
      <c r="J25" s="589"/>
      <c r="K25" s="589"/>
      <c r="L25" s="589"/>
      <c r="M25" s="589"/>
      <c r="N25" s="589"/>
      <c r="O25" s="589"/>
      <c r="P25" s="589"/>
      <c r="Q25" s="590"/>
      <c r="R25" s="591">
        <v>4799133</v>
      </c>
      <c r="S25" s="592"/>
      <c r="T25" s="592"/>
      <c r="U25" s="592"/>
      <c r="V25" s="592"/>
      <c r="W25" s="592"/>
      <c r="X25" s="592"/>
      <c r="Y25" s="593"/>
      <c r="Z25" s="594">
        <v>16.3</v>
      </c>
      <c r="AA25" s="594"/>
      <c r="AB25" s="594"/>
      <c r="AC25" s="594"/>
      <c r="AD25" s="595" t="s">
        <v>111</v>
      </c>
      <c r="AE25" s="595"/>
      <c r="AF25" s="595"/>
      <c r="AG25" s="595"/>
      <c r="AH25" s="595"/>
      <c r="AI25" s="595"/>
      <c r="AJ25" s="595"/>
      <c r="AK25" s="595"/>
      <c r="AL25" s="596" t="s">
        <v>111</v>
      </c>
      <c r="AM25" s="597"/>
      <c r="AN25" s="597"/>
      <c r="AO25" s="598"/>
      <c r="AP25" s="608" t="s">
        <v>271</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272</v>
      </c>
      <c r="CE25" s="606"/>
      <c r="CF25" s="606"/>
      <c r="CG25" s="606"/>
      <c r="CH25" s="606"/>
      <c r="CI25" s="606"/>
      <c r="CJ25" s="606"/>
      <c r="CK25" s="606"/>
      <c r="CL25" s="606"/>
      <c r="CM25" s="606"/>
      <c r="CN25" s="606"/>
      <c r="CO25" s="606"/>
      <c r="CP25" s="606"/>
      <c r="CQ25" s="607"/>
      <c r="CR25" s="591">
        <v>5146354</v>
      </c>
      <c r="CS25" s="623"/>
      <c r="CT25" s="623"/>
      <c r="CU25" s="623"/>
      <c r="CV25" s="623"/>
      <c r="CW25" s="623"/>
      <c r="CX25" s="623"/>
      <c r="CY25" s="624"/>
      <c r="CZ25" s="625">
        <v>18.8</v>
      </c>
      <c r="DA25" s="626"/>
      <c r="DB25" s="626"/>
      <c r="DC25" s="627"/>
      <c r="DD25" s="600">
        <v>4863928</v>
      </c>
      <c r="DE25" s="623"/>
      <c r="DF25" s="623"/>
      <c r="DG25" s="623"/>
      <c r="DH25" s="623"/>
      <c r="DI25" s="623"/>
      <c r="DJ25" s="623"/>
      <c r="DK25" s="624"/>
      <c r="DL25" s="600">
        <v>4790804</v>
      </c>
      <c r="DM25" s="623"/>
      <c r="DN25" s="623"/>
      <c r="DO25" s="623"/>
      <c r="DP25" s="623"/>
      <c r="DQ25" s="623"/>
      <c r="DR25" s="623"/>
      <c r="DS25" s="623"/>
      <c r="DT25" s="623"/>
      <c r="DU25" s="623"/>
      <c r="DV25" s="624"/>
      <c r="DW25" s="596">
        <v>28.5</v>
      </c>
      <c r="DX25" s="621"/>
      <c r="DY25" s="621"/>
      <c r="DZ25" s="621"/>
      <c r="EA25" s="621"/>
      <c r="EB25" s="621"/>
      <c r="EC25" s="622"/>
    </row>
    <row r="26" spans="2:133" ht="11.25" customHeight="1">
      <c r="B26" s="628" t="s">
        <v>273</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274</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275</v>
      </c>
      <c r="CE26" s="606"/>
      <c r="CF26" s="606"/>
      <c r="CG26" s="606"/>
      <c r="CH26" s="606"/>
      <c r="CI26" s="606"/>
      <c r="CJ26" s="606"/>
      <c r="CK26" s="606"/>
      <c r="CL26" s="606"/>
      <c r="CM26" s="606"/>
      <c r="CN26" s="606"/>
      <c r="CO26" s="606"/>
      <c r="CP26" s="606"/>
      <c r="CQ26" s="607"/>
      <c r="CR26" s="591">
        <v>3382040</v>
      </c>
      <c r="CS26" s="592"/>
      <c r="CT26" s="592"/>
      <c r="CU26" s="592"/>
      <c r="CV26" s="592"/>
      <c r="CW26" s="592"/>
      <c r="CX26" s="592"/>
      <c r="CY26" s="593"/>
      <c r="CZ26" s="625">
        <v>12.4</v>
      </c>
      <c r="DA26" s="626"/>
      <c r="DB26" s="626"/>
      <c r="DC26" s="627"/>
      <c r="DD26" s="600">
        <v>3174213</v>
      </c>
      <c r="DE26" s="592"/>
      <c r="DF26" s="592"/>
      <c r="DG26" s="592"/>
      <c r="DH26" s="592"/>
      <c r="DI26" s="592"/>
      <c r="DJ26" s="592"/>
      <c r="DK26" s="593"/>
      <c r="DL26" s="600" t="s">
        <v>276</v>
      </c>
      <c r="DM26" s="592"/>
      <c r="DN26" s="592"/>
      <c r="DO26" s="592"/>
      <c r="DP26" s="592"/>
      <c r="DQ26" s="592"/>
      <c r="DR26" s="592"/>
      <c r="DS26" s="592"/>
      <c r="DT26" s="592"/>
      <c r="DU26" s="592"/>
      <c r="DV26" s="593"/>
      <c r="DW26" s="596" t="s">
        <v>276</v>
      </c>
      <c r="DX26" s="621"/>
      <c r="DY26" s="621"/>
      <c r="DZ26" s="621"/>
      <c r="EA26" s="621"/>
      <c r="EB26" s="621"/>
      <c r="EC26" s="622"/>
    </row>
    <row r="27" spans="2:133" ht="11.25" customHeight="1">
      <c r="B27" s="588" t="s">
        <v>277</v>
      </c>
      <c r="C27" s="589"/>
      <c r="D27" s="589"/>
      <c r="E27" s="589"/>
      <c r="F27" s="589"/>
      <c r="G27" s="589"/>
      <c r="H27" s="589"/>
      <c r="I27" s="589"/>
      <c r="J27" s="589"/>
      <c r="K27" s="589"/>
      <c r="L27" s="589"/>
      <c r="M27" s="589"/>
      <c r="N27" s="589"/>
      <c r="O27" s="589"/>
      <c r="P27" s="589"/>
      <c r="Q27" s="590"/>
      <c r="R27" s="591">
        <v>2481944</v>
      </c>
      <c r="S27" s="592"/>
      <c r="T27" s="592"/>
      <c r="U27" s="592"/>
      <c r="V27" s="592"/>
      <c r="W27" s="592"/>
      <c r="X27" s="592"/>
      <c r="Y27" s="593"/>
      <c r="Z27" s="594">
        <v>8.4</v>
      </c>
      <c r="AA27" s="594"/>
      <c r="AB27" s="594"/>
      <c r="AC27" s="594"/>
      <c r="AD27" s="595" t="s">
        <v>111</v>
      </c>
      <c r="AE27" s="595"/>
      <c r="AF27" s="595"/>
      <c r="AG27" s="595"/>
      <c r="AH27" s="595"/>
      <c r="AI27" s="595"/>
      <c r="AJ27" s="595"/>
      <c r="AK27" s="595"/>
      <c r="AL27" s="596" t="s">
        <v>111</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6002147</v>
      </c>
      <c r="BH27" s="592"/>
      <c r="BI27" s="592"/>
      <c r="BJ27" s="592"/>
      <c r="BK27" s="592"/>
      <c r="BL27" s="592"/>
      <c r="BM27" s="592"/>
      <c r="BN27" s="593"/>
      <c r="BO27" s="594">
        <v>100</v>
      </c>
      <c r="BP27" s="594"/>
      <c r="BQ27" s="594"/>
      <c r="BR27" s="594"/>
      <c r="BS27" s="600">
        <v>94254</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6148844</v>
      </c>
      <c r="CS27" s="623"/>
      <c r="CT27" s="623"/>
      <c r="CU27" s="623"/>
      <c r="CV27" s="623"/>
      <c r="CW27" s="623"/>
      <c r="CX27" s="623"/>
      <c r="CY27" s="624"/>
      <c r="CZ27" s="625">
        <v>22.5</v>
      </c>
      <c r="DA27" s="626"/>
      <c r="DB27" s="626"/>
      <c r="DC27" s="627"/>
      <c r="DD27" s="600">
        <v>1738297</v>
      </c>
      <c r="DE27" s="623"/>
      <c r="DF27" s="623"/>
      <c r="DG27" s="623"/>
      <c r="DH27" s="623"/>
      <c r="DI27" s="623"/>
      <c r="DJ27" s="623"/>
      <c r="DK27" s="624"/>
      <c r="DL27" s="600">
        <v>1734982</v>
      </c>
      <c r="DM27" s="623"/>
      <c r="DN27" s="623"/>
      <c r="DO27" s="623"/>
      <c r="DP27" s="623"/>
      <c r="DQ27" s="623"/>
      <c r="DR27" s="623"/>
      <c r="DS27" s="623"/>
      <c r="DT27" s="623"/>
      <c r="DU27" s="623"/>
      <c r="DV27" s="624"/>
      <c r="DW27" s="596">
        <v>10.3</v>
      </c>
      <c r="DX27" s="621"/>
      <c r="DY27" s="621"/>
      <c r="DZ27" s="621"/>
      <c r="EA27" s="621"/>
      <c r="EB27" s="621"/>
      <c r="EC27" s="622"/>
    </row>
    <row r="28" spans="2:133" ht="11.25" customHeight="1">
      <c r="B28" s="588" t="s">
        <v>280</v>
      </c>
      <c r="C28" s="589"/>
      <c r="D28" s="589"/>
      <c r="E28" s="589"/>
      <c r="F28" s="589"/>
      <c r="G28" s="589"/>
      <c r="H28" s="589"/>
      <c r="I28" s="589"/>
      <c r="J28" s="589"/>
      <c r="K28" s="589"/>
      <c r="L28" s="589"/>
      <c r="M28" s="589"/>
      <c r="N28" s="589"/>
      <c r="O28" s="589"/>
      <c r="P28" s="589"/>
      <c r="Q28" s="590"/>
      <c r="R28" s="591">
        <v>191481</v>
      </c>
      <c r="S28" s="592"/>
      <c r="T28" s="592"/>
      <c r="U28" s="592"/>
      <c r="V28" s="592"/>
      <c r="W28" s="592"/>
      <c r="X28" s="592"/>
      <c r="Y28" s="593"/>
      <c r="Z28" s="594">
        <v>0.6</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2960896</v>
      </c>
      <c r="CS28" s="592"/>
      <c r="CT28" s="592"/>
      <c r="CU28" s="592"/>
      <c r="CV28" s="592"/>
      <c r="CW28" s="592"/>
      <c r="CX28" s="592"/>
      <c r="CY28" s="593"/>
      <c r="CZ28" s="625">
        <v>10.8</v>
      </c>
      <c r="DA28" s="626"/>
      <c r="DB28" s="626"/>
      <c r="DC28" s="627"/>
      <c r="DD28" s="600">
        <v>2822413</v>
      </c>
      <c r="DE28" s="592"/>
      <c r="DF28" s="592"/>
      <c r="DG28" s="592"/>
      <c r="DH28" s="592"/>
      <c r="DI28" s="592"/>
      <c r="DJ28" s="592"/>
      <c r="DK28" s="593"/>
      <c r="DL28" s="600">
        <v>2817113</v>
      </c>
      <c r="DM28" s="592"/>
      <c r="DN28" s="592"/>
      <c r="DO28" s="592"/>
      <c r="DP28" s="592"/>
      <c r="DQ28" s="592"/>
      <c r="DR28" s="592"/>
      <c r="DS28" s="592"/>
      <c r="DT28" s="592"/>
      <c r="DU28" s="592"/>
      <c r="DV28" s="593"/>
      <c r="DW28" s="596">
        <v>16.7</v>
      </c>
      <c r="DX28" s="621"/>
      <c r="DY28" s="621"/>
      <c r="DZ28" s="621"/>
      <c r="EA28" s="621"/>
      <c r="EB28" s="621"/>
      <c r="EC28" s="622"/>
    </row>
    <row r="29" spans="2:133" ht="11.25" customHeight="1">
      <c r="B29" s="588" t="s">
        <v>282</v>
      </c>
      <c r="C29" s="589"/>
      <c r="D29" s="589"/>
      <c r="E29" s="589"/>
      <c r="F29" s="589"/>
      <c r="G29" s="589"/>
      <c r="H29" s="589"/>
      <c r="I29" s="589"/>
      <c r="J29" s="589"/>
      <c r="K29" s="589"/>
      <c r="L29" s="589"/>
      <c r="M29" s="589"/>
      <c r="N29" s="589"/>
      <c r="O29" s="589"/>
      <c r="P29" s="589"/>
      <c r="Q29" s="590"/>
      <c r="R29" s="591">
        <v>64623</v>
      </c>
      <c r="S29" s="592"/>
      <c r="T29" s="592"/>
      <c r="U29" s="592"/>
      <c r="V29" s="592"/>
      <c r="W29" s="592"/>
      <c r="X29" s="592"/>
      <c r="Y29" s="593"/>
      <c r="Z29" s="594">
        <v>0.2</v>
      </c>
      <c r="AA29" s="594"/>
      <c r="AB29" s="594"/>
      <c r="AC29" s="594"/>
      <c r="AD29" s="595" t="s">
        <v>111</v>
      </c>
      <c r="AE29" s="595"/>
      <c r="AF29" s="595"/>
      <c r="AG29" s="595"/>
      <c r="AH29" s="595"/>
      <c r="AI29" s="595"/>
      <c r="AJ29" s="595"/>
      <c r="AK29" s="595"/>
      <c r="AL29" s="596" t="s">
        <v>111</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57</v>
      </c>
      <c r="CG29" s="606"/>
      <c r="CH29" s="606"/>
      <c r="CI29" s="606"/>
      <c r="CJ29" s="606"/>
      <c r="CK29" s="606"/>
      <c r="CL29" s="606"/>
      <c r="CM29" s="606"/>
      <c r="CN29" s="606"/>
      <c r="CO29" s="606"/>
      <c r="CP29" s="606"/>
      <c r="CQ29" s="607"/>
      <c r="CR29" s="591">
        <v>2960896</v>
      </c>
      <c r="CS29" s="623"/>
      <c r="CT29" s="623"/>
      <c r="CU29" s="623"/>
      <c r="CV29" s="623"/>
      <c r="CW29" s="623"/>
      <c r="CX29" s="623"/>
      <c r="CY29" s="624"/>
      <c r="CZ29" s="625">
        <v>10.8</v>
      </c>
      <c r="DA29" s="626"/>
      <c r="DB29" s="626"/>
      <c r="DC29" s="627"/>
      <c r="DD29" s="600">
        <v>2822413</v>
      </c>
      <c r="DE29" s="623"/>
      <c r="DF29" s="623"/>
      <c r="DG29" s="623"/>
      <c r="DH29" s="623"/>
      <c r="DI29" s="623"/>
      <c r="DJ29" s="623"/>
      <c r="DK29" s="624"/>
      <c r="DL29" s="600">
        <v>2817113</v>
      </c>
      <c r="DM29" s="623"/>
      <c r="DN29" s="623"/>
      <c r="DO29" s="623"/>
      <c r="DP29" s="623"/>
      <c r="DQ29" s="623"/>
      <c r="DR29" s="623"/>
      <c r="DS29" s="623"/>
      <c r="DT29" s="623"/>
      <c r="DU29" s="623"/>
      <c r="DV29" s="624"/>
      <c r="DW29" s="596">
        <v>16.7</v>
      </c>
      <c r="DX29" s="621"/>
      <c r="DY29" s="621"/>
      <c r="DZ29" s="621"/>
      <c r="EA29" s="621"/>
      <c r="EB29" s="621"/>
      <c r="EC29" s="622"/>
    </row>
    <row r="30" spans="2:133" ht="11.25" customHeight="1">
      <c r="B30" s="588" t="s">
        <v>286</v>
      </c>
      <c r="C30" s="589"/>
      <c r="D30" s="589"/>
      <c r="E30" s="589"/>
      <c r="F30" s="589"/>
      <c r="G30" s="589"/>
      <c r="H30" s="589"/>
      <c r="I30" s="589"/>
      <c r="J30" s="589"/>
      <c r="K30" s="589"/>
      <c r="L30" s="589"/>
      <c r="M30" s="589"/>
      <c r="N30" s="589"/>
      <c r="O30" s="589"/>
      <c r="P30" s="589"/>
      <c r="Q30" s="590"/>
      <c r="R30" s="591">
        <v>436950</v>
      </c>
      <c r="S30" s="592"/>
      <c r="T30" s="592"/>
      <c r="U30" s="592"/>
      <c r="V30" s="592"/>
      <c r="W30" s="592"/>
      <c r="X30" s="592"/>
      <c r="Y30" s="593"/>
      <c r="Z30" s="594">
        <v>1.5</v>
      </c>
      <c r="AA30" s="594"/>
      <c r="AB30" s="594"/>
      <c r="AC30" s="594"/>
      <c r="AD30" s="595" t="s">
        <v>111</v>
      </c>
      <c r="AE30" s="595"/>
      <c r="AF30" s="595"/>
      <c r="AG30" s="595"/>
      <c r="AH30" s="595"/>
      <c r="AI30" s="595"/>
      <c r="AJ30" s="595"/>
      <c r="AK30" s="595"/>
      <c r="AL30" s="596" t="s">
        <v>111</v>
      </c>
      <c r="AM30" s="597"/>
      <c r="AN30" s="597"/>
      <c r="AO30" s="598"/>
      <c r="AP30" s="637" t="s">
        <v>287</v>
      </c>
      <c r="AQ30" s="638"/>
      <c r="AR30" s="638"/>
      <c r="AS30" s="638"/>
      <c r="AT30" s="643" t="s">
        <v>288</v>
      </c>
      <c r="AU30" s="182"/>
      <c r="AV30" s="182"/>
      <c r="AW30" s="182"/>
      <c r="AX30" s="577" t="s">
        <v>168</v>
      </c>
      <c r="AY30" s="578"/>
      <c r="AZ30" s="578"/>
      <c r="BA30" s="578"/>
      <c r="BB30" s="578"/>
      <c r="BC30" s="578"/>
      <c r="BD30" s="578"/>
      <c r="BE30" s="578"/>
      <c r="BF30" s="579"/>
      <c r="BG30" s="649">
        <v>99</v>
      </c>
      <c r="BH30" s="650"/>
      <c r="BI30" s="650"/>
      <c r="BJ30" s="650"/>
      <c r="BK30" s="650"/>
      <c r="BL30" s="650"/>
      <c r="BM30" s="586">
        <v>94.7</v>
      </c>
      <c r="BN30" s="650"/>
      <c r="BO30" s="650"/>
      <c r="BP30" s="650"/>
      <c r="BQ30" s="651"/>
      <c r="BR30" s="649">
        <v>98.8</v>
      </c>
      <c r="BS30" s="650"/>
      <c r="BT30" s="650"/>
      <c r="BU30" s="650"/>
      <c r="BV30" s="650"/>
      <c r="BW30" s="650"/>
      <c r="BX30" s="586">
        <v>93.9</v>
      </c>
      <c r="BY30" s="650"/>
      <c r="BZ30" s="650"/>
      <c r="CA30" s="650"/>
      <c r="CB30" s="651"/>
      <c r="CD30" s="654"/>
      <c r="CE30" s="655"/>
      <c r="CF30" s="605" t="s">
        <v>289</v>
      </c>
      <c r="CG30" s="606"/>
      <c r="CH30" s="606"/>
      <c r="CI30" s="606"/>
      <c r="CJ30" s="606"/>
      <c r="CK30" s="606"/>
      <c r="CL30" s="606"/>
      <c r="CM30" s="606"/>
      <c r="CN30" s="606"/>
      <c r="CO30" s="606"/>
      <c r="CP30" s="606"/>
      <c r="CQ30" s="607"/>
      <c r="CR30" s="591">
        <v>2654263</v>
      </c>
      <c r="CS30" s="592"/>
      <c r="CT30" s="592"/>
      <c r="CU30" s="592"/>
      <c r="CV30" s="592"/>
      <c r="CW30" s="592"/>
      <c r="CX30" s="592"/>
      <c r="CY30" s="593"/>
      <c r="CZ30" s="625">
        <v>9.6999999999999993</v>
      </c>
      <c r="DA30" s="626"/>
      <c r="DB30" s="626"/>
      <c r="DC30" s="627"/>
      <c r="DD30" s="600">
        <v>2532692</v>
      </c>
      <c r="DE30" s="592"/>
      <c r="DF30" s="592"/>
      <c r="DG30" s="592"/>
      <c r="DH30" s="592"/>
      <c r="DI30" s="592"/>
      <c r="DJ30" s="592"/>
      <c r="DK30" s="593"/>
      <c r="DL30" s="600">
        <v>2527392</v>
      </c>
      <c r="DM30" s="592"/>
      <c r="DN30" s="592"/>
      <c r="DO30" s="592"/>
      <c r="DP30" s="592"/>
      <c r="DQ30" s="592"/>
      <c r="DR30" s="592"/>
      <c r="DS30" s="592"/>
      <c r="DT30" s="592"/>
      <c r="DU30" s="592"/>
      <c r="DV30" s="593"/>
      <c r="DW30" s="596">
        <v>15</v>
      </c>
      <c r="DX30" s="621"/>
      <c r="DY30" s="621"/>
      <c r="DZ30" s="621"/>
      <c r="EA30" s="621"/>
      <c r="EB30" s="621"/>
      <c r="EC30" s="622"/>
    </row>
    <row r="31" spans="2:133" ht="11.25" customHeight="1">
      <c r="B31" s="588" t="s">
        <v>290</v>
      </c>
      <c r="C31" s="589"/>
      <c r="D31" s="589"/>
      <c r="E31" s="589"/>
      <c r="F31" s="589"/>
      <c r="G31" s="589"/>
      <c r="H31" s="589"/>
      <c r="I31" s="589"/>
      <c r="J31" s="589"/>
      <c r="K31" s="589"/>
      <c r="L31" s="589"/>
      <c r="M31" s="589"/>
      <c r="N31" s="589"/>
      <c r="O31" s="589"/>
      <c r="P31" s="589"/>
      <c r="Q31" s="590"/>
      <c r="R31" s="591">
        <v>649951</v>
      </c>
      <c r="S31" s="592"/>
      <c r="T31" s="592"/>
      <c r="U31" s="592"/>
      <c r="V31" s="592"/>
      <c r="W31" s="592"/>
      <c r="X31" s="592"/>
      <c r="Y31" s="593"/>
      <c r="Z31" s="594">
        <v>2.2000000000000002</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291</v>
      </c>
      <c r="AV31" s="181"/>
      <c r="AW31" s="181"/>
      <c r="AX31" s="588" t="s">
        <v>292</v>
      </c>
      <c r="AY31" s="589"/>
      <c r="AZ31" s="589"/>
      <c r="BA31" s="589"/>
      <c r="BB31" s="589"/>
      <c r="BC31" s="589"/>
      <c r="BD31" s="589"/>
      <c r="BE31" s="589"/>
      <c r="BF31" s="590"/>
      <c r="BG31" s="646">
        <v>99.3</v>
      </c>
      <c r="BH31" s="623"/>
      <c r="BI31" s="623"/>
      <c r="BJ31" s="623"/>
      <c r="BK31" s="623"/>
      <c r="BL31" s="623"/>
      <c r="BM31" s="597">
        <v>96.1</v>
      </c>
      <c r="BN31" s="647"/>
      <c r="BO31" s="647"/>
      <c r="BP31" s="647"/>
      <c r="BQ31" s="648"/>
      <c r="BR31" s="646">
        <v>99.1</v>
      </c>
      <c r="BS31" s="623"/>
      <c r="BT31" s="623"/>
      <c r="BU31" s="623"/>
      <c r="BV31" s="623"/>
      <c r="BW31" s="623"/>
      <c r="BX31" s="597">
        <v>95.3</v>
      </c>
      <c r="BY31" s="647"/>
      <c r="BZ31" s="647"/>
      <c r="CA31" s="647"/>
      <c r="CB31" s="648"/>
      <c r="CD31" s="654"/>
      <c r="CE31" s="655"/>
      <c r="CF31" s="605" t="s">
        <v>293</v>
      </c>
      <c r="CG31" s="606"/>
      <c r="CH31" s="606"/>
      <c r="CI31" s="606"/>
      <c r="CJ31" s="606"/>
      <c r="CK31" s="606"/>
      <c r="CL31" s="606"/>
      <c r="CM31" s="606"/>
      <c r="CN31" s="606"/>
      <c r="CO31" s="606"/>
      <c r="CP31" s="606"/>
      <c r="CQ31" s="607"/>
      <c r="CR31" s="591">
        <v>306633</v>
      </c>
      <c r="CS31" s="623"/>
      <c r="CT31" s="623"/>
      <c r="CU31" s="623"/>
      <c r="CV31" s="623"/>
      <c r="CW31" s="623"/>
      <c r="CX31" s="623"/>
      <c r="CY31" s="624"/>
      <c r="CZ31" s="625">
        <v>1.1000000000000001</v>
      </c>
      <c r="DA31" s="626"/>
      <c r="DB31" s="626"/>
      <c r="DC31" s="627"/>
      <c r="DD31" s="600">
        <v>289721</v>
      </c>
      <c r="DE31" s="623"/>
      <c r="DF31" s="623"/>
      <c r="DG31" s="623"/>
      <c r="DH31" s="623"/>
      <c r="DI31" s="623"/>
      <c r="DJ31" s="623"/>
      <c r="DK31" s="624"/>
      <c r="DL31" s="600">
        <v>289721</v>
      </c>
      <c r="DM31" s="623"/>
      <c r="DN31" s="623"/>
      <c r="DO31" s="623"/>
      <c r="DP31" s="623"/>
      <c r="DQ31" s="623"/>
      <c r="DR31" s="623"/>
      <c r="DS31" s="623"/>
      <c r="DT31" s="623"/>
      <c r="DU31" s="623"/>
      <c r="DV31" s="624"/>
      <c r="DW31" s="596">
        <v>1.7</v>
      </c>
      <c r="DX31" s="621"/>
      <c r="DY31" s="621"/>
      <c r="DZ31" s="621"/>
      <c r="EA31" s="621"/>
      <c r="EB31" s="621"/>
      <c r="EC31" s="622"/>
    </row>
    <row r="32" spans="2:133" ht="11.25" customHeight="1">
      <c r="B32" s="588" t="s">
        <v>294</v>
      </c>
      <c r="C32" s="589"/>
      <c r="D32" s="589"/>
      <c r="E32" s="589"/>
      <c r="F32" s="589"/>
      <c r="G32" s="589"/>
      <c r="H32" s="589"/>
      <c r="I32" s="589"/>
      <c r="J32" s="589"/>
      <c r="K32" s="589"/>
      <c r="L32" s="589"/>
      <c r="M32" s="589"/>
      <c r="N32" s="589"/>
      <c r="O32" s="589"/>
      <c r="P32" s="589"/>
      <c r="Q32" s="590"/>
      <c r="R32" s="591">
        <v>256378</v>
      </c>
      <c r="S32" s="592"/>
      <c r="T32" s="592"/>
      <c r="U32" s="592"/>
      <c r="V32" s="592"/>
      <c r="W32" s="592"/>
      <c r="X32" s="592"/>
      <c r="Y32" s="593"/>
      <c r="Z32" s="594">
        <v>0.9</v>
      </c>
      <c r="AA32" s="594"/>
      <c r="AB32" s="594"/>
      <c r="AC32" s="594"/>
      <c r="AD32" s="595">
        <v>3278</v>
      </c>
      <c r="AE32" s="595"/>
      <c r="AF32" s="595"/>
      <c r="AG32" s="595"/>
      <c r="AH32" s="595"/>
      <c r="AI32" s="595"/>
      <c r="AJ32" s="595"/>
      <c r="AK32" s="595"/>
      <c r="AL32" s="596">
        <v>0</v>
      </c>
      <c r="AM32" s="597"/>
      <c r="AN32" s="597"/>
      <c r="AO32" s="598"/>
      <c r="AP32" s="641"/>
      <c r="AQ32" s="642"/>
      <c r="AR32" s="642"/>
      <c r="AS32" s="642"/>
      <c r="AT32" s="645"/>
      <c r="AU32" s="183"/>
      <c r="AV32" s="183"/>
      <c r="AW32" s="183"/>
      <c r="AX32" s="634" t="s">
        <v>295</v>
      </c>
      <c r="AY32" s="635"/>
      <c r="AZ32" s="635"/>
      <c r="BA32" s="635"/>
      <c r="BB32" s="635"/>
      <c r="BC32" s="635"/>
      <c r="BD32" s="635"/>
      <c r="BE32" s="635"/>
      <c r="BF32" s="636"/>
      <c r="BG32" s="658">
        <v>98.7</v>
      </c>
      <c r="BH32" s="659"/>
      <c r="BI32" s="659"/>
      <c r="BJ32" s="659"/>
      <c r="BK32" s="659"/>
      <c r="BL32" s="659"/>
      <c r="BM32" s="660">
        <v>93</v>
      </c>
      <c r="BN32" s="659"/>
      <c r="BO32" s="659"/>
      <c r="BP32" s="659"/>
      <c r="BQ32" s="661"/>
      <c r="BR32" s="658">
        <v>98.4</v>
      </c>
      <c r="BS32" s="659"/>
      <c r="BT32" s="659"/>
      <c r="BU32" s="659"/>
      <c r="BV32" s="659"/>
      <c r="BW32" s="659"/>
      <c r="BX32" s="660">
        <v>91.9</v>
      </c>
      <c r="BY32" s="659"/>
      <c r="BZ32" s="659"/>
      <c r="CA32" s="659"/>
      <c r="CB32" s="661"/>
      <c r="CD32" s="656"/>
      <c r="CE32" s="657"/>
      <c r="CF32" s="605" t="s">
        <v>296</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297</v>
      </c>
      <c r="C33" s="589"/>
      <c r="D33" s="589"/>
      <c r="E33" s="589"/>
      <c r="F33" s="589"/>
      <c r="G33" s="589"/>
      <c r="H33" s="589"/>
      <c r="I33" s="589"/>
      <c r="J33" s="589"/>
      <c r="K33" s="589"/>
      <c r="L33" s="589"/>
      <c r="M33" s="589"/>
      <c r="N33" s="589"/>
      <c r="O33" s="589"/>
      <c r="P33" s="589"/>
      <c r="Q33" s="590"/>
      <c r="R33" s="591">
        <v>2737261</v>
      </c>
      <c r="S33" s="592"/>
      <c r="T33" s="592"/>
      <c r="U33" s="592"/>
      <c r="V33" s="592"/>
      <c r="W33" s="592"/>
      <c r="X33" s="592"/>
      <c r="Y33" s="593"/>
      <c r="Z33" s="594">
        <v>9.3000000000000007</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298</v>
      </c>
      <c r="CE33" s="606"/>
      <c r="CF33" s="606"/>
      <c r="CG33" s="606"/>
      <c r="CH33" s="606"/>
      <c r="CI33" s="606"/>
      <c r="CJ33" s="606"/>
      <c r="CK33" s="606"/>
      <c r="CL33" s="606"/>
      <c r="CM33" s="606"/>
      <c r="CN33" s="606"/>
      <c r="CO33" s="606"/>
      <c r="CP33" s="606"/>
      <c r="CQ33" s="607"/>
      <c r="CR33" s="591">
        <v>9129755</v>
      </c>
      <c r="CS33" s="623"/>
      <c r="CT33" s="623"/>
      <c r="CU33" s="623"/>
      <c r="CV33" s="623"/>
      <c r="CW33" s="623"/>
      <c r="CX33" s="623"/>
      <c r="CY33" s="624"/>
      <c r="CZ33" s="625">
        <v>33.4</v>
      </c>
      <c r="DA33" s="626"/>
      <c r="DB33" s="626"/>
      <c r="DC33" s="627"/>
      <c r="DD33" s="600">
        <v>7206683</v>
      </c>
      <c r="DE33" s="623"/>
      <c r="DF33" s="623"/>
      <c r="DG33" s="623"/>
      <c r="DH33" s="623"/>
      <c r="DI33" s="623"/>
      <c r="DJ33" s="623"/>
      <c r="DK33" s="624"/>
      <c r="DL33" s="600">
        <v>5108679</v>
      </c>
      <c r="DM33" s="623"/>
      <c r="DN33" s="623"/>
      <c r="DO33" s="623"/>
      <c r="DP33" s="623"/>
      <c r="DQ33" s="623"/>
      <c r="DR33" s="623"/>
      <c r="DS33" s="623"/>
      <c r="DT33" s="623"/>
      <c r="DU33" s="623"/>
      <c r="DV33" s="624"/>
      <c r="DW33" s="596">
        <v>30.4</v>
      </c>
      <c r="DX33" s="621"/>
      <c r="DY33" s="621"/>
      <c r="DZ33" s="621"/>
      <c r="EA33" s="621"/>
      <c r="EB33" s="621"/>
      <c r="EC33" s="622"/>
    </row>
    <row r="34" spans="2:133" ht="11.25" customHeight="1">
      <c r="B34" s="588" t="s">
        <v>299</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300</v>
      </c>
      <c r="AR34" s="571"/>
      <c r="AS34" s="571"/>
      <c r="AT34" s="571"/>
      <c r="AU34" s="571"/>
      <c r="AV34" s="571"/>
      <c r="AW34" s="571"/>
      <c r="AX34" s="571"/>
      <c r="AY34" s="571"/>
      <c r="AZ34" s="571"/>
      <c r="BA34" s="571"/>
      <c r="BB34" s="571"/>
      <c r="BC34" s="571"/>
      <c r="BD34" s="571"/>
      <c r="BE34" s="571"/>
      <c r="BF34" s="572"/>
      <c r="BG34" s="570" t="s">
        <v>301</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302</v>
      </c>
      <c r="CE34" s="606"/>
      <c r="CF34" s="606"/>
      <c r="CG34" s="606"/>
      <c r="CH34" s="606"/>
      <c r="CI34" s="606"/>
      <c r="CJ34" s="606"/>
      <c r="CK34" s="606"/>
      <c r="CL34" s="606"/>
      <c r="CM34" s="606"/>
      <c r="CN34" s="606"/>
      <c r="CO34" s="606"/>
      <c r="CP34" s="606"/>
      <c r="CQ34" s="607"/>
      <c r="CR34" s="591">
        <v>3108304</v>
      </c>
      <c r="CS34" s="592"/>
      <c r="CT34" s="592"/>
      <c r="CU34" s="592"/>
      <c r="CV34" s="592"/>
      <c r="CW34" s="592"/>
      <c r="CX34" s="592"/>
      <c r="CY34" s="593"/>
      <c r="CZ34" s="625">
        <v>11.4</v>
      </c>
      <c r="DA34" s="626"/>
      <c r="DB34" s="626"/>
      <c r="DC34" s="627"/>
      <c r="DD34" s="600">
        <v>2306800</v>
      </c>
      <c r="DE34" s="592"/>
      <c r="DF34" s="592"/>
      <c r="DG34" s="592"/>
      <c r="DH34" s="592"/>
      <c r="DI34" s="592"/>
      <c r="DJ34" s="592"/>
      <c r="DK34" s="593"/>
      <c r="DL34" s="600">
        <v>1998324</v>
      </c>
      <c r="DM34" s="592"/>
      <c r="DN34" s="592"/>
      <c r="DO34" s="592"/>
      <c r="DP34" s="592"/>
      <c r="DQ34" s="592"/>
      <c r="DR34" s="592"/>
      <c r="DS34" s="592"/>
      <c r="DT34" s="592"/>
      <c r="DU34" s="592"/>
      <c r="DV34" s="593"/>
      <c r="DW34" s="596">
        <v>11.9</v>
      </c>
      <c r="DX34" s="621"/>
      <c r="DY34" s="621"/>
      <c r="DZ34" s="621"/>
      <c r="EA34" s="621"/>
      <c r="EB34" s="621"/>
      <c r="EC34" s="622"/>
    </row>
    <row r="35" spans="2:133" ht="11.25" customHeight="1">
      <c r="B35" s="588" t="s">
        <v>303</v>
      </c>
      <c r="C35" s="589"/>
      <c r="D35" s="589"/>
      <c r="E35" s="589"/>
      <c r="F35" s="589"/>
      <c r="G35" s="589"/>
      <c r="H35" s="589"/>
      <c r="I35" s="589"/>
      <c r="J35" s="589"/>
      <c r="K35" s="589"/>
      <c r="L35" s="589"/>
      <c r="M35" s="589"/>
      <c r="N35" s="589"/>
      <c r="O35" s="589"/>
      <c r="P35" s="589"/>
      <c r="Q35" s="590"/>
      <c r="R35" s="591">
        <v>1109561</v>
      </c>
      <c r="S35" s="592"/>
      <c r="T35" s="592"/>
      <c r="U35" s="592"/>
      <c r="V35" s="592"/>
      <c r="W35" s="592"/>
      <c r="X35" s="592"/>
      <c r="Y35" s="593"/>
      <c r="Z35" s="594">
        <v>3.8</v>
      </c>
      <c r="AA35" s="594"/>
      <c r="AB35" s="594"/>
      <c r="AC35" s="594"/>
      <c r="AD35" s="595" t="s">
        <v>111</v>
      </c>
      <c r="AE35" s="595"/>
      <c r="AF35" s="595"/>
      <c r="AG35" s="595"/>
      <c r="AH35" s="595"/>
      <c r="AI35" s="595"/>
      <c r="AJ35" s="595"/>
      <c r="AK35" s="595"/>
      <c r="AL35" s="596" t="s">
        <v>111</v>
      </c>
      <c r="AM35" s="597"/>
      <c r="AN35" s="597"/>
      <c r="AO35" s="598"/>
      <c r="AP35" s="186"/>
      <c r="AQ35" s="602" t="s">
        <v>304</v>
      </c>
      <c r="AR35" s="603"/>
      <c r="AS35" s="603"/>
      <c r="AT35" s="603"/>
      <c r="AU35" s="603"/>
      <c r="AV35" s="603"/>
      <c r="AW35" s="603"/>
      <c r="AX35" s="603"/>
      <c r="AY35" s="604"/>
      <c r="AZ35" s="580">
        <v>3306108</v>
      </c>
      <c r="BA35" s="581"/>
      <c r="BB35" s="581"/>
      <c r="BC35" s="581"/>
      <c r="BD35" s="581"/>
      <c r="BE35" s="581"/>
      <c r="BF35" s="662"/>
      <c r="BG35" s="602" t="s">
        <v>305</v>
      </c>
      <c r="BH35" s="603"/>
      <c r="BI35" s="603"/>
      <c r="BJ35" s="603"/>
      <c r="BK35" s="603"/>
      <c r="BL35" s="603"/>
      <c r="BM35" s="603"/>
      <c r="BN35" s="603"/>
      <c r="BO35" s="603"/>
      <c r="BP35" s="603"/>
      <c r="BQ35" s="603"/>
      <c r="BR35" s="603"/>
      <c r="BS35" s="603"/>
      <c r="BT35" s="603"/>
      <c r="BU35" s="604"/>
      <c r="BV35" s="580">
        <v>148975</v>
      </c>
      <c r="BW35" s="581"/>
      <c r="BX35" s="581"/>
      <c r="BY35" s="581"/>
      <c r="BZ35" s="581"/>
      <c r="CA35" s="581"/>
      <c r="CB35" s="662"/>
      <c r="CD35" s="605" t="s">
        <v>306</v>
      </c>
      <c r="CE35" s="606"/>
      <c r="CF35" s="606"/>
      <c r="CG35" s="606"/>
      <c r="CH35" s="606"/>
      <c r="CI35" s="606"/>
      <c r="CJ35" s="606"/>
      <c r="CK35" s="606"/>
      <c r="CL35" s="606"/>
      <c r="CM35" s="606"/>
      <c r="CN35" s="606"/>
      <c r="CO35" s="606"/>
      <c r="CP35" s="606"/>
      <c r="CQ35" s="607"/>
      <c r="CR35" s="591">
        <v>269657</v>
      </c>
      <c r="CS35" s="623"/>
      <c r="CT35" s="623"/>
      <c r="CU35" s="623"/>
      <c r="CV35" s="623"/>
      <c r="CW35" s="623"/>
      <c r="CX35" s="623"/>
      <c r="CY35" s="624"/>
      <c r="CZ35" s="625">
        <v>1</v>
      </c>
      <c r="DA35" s="626"/>
      <c r="DB35" s="626"/>
      <c r="DC35" s="627"/>
      <c r="DD35" s="600">
        <v>166557</v>
      </c>
      <c r="DE35" s="623"/>
      <c r="DF35" s="623"/>
      <c r="DG35" s="623"/>
      <c r="DH35" s="623"/>
      <c r="DI35" s="623"/>
      <c r="DJ35" s="623"/>
      <c r="DK35" s="624"/>
      <c r="DL35" s="600">
        <v>166557</v>
      </c>
      <c r="DM35" s="623"/>
      <c r="DN35" s="623"/>
      <c r="DO35" s="623"/>
      <c r="DP35" s="623"/>
      <c r="DQ35" s="623"/>
      <c r="DR35" s="623"/>
      <c r="DS35" s="623"/>
      <c r="DT35" s="623"/>
      <c r="DU35" s="623"/>
      <c r="DV35" s="624"/>
      <c r="DW35" s="596">
        <v>1</v>
      </c>
      <c r="DX35" s="621"/>
      <c r="DY35" s="621"/>
      <c r="DZ35" s="621"/>
      <c r="EA35" s="621"/>
      <c r="EB35" s="621"/>
      <c r="EC35" s="622"/>
    </row>
    <row r="36" spans="2:133" ht="11.25" customHeight="1">
      <c r="B36" s="634" t="s">
        <v>307</v>
      </c>
      <c r="C36" s="635"/>
      <c r="D36" s="635"/>
      <c r="E36" s="635"/>
      <c r="F36" s="635"/>
      <c r="G36" s="635"/>
      <c r="H36" s="635"/>
      <c r="I36" s="635"/>
      <c r="J36" s="635"/>
      <c r="K36" s="635"/>
      <c r="L36" s="635"/>
      <c r="M36" s="635"/>
      <c r="N36" s="635"/>
      <c r="O36" s="635"/>
      <c r="P36" s="635"/>
      <c r="Q36" s="636"/>
      <c r="R36" s="663">
        <v>29463255</v>
      </c>
      <c r="S36" s="664"/>
      <c r="T36" s="664"/>
      <c r="U36" s="664"/>
      <c r="V36" s="664"/>
      <c r="W36" s="664"/>
      <c r="X36" s="664"/>
      <c r="Y36" s="665"/>
      <c r="Z36" s="666">
        <v>100</v>
      </c>
      <c r="AA36" s="666"/>
      <c r="AB36" s="666"/>
      <c r="AC36" s="666"/>
      <c r="AD36" s="667">
        <v>15718088</v>
      </c>
      <c r="AE36" s="667"/>
      <c r="AF36" s="667"/>
      <c r="AG36" s="667"/>
      <c r="AH36" s="667"/>
      <c r="AI36" s="667"/>
      <c r="AJ36" s="667"/>
      <c r="AK36" s="667"/>
      <c r="AL36" s="668">
        <v>100</v>
      </c>
      <c r="AM36" s="660"/>
      <c r="AN36" s="660"/>
      <c r="AO36" s="669"/>
      <c r="AQ36" s="670" t="s">
        <v>308</v>
      </c>
      <c r="AR36" s="671"/>
      <c r="AS36" s="671"/>
      <c r="AT36" s="671"/>
      <c r="AU36" s="671"/>
      <c r="AV36" s="671"/>
      <c r="AW36" s="671"/>
      <c r="AX36" s="671"/>
      <c r="AY36" s="672"/>
      <c r="AZ36" s="591">
        <v>529985</v>
      </c>
      <c r="BA36" s="592"/>
      <c r="BB36" s="592"/>
      <c r="BC36" s="592"/>
      <c r="BD36" s="623"/>
      <c r="BE36" s="623"/>
      <c r="BF36" s="648"/>
      <c r="BG36" s="605" t="s">
        <v>309</v>
      </c>
      <c r="BH36" s="606"/>
      <c r="BI36" s="606"/>
      <c r="BJ36" s="606"/>
      <c r="BK36" s="606"/>
      <c r="BL36" s="606"/>
      <c r="BM36" s="606"/>
      <c r="BN36" s="606"/>
      <c r="BO36" s="606"/>
      <c r="BP36" s="606"/>
      <c r="BQ36" s="606"/>
      <c r="BR36" s="606"/>
      <c r="BS36" s="606"/>
      <c r="BT36" s="606"/>
      <c r="BU36" s="607"/>
      <c r="BV36" s="591">
        <v>14779</v>
      </c>
      <c r="BW36" s="592"/>
      <c r="BX36" s="592"/>
      <c r="BY36" s="592"/>
      <c r="BZ36" s="592"/>
      <c r="CA36" s="592"/>
      <c r="CB36" s="601"/>
      <c r="CD36" s="605" t="s">
        <v>310</v>
      </c>
      <c r="CE36" s="606"/>
      <c r="CF36" s="606"/>
      <c r="CG36" s="606"/>
      <c r="CH36" s="606"/>
      <c r="CI36" s="606"/>
      <c r="CJ36" s="606"/>
      <c r="CK36" s="606"/>
      <c r="CL36" s="606"/>
      <c r="CM36" s="606"/>
      <c r="CN36" s="606"/>
      <c r="CO36" s="606"/>
      <c r="CP36" s="606"/>
      <c r="CQ36" s="607"/>
      <c r="CR36" s="591">
        <v>1224568</v>
      </c>
      <c r="CS36" s="592"/>
      <c r="CT36" s="592"/>
      <c r="CU36" s="592"/>
      <c r="CV36" s="592"/>
      <c r="CW36" s="592"/>
      <c r="CX36" s="592"/>
      <c r="CY36" s="593"/>
      <c r="CZ36" s="625">
        <v>4.5</v>
      </c>
      <c r="DA36" s="626"/>
      <c r="DB36" s="626"/>
      <c r="DC36" s="627"/>
      <c r="DD36" s="600">
        <v>775409</v>
      </c>
      <c r="DE36" s="592"/>
      <c r="DF36" s="592"/>
      <c r="DG36" s="592"/>
      <c r="DH36" s="592"/>
      <c r="DI36" s="592"/>
      <c r="DJ36" s="592"/>
      <c r="DK36" s="593"/>
      <c r="DL36" s="600">
        <v>496701</v>
      </c>
      <c r="DM36" s="592"/>
      <c r="DN36" s="592"/>
      <c r="DO36" s="592"/>
      <c r="DP36" s="592"/>
      <c r="DQ36" s="592"/>
      <c r="DR36" s="592"/>
      <c r="DS36" s="592"/>
      <c r="DT36" s="592"/>
      <c r="DU36" s="592"/>
      <c r="DV36" s="593"/>
      <c r="DW36" s="596">
        <v>3</v>
      </c>
      <c r="DX36" s="621"/>
      <c r="DY36" s="621"/>
      <c r="DZ36" s="621"/>
      <c r="EA36" s="621"/>
      <c r="EB36" s="621"/>
      <c r="EC36" s="622"/>
    </row>
    <row r="37" spans="2:133" ht="11.25" customHeight="1">
      <c r="AQ37" s="670" t="s">
        <v>311</v>
      </c>
      <c r="AR37" s="671"/>
      <c r="AS37" s="671"/>
      <c r="AT37" s="671"/>
      <c r="AU37" s="671"/>
      <c r="AV37" s="671"/>
      <c r="AW37" s="671"/>
      <c r="AX37" s="671"/>
      <c r="AY37" s="672"/>
      <c r="AZ37" s="591">
        <v>178088</v>
      </c>
      <c r="BA37" s="592"/>
      <c r="BB37" s="592"/>
      <c r="BC37" s="592"/>
      <c r="BD37" s="623"/>
      <c r="BE37" s="623"/>
      <c r="BF37" s="648"/>
      <c r="BG37" s="605" t="s">
        <v>312</v>
      </c>
      <c r="BH37" s="606"/>
      <c r="BI37" s="606"/>
      <c r="BJ37" s="606"/>
      <c r="BK37" s="606"/>
      <c r="BL37" s="606"/>
      <c r="BM37" s="606"/>
      <c r="BN37" s="606"/>
      <c r="BO37" s="606"/>
      <c r="BP37" s="606"/>
      <c r="BQ37" s="606"/>
      <c r="BR37" s="606"/>
      <c r="BS37" s="606"/>
      <c r="BT37" s="606"/>
      <c r="BU37" s="607"/>
      <c r="BV37" s="591">
        <v>9106</v>
      </c>
      <c r="BW37" s="592"/>
      <c r="BX37" s="592"/>
      <c r="BY37" s="592"/>
      <c r="BZ37" s="592"/>
      <c r="CA37" s="592"/>
      <c r="CB37" s="601"/>
      <c r="CD37" s="605" t="s">
        <v>313</v>
      </c>
      <c r="CE37" s="606"/>
      <c r="CF37" s="606"/>
      <c r="CG37" s="606"/>
      <c r="CH37" s="606"/>
      <c r="CI37" s="606"/>
      <c r="CJ37" s="606"/>
      <c r="CK37" s="606"/>
      <c r="CL37" s="606"/>
      <c r="CM37" s="606"/>
      <c r="CN37" s="606"/>
      <c r="CO37" s="606"/>
      <c r="CP37" s="606"/>
      <c r="CQ37" s="607"/>
      <c r="CR37" s="591">
        <v>54430</v>
      </c>
      <c r="CS37" s="623"/>
      <c r="CT37" s="623"/>
      <c r="CU37" s="623"/>
      <c r="CV37" s="623"/>
      <c r="CW37" s="623"/>
      <c r="CX37" s="623"/>
      <c r="CY37" s="624"/>
      <c r="CZ37" s="625">
        <v>0.2</v>
      </c>
      <c r="DA37" s="626"/>
      <c r="DB37" s="626"/>
      <c r="DC37" s="627"/>
      <c r="DD37" s="600">
        <v>54430</v>
      </c>
      <c r="DE37" s="623"/>
      <c r="DF37" s="623"/>
      <c r="DG37" s="623"/>
      <c r="DH37" s="623"/>
      <c r="DI37" s="623"/>
      <c r="DJ37" s="623"/>
      <c r="DK37" s="624"/>
      <c r="DL37" s="600">
        <v>49869</v>
      </c>
      <c r="DM37" s="623"/>
      <c r="DN37" s="623"/>
      <c r="DO37" s="623"/>
      <c r="DP37" s="623"/>
      <c r="DQ37" s="623"/>
      <c r="DR37" s="623"/>
      <c r="DS37" s="623"/>
      <c r="DT37" s="623"/>
      <c r="DU37" s="623"/>
      <c r="DV37" s="624"/>
      <c r="DW37" s="596">
        <v>0.3</v>
      </c>
      <c r="DX37" s="621"/>
      <c r="DY37" s="621"/>
      <c r="DZ37" s="621"/>
      <c r="EA37" s="621"/>
      <c r="EB37" s="621"/>
      <c r="EC37" s="622"/>
    </row>
    <row r="38" spans="2:133" ht="11.25" customHeight="1">
      <c r="AQ38" s="670" t="s">
        <v>314</v>
      </c>
      <c r="AR38" s="671"/>
      <c r="AS38" s="671"/>
      <c r="AT38" s="671"/>
      <c r="AU38" s="671"/>
      <c r="AV38" s="671"/>
      <c r="AW38" s="671"/>
      <c r="AX38" s="671"/>
      <c r="AY38" s="672"/>
      <c r="AZ38" s="591">
        <v>33769</v>
      </c>
      <c r="BA38" s="592"/>
      <c r="BB38" s="592"/>
      <c r="BC38" s="592"/>
      <c r="BD38" s="623"/>
      <c r="BE38" s="623"/>
      <c r="BF38" s="648"/>
      <c r="BG38" s="605" t="s">
        <v>315</v>
      </c>
      <c r="BH38" s="606"/>
      <c r="BI38" s="606"/>
      <c r="BJ38" s="606"/>
      <c r="BK38" s="606"/>
      <c r="BL38" s="606"/>
      <c r="BM38" s="606"/>
      <c r="BN38" s="606"/>
      <c r="BO38" s="606"/>
      <c r="BP38" s="606"/>
      <c r="BQ38" s="606"/>
      <c r="BR38" s="606"/>
      <c r="BS38" s="606"/>
      <c r="BT38" s="606"/>
      <c r="BU38" s="607"/>
      <c r="BV38" s="591">
        <v>15098</v>
      </c>
      <c r="BW38" s="592"/>
      <c r="BX38" s="592"/>
      <c r="BY38" s="592"/>
      <c r="BZ38" s="592"/>
      <c r="CA38" s="592"/>
      <c r="CB38" s="601"/>
      <c r="CD38" s="605" t="s">
        <v>316</v>
      </c>
      <c r="CE38" s="606"/>
      <c r="CF38" s="606"/>
      <c r="CG38" s="606"/>
      <c r="CH38" s="606"/>
      <c r="CI38" s="606"/>
      <c r="CJ38" s="606"/>
      <c r="CK38" s="606"/>
      <c r="CL38" s="606"/>
      <c r="CM38" s="606"/>
      <c r="CN38" s="606"/>
      <c r="CO38" s="606"/>
      <c r="CP38" s="606"/>
      <c r="CQ38" s="607"/>
      <c r="CR38" s="591">
        <v>3291159</v>
      </c>
      <c r="CS38" s="592"/>
      <c r="CT38" s="592"/>
      <c r="CU38" s="592"/>
      <c r="CV38" s="592"/>
      <c r="CW38" s="592"/>
      <c r="CX38" s="592"/>
      <c r="CY38" s="593"/>
      <c r="CZ38" s="625">
        <v>12</v>
      </c>
      <c r="DA38" s="626"/>
      <c r="DB38" s="626"/>
      <c r="DC38" s="627"/>
      <c r="DD38" s="600">
        <v>2937534</v>
      </c>
      <c r="DE38" s="592"/>
      <c r="DF38" s="592"/>
      <c r="DG38" s="592"/>
      <c r="DH38" s="592"/>
      <c r="DI38" s="592"/>
      <c r="DJ38" s="592"/>
      <c r="DK38" s="593"/>
      <c r="DL38" s="600">
        <v>2447097</v>
      </c>
      <c r="DM38" s="592"/>
      <c r="DN38" s="592"/>
      <c r="DO38" s="592"/>
      <c r="DP38" s="592"/>
      <c r="DQ38" s="592"/>
      <c r="DR38" s="592"/>
      <c r="DS38" s="592"/>
      <c r="DT38" s="592"/>
      <c r="DU38" s="592"/>
      <c r="DV38" s="593"/>
      <c r="DW38" s="596">
        <v>14.5</v>
      </c>
      <c r="DX38" s="621"/>
      <c r="DY38" s="621"/>
      <c r="DZ38" s="621"/>
      <c r="EA38" s="621"/>
      <c r="EB38" s="621"/>
      <c r="EC38" s="622"/>
    </row>
    <row r="39" spans="2:133" ht="11.25" customHeight="1">
      <c r="AQ39" s="670" t="s">
        <v>317</v>
      </c>
      <c r="AR39" s="671"/>
      <c r="AS39" s="671"/>
      <c r="AT39" s="671"/>
      <c r="AU39" s="671"/>
      <c r="AV39" s="671"/>
      <c r="AW39" s="671"/>
      <c r="AX39" s="671"/>
      <c r="AY39" s="672"/>
      <c r="AZ39" s="591">
        <v>14949</v>
      </c>
      <c r="BA39" s="592"/>
      <c r="BB39" s="592"/>
      <c r="BC39" s="592"/>
      <c r="BD39" s="623"/>
      <c r="BE39" s="623"/>
      <c r="BF39" s="648"/>
      <c r="BG39" s="676" t="s">
        <v>318</v>
      </c>
      <c r="BH39" s="677"/>
      <c r="BI39" s="677"/>
      <c r="BJ39" s="677"/>
      <c r="BK39" s="677"/>
      <c r="BL39" s="187"/>
      <c r="BM39" s="606" t="s">
        <v>319</v>
      </c>
      <c r="BN39" s="606"/>
      <c r="BO39" s="606"/>
      <c r="BP39" s="606"/>
      <c r="BQ39" s="606"/>
      <c r="BR39" s="606"/>
      <c r="BS39" s="606"/>
      <c r="BT39" s="606"/>
      <c r="BU39" s="607"/>
      <c r="BV39" s="591">
        <v>79</v>
      </c>
      <c r="BW39" s="592"/>
      <c r="BX39" s="592"/>
      <c r="BY39" s="592"/>
      <c r="BZ39" s="592"/>
      <c r="CA39" s="592"/>
      <c r="CB39" s="601"/>
      <c r="CD39" s="605" t="s">
        <v>320</v>
      </c>
      <c r="CE39" s="606"/>
      <c r="CF39" s="606"/>
      <c r="CG39" s="606"/>
      <c r="CH39" s="606"/>
      <c r="CI39" s="606"/>
      <c r="CJ39" s="606"/>
      <c r="CK39" s="606"/>
      <c r="CL39" s="606"/>
      <c r="CM39" s="606"/>
      <c r="CN39" s="606"/>
      <c r="CO39" s="606"/>
      <c r="CP39" s="606"/>
      <c r="CQ39" s="607"/>
      <c r="CR39" s="591">
        <v>1158567</v>
      </c>
      <c r="CS39" s="623"/>
      <c r="CT39" s="623"/>
      <c r="CU39" s="623"/>
      <c r="CV39" s="623"/>
      <c r="CW39" s="623"/>
      <c r="CX39" s="623"/>
      <c r="CY39" s="624"/>
      <c r="CZ39" s="625">
        <v>4.2</v>
      </c>
      <c r="DA39" s="626"/>
      <c r="DB39" s="626"/>
      <c r="DC39" s="627"/>
      <c r="DD39" s="600">
        <v>1006883</v>
      </c>
      <c r="DE39" s="623"/>
      <c r="DF39" s="623"/>
      <c r="DG39" s="623"/>
      <c r="DH39" s="623"/>
      <c r="DI39" s="623"/>
      <c r="DJ39" s="623"/>
      <c r="DK39" s="624"/>
      <c r="DL39" s="600" t="s">
        <v>321</v>
      </c>
      <c r="DM39" s="623"/>
      <c r="DN39" s="623"/>
      <c r="DO39" s="623"/>
      <c r="DP39" s="623"/>
      <c r="DQ39" s="623"/>
      <c r="DR39" s="623"/>
      <c r="DS39" s="623"/>
      <c r="DT39" s="623"/>
      <c r="DU39" s="623"/>
      <c r="DV39" s="624"/>
      <c r="DW39" s="596" t="s">
        <v>321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322</v>
      </c>
      <c r="AR40" s="671"/>
      <c r="AS40" s="671"/>
      <c r="AT40" s="671"/>
      <c r="AU40" s="671"/>
      <c r="AV40" s="671"/>
      <c r="AW40" s="671"/>
      <c r="AX40" s="671"/>
      <c r="AY40" s="672"/>
      <c r="AZ40" s="591">
        <v>591008</v>
      </c>
      <c r="BA40" s="592"/>
      <c r="BB40" s="592"/>
      <c r="BC40" s="592"/>
      <c r="BD40" s="623"/>
      <c r="BE40" s="623"/>
      <c r="BF40" s="648"/>
      <c r="BG40" s="676"/>
      <c r="BH40" s="677"/>
      <c r="BI40" s="677"/>
      <c r="BJ40" s="677"/>
      <c r="BK40" s="677"/>
      <c r="BL40" s="187"/>
      <c r="BM40" s="606" t="s">
        <v>323</v>
      </c>
      <c r="BN40" s="606"/>
      <c r="BO40" s="606"/>
      <c r="BP40" s="606"/>
      <c r="BQ40" s="606"/>
      <c r="BR40" s="606"/>
      <c r="BS40" s="606"/>
      <c r="BT40" s="606"/>
      <c r="BU40" s="607"/>
      <c r="BV40" s="591">
        <v>112</v>
      </c>
      <c r="BW40" s="592"/>
      <c r="BX40" s="592"/>
      <c r="BY40" s="592"/>
      <c r="BZ40" s="592"/>
      <c r="CA40" s="592"/>
      <c r="CB40" s="601"/>
      <c r="CD40" s="605" t="s">
        <v>324</v>
      </c>
      <c r="CE40" s="606"/>
      <c r="CF40" s="606"/>
      <c r="CG40" s="606"/>
      <c r="CH40" s="606"/>
      <c r="CI40" s="606"/>
      <c r="CJ40" s="606"/>
      <c r="CK40" s="606"/>
      <c r="CL40" s="606"/>
      <c r="CM40" s="606"/>
      <c r="CN40" s="606"/>
      <c r="CO40" s="606"/>
      <c r="CP40" s="606"/>
      <c r="CQ40" s="607"/>
      <c r="CR40" s="591">
        <v>77500</v>
      </c>
      <c r="CS40" s="592"/>
      <c r="CT40" s="592"/>
      <c r="CU40" s="592"/>
      <c r="CV40" s="592"/>
      <c r="CW40" s="592"/>
      <c r="CX40" s="592"/>
      <c r="CY40" s="593"/>
      <c r="CZ40" s="625">
        <v>0.3</v>
      </c>
      <c r="DA40" s="626"/>
      <c r="DB40" s="626"/>
      <c r="DC40" s="627"/>
      <c r="DD40" s="600">
        <v>13500</v>
      </c>
      <c r="DE40" s="592"/>
      <c r="DF40" s="592"/>
      <c r="DG40" s="592"/>
      <c r="DH40" s="592"/>
      <c r="DI40" s="592"/>
      <c r="DJ40" s="592"/>
      <c r="DK40" s="593"/>
      <c r="DL40" s="600" t="s">
        <v>321</v>
      </c>
      <c r="DM40" s="592"/>
      <c r="DN40" s="592"/>
      <c r="DO40" s="592"/>
      <c r="DP40" s="592"/>
      <c r="DQ40" s="592"/>
      <c r="DR40" s="592"/>
      <c r="DS40" s="592"/>
      <c r="DT40" s="592"/>
      <c r="DU40" s="592"/>
      <c r="DV40" s="593"/>
      <c r="DW40" s="596" t="s">
        <v>321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325</v>
      </c>
      <c r="AR41" s="612"/>
      <c r="AS41" s="612"/>
      <c r="AT41" s="612"/>
      <c r="AU41" s="612"/>
      <c r="AV41" s="612"/>
      <c r="AW41" s="612"/>
      <c r="AX41" s="612"/>
      <c r="AY41" s="613"/>
      <c r="AZ41" s="663">
        <v>1958309</v>
      </c>
      <c r="BA41" s="664"/>
      <c r="BB41" s="664"/>
      <c r="BC41" s="664"/>
      <c r="BD41" s="659"/>
      <c r="BE41" s="659"/>
      <c r="BF41" s="661"/>
      <c r="BG41" s="678"/>
      <c r="BH41" s="679"/>
      <c r="BI41" s="679"/>
      <c r="BJ41" s="679"/>
      <c r="BK41" s="679"/>
      <c r="BL41" s="189"/>
      <c r="BM41" s="612" t="s">
        <v>326</v>
      </c>
      <c r="BN41" s="612"/>
      <c r="BO41" s="612"/>
      <c r="BP41" s="612"/>
      <c r="BQ41" s="612"/>
      <c r="BR41" s="612"/>
      <c r="BS41" s="612"/>
      <c r="BT41" s="612"/>
      <c r="BU41" s="613"/>
      <c r="BV41" s="663">
        <v>336</v>
      </c>
      <c r="BW41" s="664"/>
      <c r="BX41" s="664"/>
      <c r="BY41" s="664"/>
      <c r="BZ41" s="664"/>
      <c r="CA41" s="664"/>
      <c r="CB41" s="673"/>
      <c r="CD41" s="605" t="s">
        <v>327</v>
      </c>
      <c r="CE41" s="606"/>
      <c r="CF41" s="606"/>
      <c r="CG41" s="606"/>
      <c r="CH41" s="606"/>
      <c r="CI41" s="606"/>
      <c r="CJ41" s="606"/>
      <c r="CK41" s="606"/>
      <c r="CL41" s="606"/>
      <c r="CM41" s="606"/>
      <c r="CN41" s="606"/>
      <c r="CO41" s="606"/>
      <c r="CP41" s="606"/>
      <c r="CQ41" s="607"/>
      <c r="CR41" s="591" t="s">
        <v>328</v>
      </c>
      <c r="CS41" s="623"/>
      <c r="CT41" s="623"/>
      <c r="CU41" s="623"/>
      <c r="CV41" s="623"/>
      <c r="CW41" s="623"/>
      <c r="CX41" s="623"/>
      <c r="CY41" s="624"/>
      <c r="CZ41" s="625" t="s">
        <v>328</v>
      </c>
      <c r="DA41" s="626"/>
      <c r="DB41" s="626"/>
      <c r="DC41" s="627"/>
      <c r="DD41" s="600" t="s">
        <v>328</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330</v>
      </c>
      <c r="CE42" s="589"/>
      <c r="CF42" s="589"/>
      <c r="CG42" s="589"/>
      <c r="CH42" s="589"/>
      <c r="CI42" s="589"/>
      <c r="CJ42" s="589"/>
      <c r="CK42" s="589"/>
      <c r="CL42" s="589"/>
      <c r="CM42" s="589"/>
      <c r="CN42" s="589"/>
      <c r="CO42" s="589"/>
      <c r="CP42" s="589"/>
      <c r="CQ42" s="590"/>
      <c r="CR42" s="591">
        <v>3976784</v>
      </c>
      <c r="CS42" s="592"/>
      <c r="CT42" s="592"/>
      <c r="CU42" s="592"/>
      <c r="CV42" s="592"/>
      <c r="CW42" s="592"/>
      <c r="CX42" s="592"/>
      <c r="CY42" s="593"/>
      <c r="CZ42" s="625">
        <v>14.5</v>
      </c>
      <c r="DA42" s="674"/>
      <c r="DB42" s="674"/>
      <c r="DC42" s="675"/>
      <c r="DD42" s="600">
        <v>925297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332</v>
      </c>
      <c r="CE43" s="589"/>
      <c r="CF43" s="589"/>
      <c r="CG43" s="589"/>
      <c r="CH43" s="589"/>
      <c r="CI43" s="589"/>
      <c r="CJ43" s="589"/>
      <c r="CK43" s="589"/>
      <c r="CL43" s="589"/>
      <c r="CM43" s="589"/>
      <c r="CN43" s="589"/>
      <c r="CO43" s="589"/>
      <c r="CP43" s="589"/>
      <c r="CQ43" s="590"/>
      <c r="CR43" s="591">
        <v>79400</v>
      </c>
      <c r="CS43" s="623"/>
      <c r="CT43" s="623"/>
      <c r="CU43" s="623"/>
      <c r="CV43" s="623"/>
      <c r="CW43" s="623"/>
      <c r="CX43" s="623"/>
      <c r="CY43" s="624"/>
      <c r="CZ43" s="625">
        <v>0.3</v>
      </c>
      <c r="DA43" s="626"/>
      <c r="DB43" s="626"/>
      <c r="DC43" s="627"/>
      <c r="DD43" s="600">
        <v>76022</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333</v>
      </c>
      <c r="CD44" s="697" t="s">
        <v>285</v>
      </c>
      <c r="CE44" s="698"/>
      <c r="CF44" s="588" t="s">
        <v>334</v>
      </c>
      <c r="CG44" s="589"/>
      <c r="CH44" s="589"/>
      <c r="CI44" s="589"/>
      <c r="CJ44" s="589"/>
      <c r="CK44" s="589"/>
      <c r="CL44" s="589"/>
      <c r="CM44" s="589"/>
      <c r="CN44" s="589"/>
      <c r="CO44" s="589"/>
      <c r="CP44" s="589"/>
      <c r="CQ44" s="590"/>
      <c r="CR44" s="591">
        <v>3819080</v>
      </c>
      <c r="CS44" s="592"/>
      <c r="CT44" s="592"/>
      <c r="CU44" s="592"/>
      <c r="CV44" s="592"/>
      <c r="CW44" s="592"/>
      <c r="CX44" s="592"/>
      <c r="CY44" s="593"/>
      <c r="CZ44" s="625">
        <v>14</v>
      </c>
      <c r="DA44" s="674"/>
      <c r="DB44" s="674"/>
      <c r="DC44" s="675"/>
      <c r="DD44" s="600">
        <v>902633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335</v>
      </c>
      <c r="CG45" s="589"/>
      <c r="CH45" s="589"/>
      <c r="CI45" s="589"/>
      <c r="CJ45" s="589"/>
      <c r="CK45" s="589"/>
      <c r="CL45" s="589"/>
      <c r="CM45" s="589"/>
      <c r="CN45" s="589"/>
      <c r="CO45" s="589"/>
      <c r="CP45" s="589"/>
      <c r="CQ45" s="590"/>
      <c r="CR45" s="591">
        <v>2421266</v>
      </c>
      <c r="CS45" s="623"/>
      <c r="CT45" s="623"/>
      <c r="CU45" s="623"/>
      <c r="CV45" s="623"/>
      <c r="CW45" s="623"/>
      <c r="CX45" s="623"/>
      <c r="CY45" s="624"/>
      <c r="CZ45" s="625">
        <v>8.8000000000000007</v>
      </c>
      <c r="DA45" s="626"/>
      <c r="DB45" s="626"/>
      <c r="DC45" s="627"/>
      <c r="DD45" s="600">
        <v>230294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336</v>
      </c>
      <c r="CG46" s="589"/>
      <c r="CH46" s="589"/>
      <c r="CI46" s="589"/>
      <c r="CJ46" s="589"/>
      <c r="CK46" s="589"/>
      <c r="CL46" s="589"/>
      <c r="CM46" s="589"/>
      <c r="CN46" s="589"/>
      <c r="CO46" s="589"/>
      <c r="CP46" s="589"/>
      <c r="CQ46" s="590"/>
      <c r="CR46" s="591">
        <v>1242251</v>
      </c>
      <c r="CS46" s="592"/>
      <c r="CT46" s="592"/>
      <c r="CU46" s="592"/>
      <c r="CV46" s="592"/>
      <c r="CW46" s="592"/>
      <c r="CX46" s="592"/>
      <c r="CY46" s="593"/>
      <c r="CZ46" s="625">
        <v>4.5</v>
      </c>
      <c r="DA46" s="674"/>
      <c r="DB46" s="674"/>
      <c r="DC46" s="675"/>
      <c r="DD46" s="600">
        <v>522088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337</v>
      </c>
      <c r="CG47" s="589"/>
      <c r="CH47" s="589"/>
      <c r="CI47" s="589"/>
      <c r="CJ47" s="589"/>
      <c r="CK47" s="589"/>
      <c r="CL47" s="589"/>
      <c r="CM47" s="589"/>
      <c r="CN47" s="589"/>
      <c r="CO47" s="589"/>
      <c r="CP47" s="589"/>
      <c r="CQ47" s="590"/>
      <c r="CR47" s="591">
        <v>157704</v>
      </c>
      <c r="CS47" s="623"/>
      <c r="CT47" s="623"/>
      <c r="CU47" s="623"/>
      <c r="CV47" s="623"/>
      <c r="CW47" s="623"/>
      <c r="CX47" s="623"/>
      <c r="CY47" s="624"/>
      <c r="CZ47" s="625">
        <v>0.6</v>
      </c>
      <c r="DA47" s="626"/>
      <c r="DB47" s="626"/>
      <c r="DC47" s="627"/>
      <c r="DD47" s="600">
        <v>22664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338</v>
      </c>
      <c r="CG48" s="589"/>
      <c r="CH48" s="589"/>
      <c r="CI48" s="589"/>
      <c r="CJ48" s="589"/>
      <c r="CK48" s="589"/>
      <c r="CL48" s="589"/>
      <c r="CM48" s="589"/>
      <c r="CN48" s="589"/>
      <c r="CO48" s="589"/>
      <c r="CP48" s="589"/>
      <c r="CQ48" s="590"/>
      <c r="CR48" s="591" t="s">
        <v>321</v>
      </c>
      <c r="CS48" s="592"/>
      <c r="CT48" s="592"/>
      <c r="CU48" s="592"/>
      <c r="CV48" s="592"/>
      <c r="CW48" s="592"/>
      <c r="CX48" s="592"/>
      <c r="CY48" s="593"/>
      <c r="CZ48" s="625" t="s">
        <v>321</v>
      </c>
      <c r="DA48" s="674"/>
      <c r="DB48" s="674"/>
      <c r="DC48" s="675"/>
      <c r="DD48" s="600" t="s">
        <v>321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339</v>
      </c>
      <c r="CE49" s="635"/>
      <c r="CF49" s="635"/>
      <c r="CG49" s="635"/>
      <c r="CH49" s="635"/>
      <c r="CI49" s="635"/>
      <c r="CJ49" s="635"/>
      <c r="CK49" s="635"/>
      <c r="CL49" s="635"/>
      <c r="CM49" s="635"/>
      <c r="CN49" s="635"/>
      <c r="CO49" s="635"/>
      <c r="CP49" s="635"/>
      <c r="CQ49" s="636"/>
      <c r="CR49" s="663">
        <v>27362633</v>
      </c>
      <c r="CS49" s="659"/>
      <c r="CT49" s="659"/>
      <c r="CU49" s="659"/>
      <c r="CV49" s="659"/>
      <c r="CW49" s="659"/>
      <c r="CX49" s="659"/>
      <c r="CY49" s="686"/>
      <c r="CZ49" s="687">
        <v>100</v>
      </c>
      <c r="DA49" s="688"/>
      <c r="DB49" s="688"/>
      <c r="DC49" s="689"/>
      <c r="DD49" s="690">
        <v>17556618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341</v>
      </c>
      <c r="DK2" s="733"/>
      <c r="DL2" s="733"/>
      <c r="DM2" s="733"/>
      <c r="DN2" s="733"/>
      <c r="DO2" s="734"/>
      <c r="DP2" s="200"/>
      <c r="DQ2" s="732" t="s">
        <v>342</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343</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345</v>
      </c>
      <c r="B5" s="727"/>
      <c r="C5" s="727"/>
      <c r="D5" s="727"/>
      <c r="E5" s="727"/>
      <c r="F5" s="727"/>
      <c r="G5" s="727"/>
      <c r="H5" s="727"/>
      <c r="I5" s="727"/>
      <c r="J5" s="727"/>
      <c r="K5" s="727"/>
      <c r="L5" s="727"/>
      <c r="M5" s="727"/>
      <c r="N5" s="727"/>
      <c r="O5" s="727"/>
      <c r="P5" s="728"/>
      <c r="Q5" s="703" t="s">
        <v>346</v>
      </c>
      <c r="R5" s="704"/>
      <c r="S5" s="704"/>
      <c r="T5" s="704"/>
      <c r="U5" s="705"/>
      <c r="V5" s="703" t="s">
        <v>347</v>
      </c>
      <c r="W5" s="704"/>
      <c r="X5" s="704"/>
      <c r="Y5" s="704"/>
      <c r="Z5" s="705"/>
      <c r="AA5" s="703" t="s">
        <v>348</v>
      </c>
      <c r="AB5" s="704"/>
      <c r="AC5" s="704"/>
      <c r="AD5" s="704"/>
      <c r="AE5" s="704"/>
      <c r="AF5" s="736" t="s">
        <v>349</v>
      </c>
      <c r="AG5" s="704"/>
      <c r="AH5" s="704"/>
      <c r="AI5" s="704"/>
      <c r="AJ5" s="715"/>
      <c r="AK5" s="704" t="s">
        <v>350</v>
      </c>
      <c r="AL5" s="704"/>
      <c r="AM5" s="704"/>
      <c r="AN5" s="704"/>
      <c r="AO5" s="705"/>
      <c r="AP5" s="703" t="s">
        <v>351</v>
      </c>
      <c r="AQ5" s="704"/>
      <c r="AR5" s="704"/>
      <c r="AS5" s="704"/>
      <c r="AT5" s="705"/>
      <c r="AU5" s="703" t="s">
        <v>352</v>
      </c>
      <c r="AV5" s="704"/>
      <c r="AW5" s="704"/>
      <c r="AX5" s="704"/>
      <c r="AY5" s="715"/>
      <c r="AZ5" s="207"/>
      <c r="BA5" s="207"/>
      <c r="BB5" s="207"/>
      <c r="BC5" s="207"/>
      <c r="BD5" s="207"/>
      <c r="BE5" s="208"/>
      <c r="BF5" s="208"/>
      <c r="BG5" s="208"/>
      <c r="BH5" s="208"/>
      <c r="BI5" s="208"/>
      <c r="BJ5" s="208"/>
      <c r="BK5" s="208"/>
      <c r="BL5" s="208"/>
      <c r="BM5" s="208"/>
      <c r="BN5" s="208"/>
      <c r="BO5" s="208"/>
      <c r="BP5" s="208"/>
      <c r="BQ5" s="726" t="s">
        <v>353</v>
      </c>
      <c r="BR5" s="727"/>
      <c r="BS5" s="727"/>
      <c r="BT5" s="727"/>
      <c r="BU5" s="727"/>
      <c r="BV5" s="727"/>
      <c r="BW5" s="727"/>
      <c r="BX5" s="727"/>
      <c r="BY5" s="727"/>
      <c r="BZ5" s="727"/>
      <c r="CA5" s="727"/>
      <c r="CB5" s="727"/>
      <c r="CC5" s="727"/>
      <c r="CD5" s="727"/>
      <c r="CE5" s="727"/>
      <c r="CF5" s="727"/>
      <c r="CG5" s="728"/>
      <c r="CH5" s="703" t="s">
        <v>354</v>
      </c>
      <c r="CI5" s="704"/>
      <c r="CJ5" s="704"/>
      <c r="CK5" s="704"/>
      <c r="CL5" s="705"/>
      <c r="CM5" s="703" t="s">
        <v>355</v>
      </c>
      <c r="CN5" s="704"/>
      <c r="CO5" s="704"/>
      <c r="CP5" s="704"/>
      <c r="CQ5" s="705"/>
      <c r="CR5" s="703" t="s">
        <v>356</v>
      </c>
      <c r="CS5" s="704"/>
      <c r="CT5" s="704"/>
      <c r="CU5" s="704"/>
      <c r="CV5" s="705"/>
      <c r="CW5" s="703" t="s">
        <v>357</v>
      </c>
      <c r="CX5" s="704"/>
      <c r="CY5" s="704"/>
      <c r="CZ5" s="704"/>
      <c r="DA5" s="705"/>
      <c r="DB5" s="703" t="s">
        <v>358</v>
      </c>
      <c r="DC5" s="704"/>
      <c r="DD5" s="704"/>
      <c r="DE5" s="704"/>
      <c r="DF5" s="705"/>
      <c r="DG5" s="709" t="s">
        <v>359</v>
      </c>
      <c r="DH5" s="710"/>
      <c r="DI5" s="710"/>
      <c r="DJ5" s="710"/>
      <c r="DK5" s="711"/>
      <c r="DL5" s="709" t="s">
        <v>360</v>
      </c>
      <c r="DM5" s="710"/>
      <c r="DN5" s="710"/>
      <c r="DO5" s="710"/>
      <c r="DP5" s="711"/>
      <c r="DQ5" s="703" t="s">
        <v>361</v>
      </c>
      <c r="DR5" s="704"/>
      <c r="DS5" s="704"/>
      <c r="DT5" s="704"/>
      <c r="DU5" s="705"/>
      <c r="DV5" s="703" t="s">
        <v>352</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362</v>
      </c>
      <c r="C7" s="718"/>
      <c r="D7" s="718"/>
      <c r="E7" s="718"/>
      <c r="F7" s="718"/>
      <c r="G7" s="718"/>
      <c r="H7" s="718"/>
      <c r="I7" s="718"/>
      <c r="J7" s="718"/>
      <c r="K7" s="718"/>
      <c r="L7" s="718"/>
      <c r="M7" s="718"/>
      <c r="N7" s="718"/>
      <c r="O7" s="718"/>
      <c r="P7" s="719"/>
      <c r="Q7" s="720">
        <v>29473</v>
      </c>
      <c r="R7" s="721"/>
      <c r="S7" s="721"/>
      <c r="T7" s="721"/>
      <c r="U7" s="721"/>
      <c r="V7" s="721">
        <v>27372</v>
      </c>
      <c r="W7" s="721"/>
      <c r="X7" s="721"/>
      <c r="Y7" s="721"/>
      <c r="Z7" s="721"/>
      <c r="AA7" s="721">
        <v>2101</v>
      </c>
      <c r="AB7" s="721"/>
      <c r="AC7" s="721"/>
      <c r="AD7" s="721"/>
      <c r="AE7" s="722"/>
      <c r="AF7" s="723">
        <v>1783</v>
      </c>
      <c r="AG7" s="724"/>
      <c r="AH7" s="724"/>
      <c r="AI7" s="724"/>
      <c r="AJ7" s="725"/>
      <c r="AK7" s="763">
        <v>437</v>
      </c>
      <c r="AL7" s="764"/>
      <c r="AM7" s="764"/>
      <c r="AN7" s="764"/>
      <c r="AO7" s="764"/>
      <c r="AP7" s="764">
        <v>26050</v>
      </c>
      <c r="AQ7" s="764"/>
      <c r="AR7" s="764"/>
      <c r="AS7" s="764"/>
      <c r="AT7" s="764"/>
      <c r="AU7" s="765"/>
      <c r="AV7" s="765"/>
      <c r="AW7" s="765"/>
      <c r="AX7" s="765"/>
      <c r="AY7" s="766"/>
      <c r="AZ7" s="203"/>
      <c r="BA7" s="203"/>
      <c r="BB7" s="203"/>
      <c r="BC7" s="203"/>
      <c r="BD7" s="203"/>
      <c r="BE7" s="204"/>
      <c r="BF7" s="204"/>
      <c r="BG7" s="204"/>
      <c r="BH7" s="204"/>
      <c r="BI7" s="204"/>
      <c r="BJ7" s="204"/>
      <c r="BK7" s="204"/>
      <c r="BL7" s="204"/>
      <c r="BM7" s="204"/>
      <c r="BN7" s="204"/>
      <c r="BO7" s="204"/>
      <c r="BP7" s="204"/>
      <c r="BQ7" s="210">
        <v>1</v>
      </c>
      <c r="BR7" s="211"/>
      <c r="BS7" s="767" t="s">
        <v>539</v>
      </c>
      <c r="BT7" s="768"/>
      <c r="BU7" s="768"/>
      <c r="BV7" s="768"/>
      <c r="BW7" s="768"/>
      <c r="BX7" s="768"/>
      <c r="BY7" s="768"/>
      <c r="BZ7" s="768"/>
      <c r="CA7" s="768"/>
      <c r="CB7" s="768"/>
      <c r="CC7" s="768"/>
      <c r="CD7" s="768"/>
      <c r="CE7" s="768"/>
      <c r="CF7" s="768"/>
      <c r="CG7" s="769"/>
      <c r="CH7" s="757">
        <v>-21</v>
      </c>
      <c r="CI7" s="758"/>
      <c r="CJ7" s="758"/>
      <c r="CK7" s="758"/>
      <c r="CL7" s="759"/>
      <c r="CM7" s="757">
        <v>-286</v>
      </c>
      <c r="CN7" s="758"/>
      <c r="CO7" s="758"/>
      <c r="CP7" s="758"/>
      <c r="CQ7" s="759"/>
      <c r="CR7" s="757">
        <v>4</v>
      </c>
      <c r="CS7" s="758"/>
      <c r="CT7" s="758"/>
      <c r="CU7" s="758"/>
      <c r="CV7" s="759"/>
      <c r="CW7" s="760" t="s">
        <v>533</v>
      </c>
      <c r="CX7" s="761"/>
      <c r="CY7" s="761"/>
      <c r="CZ7" s="761"/>
      <c r="DA7" s="762"/>
      <c r="DB7" s="760" t="s">
        <v>533</v>
      </c>
      <c r="DC7" s="761"/>
      <c r="DD7" s="761"/>
      <c r="DE7" s="761"/>
      <c r="DF7" s="762"/>
      <c r="DG7" s="760">
        <v>514</v>
      </c>
      <c r="DH7" s="761"/>
      <c r="DI7" s="761"/>
      <c r="DJ7" s="761"/>
      <c r="DK7" s="762"/>
      <c r="DL7" s="760" t="s">
        <v>533</v>
      </c>
      <c r="DM7" s="761"/>
      <c r="DN7" s="761"/>
      <c r="DO7" s="761"/>
      <c r="DP7" s="762"/>
      <c r="DQ7" s="757">
        <v>291</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540</v>
      </c>
      <c r="BT8" s="755"/>
      <c r="BU8" s="755"/>
      <c r="BV8" s="755"/>
      <c r="BW8" s="755"/>
      <c r="BX8" s="755"/>
      <c r="BY8" s="755"/>
      <c r="BZ8" s="755"/>
      <c r="CA8" s="755"/>
      <c r="CB8" s="755"/>
      <c r="CC8" s="755"/>
      <c r="CD8" s="755"/>
      <c r="CE8" s="755"/>
      <c r="CF8" s="755"/>
      <c r="CG8" s="756"/>
      <c r="CH8" s="760">
        <v>-5</v>
      </c>
      <c r="CI8" s="761"/>
      <c r="CJ8" s="761"/>
      <c r="CK8" s="761"/>
      <c r="CL8" s="762"/>
      <c r="CM8" s="760">
        <v>4</v>
      </c>
      <c r="CN8" s="761"/>
      <c r="CO8" s="761"/>
      <c r="CP8" s="761"/>
      <c r="CQ8" s="762"/>
      <c r="CR8" s="760">
        <v>30</v>
      </c>
      <c r="CS8" s="761"/>
      <c r="CT8" s="761"/>
      <c r="CU8" s="761"/>
      <c r="CV8" s="762"/>
      <c r="CW8" s="760">
        <v>7</v>
      </c>
      <c r="CX8" s="761"/>
      <c r="CY8" s="761"/>
      <c r="CZ8" s="761"/>
      <c r="DA8" s="762"/>
      <c r="DB8" s="760" t="s">
        <v>533</v>
      </c>
      <c r="DC8" s="761"/>
      <c r="DD8" s="761"/>
      <c r="DE8" s="761"/>
      <c r="DF8" s="762"/>
      <c r="DG8" s="760" t="s">
        <v>533</v>
      </c>
      <c r="DH8" s="761"/>
      <c r="DI8" s="761"/>
      <c r="DJ8" s="761"/>
      <c r="DK8" s="762"/>
      <c r="DL8" s="760" t="s">
        <v>533</v>
      </c>
      <c r="DM8" s="761"/>
      <c r="DN8" s="761"/>
      <c r="DO8" s="761"/>
      <c r="DP8" s="762"/>
      <c r="DQ8" s="760" t="s">
        <v>533</v>
      </c>
      <c r="DR8" s="761"/>
      <c r="DS8" s="761"/>
      <c r="DT8" s="761"/>
      <c r="DU8" s="762"/>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541</v>
      </c>
      <c r="BT9" s="755"/>
      <c r="BU9" s="755"/>
      <c r="BV9" s="755"/>
      <c r="BW9" s="755"/>
      <c r="BX9" s="755"/>
      <c r="BY9" s="755"/>
      <c r="BZ9" s="755"/>
      <c r="CA9" s="755"/>
      <c r="CB9" s="755"/>
      <c r="CC9" s="755"/>
      <c r="CD9" s="755"/>
      <c r="CE9" s="755"/>
      <c r="CF9" s="755"/>
      <c r="CG9" s="756"/>
      <c r="CH9" s="760">
        <v>2</v>
      </c>
      <c r="CI9" s="761"/>
      <c r="CJ9" s="761"/>
      <c r="CK9" s="761"/>
      <c r="CL9" s="762"/>
      <c r="CM9" s="760">
        <v>-5</v>
      </c>
      <c r="CN9" s="761"/>
      <c r="CO9" s="761"/>
      <c r="CP9" s="761"/>
      <c r="CQ9" s="762"/>
      <c r="CR9" s="760">
        <v>5</v>
      </c>
      <c r="CS9" s="761"/>
      <c r="CT9" s="761"/>
      <c r="CU9" s="761"/>
      <c r="CV9" s="762"/>
      <c r="CW9" s="760" t="s">
        <v>533</v>
      </c>
      <c r="CX9" s="761"/>
      <c r="CY9" s="761"/>
      <c r="CZ9" s="761"/>
      <c r="DA9" s="762"/>
      <c r="DB9" s="760" t="s">
        <v>533</v>
      </c>
      <c r="DC9" s="761"/>
      <c r="DD9" s="761"/>
      <c r="DE9" s="761"/>
      <c r="DF9" s="762"/>
      <c r="DG9" s="760" t="s">
        <v>533</v>
      </c>
      <c r="DH9" s="761"/>
      <c r="DI9" s="761"/>
      <c r="DJ9" s="761"/>
      <c r="DK9" s="762"/>
      <c r="DL9" s="760" t="s">
        <v>533</v>
      </c>
      <c r="DM9" s="761"/>
      <c r="DN9" s="761"/>
      <c r="DO9" s="761"/>
      <c r="DP9" s="762"/>
      <c r="DQ9" s="760" t="s">
        <v>533</v>
      </c>
      <c r="DR9" s="761"/>
      <c r="DS9" s="761"/>
      <c r="DT9" s="761"/>
      <c r="DU9" s="762"/>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542</v>
      </c>
      <c r="BT10" s="755"/>
      <c r="BU10" s="755"/>
      <c r="BV10" s="755"/>
      <c r="BW10" s="755"/>
      <c r="BX10" s="755"/>
      <c r="BY10" s="755"/>
      <c r="BZ10" s="755"/>
      <c r="CA10" s="755"/>
      <c r="CB10" s="755"/>
      <c r="CC10" s="755"/>
      <c r="CD10" s="755"/>
      <c r="CE10" s="755"/>
      <c r="CF10" s="755"/>
      <c r="CG10" s="756"/>
      <c r="CH10" s="760">
        <v>11</v>
      </c>
      <c r="CI10" s="761"/>
      <c r="CJ10" s="761"/>
      <c r="CK10" s="761"/>
      <c r="CL10" s="762"/>
      <c r="CM10" s="760">
        <v>100</v>
      </c>
      <c r="CN10" s="761"/>
      <c r="CO10" s="761"/>
      <c r="CP10" s="761"/>
      <c r="CQ10" s="762"/>
      <c r="CR10" s="760">
        <v>5</v>
      </c>
      <c r="CS10" s="761"/>
      <c r="CT10" s="761"/>
      <c r="CU10" s="761"/>
      <c r="CV10" s="762"/>
      <c r="CW10" s="760" t="s">
        <v>533</v>
      </c>
      <c r="CX10" s="761"/>
      <c r="CY10" s="761"/>
      <c r="CZ10" s="761"/>
      <c r="DA10" s="762"/>
      <c r="DB10" s="760" t="s">
        <v>533</v>
      </c>
      <c r="DC10" s="761"/>
      <c r="DD10" s="761"/>
      <c r="DE10" s="761"/>
      <c r="DF10" s="762"/>
      <c r="DG10" s="760" t="s">
        <v>533</v>
      </c>
      <c r="DH10" s="761"/>
      <c r="DI10" s="761"/>
      <c r="DJ10" s="761"/>
      <c r="DK10" s="762"/>
      <c r="DL10" s="760" t="s">
        <v>533</v>
      </c>
      <c r="DM10" s="761"/>
      <c r="DN10" s="761"/>
      <c r="DO10" s="761"/>
      <c r="DP10" s="762"/>
      <c r="DQ10" s="760" t="s">
        <v>533</v>
      </c>
      <c r="DR10" s="761"/>
      <c r="DS10" s="761"/>
      <c r="DT10" s="761"/>
      <c r="DU10" s="762"/>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543</v>
      </c>
      <c r="BT11" s="755"/>
      <c r="BU11" s="755"/>
      <c r="BV11" s="755"/>
      <c r="BW11" s="755"/>
      <c r="BX11" s="755"/>
      <c r="BY11" s="755"/>
      <c r="BZ11" s="755"/>
      <c r="CA11" s="755"/>
      <c r="CB11" s="755"/>
      <c r="CC11" s="755"/>
      <c r="CD11" s="755"/>
      <c r="CE11" s="755"/>
      <c r="CF11" s="755"/>
      <c r="CG11" s="756"/>
      <c r="CH11" s="760">
        <v>8</v>
      </c>
      <c r="CI11" s="761"/>
      <c r="CJ11" s="761"/>
      <c r="CK11" s="761"/>
      <c r="CL11" s="762"/>
      <c r="CM11" s="760">
        <v>-51</v>
      </c>
      <c r="CN11" s="761"/>
      <c r="CO11" s="761"/>
      <c r="CP11" s="761"/>
      <c r="CQ11" s="762"/>
      <c r="CR11" s="760">
        <v>8</v>
      </c>
      <c r="CS11" s="761"/>
      <c r="CT11" s="761"/>
      <c r="CU11" s="761"/>
      <c r="CV11" s="762"/>
      <c r="CW11" s="760" t="s">
        <v>533</v>
      </c>
      <c r="CX11" s="761"/>
      <c r="CY11" s="761"/>
      <c r="CZ11" s="761"/>
      <c r="DA11" s="762"/>
      <c r="DB11" s="760" t="s">
        <v>533</v>
      </c>
      <c r="DC11" s="761"/>
      <c r="DD11" s="761"/>
      <c r="DE11" s="761"/>
      <c r="DF11" s="762"/>
      <c r="DG11" s="760" t="s">
        <v>533</v>
      </c>
      <c r="DH11" s="761"/>
      <c r="DI11" s="761"/>
      <c r="DJ11" s="761"/>
      <c r="DK11" s="762"/>
      <c r="DL11" s="760" t="s">
        <v>533</v>
      </c>
      <c r="DM11" s="761"/>
      <c r="DN11" s="761"/>
      <c r="DO11" s="761"/>
      <c r="DP11" s="762"/>
      <c r="DQ11" s="760" t="s">
        <v>533</v>
      </c>
      <c r="DR11" s="761"/>
      <c r="DS11" s="761"/>
      <c r="DT11" s="761"/>
      <c r="DU11" s="762"/>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0"/>
      <c r="CI12" s="761"/>
      <c r="CJ12" s="761"/>
      <c r="CK12" s="761"/>
      <c r="CL12" s="762"/>
      <c r="CM12" s="760"/>
      <c r="CN12" s="761"/>
      <c r="CO12" s="761"/>
      <c r="CP12" s="761"/>
      <c r="CQ12" s="762"/>
      <c r="CR12" s="760"/>
      <c r="CS12" s="761"/>
      <c r="CT12" s="761"/>
      <c r="CU12" s="761"/>
      <c r="CV12" s="762"/>
      <c r="CW12" s="760"/>
      <c r="CX12" s="761"/>
      <c r="CY12" s="761"/>
      <c r="CZ12" s="761"/>
      <c r="DA12" s="762"/>
      <c r="DB12" s="760"/>
      <c r="DC12" s="761"/>
      <c r="DD12" s="761"/>
      <c r="DE12" s="761"/>
      <c r="DF12" s="762"/>
      <c r="DG12" s="760"/>
      <c r="DH12" s="761"/>
      <c r="DI12" s="761"/>
      <c r="DJ12" s="761"/>
      <c r="DK12" s="762"/>
      <c r="DL12" s="760"/>
      <c r="DM12" s="761"/>
      <c r="DN12" s="761"/>
      <c r="DO12" s="761"/>
      <c r="DP12" s="762"/>
      <c r="DQ12" s="760"/>
      <c r="DR12" s="761"/>
      <c r="DS12" s="761"/>
      <c r="DT12" s="761"/>
      <c r="DU12" s="762"/>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0"/>
      <c r="CI13" s="761"/>
      <c r="CJ13" s="761"/>
      <c r="CK13" s="761"/>
      <c r="CL13" s="762"/>
      <c r="CM13" s="760"/>
      <c r="CN13" s="761"/>
      <c r="CO13" s="761"/>
      <c r="CP13" s="761"/>
      <c r="CQ13" s="762"/>
      <c r="CR13" s="760"/>
      <c r="CS13" s="761"/>
      <c r="CT13" s="761"/>
      <c r="CU13" s="761"/>
      <c r="CV13" s="762"/>
      <c r="CW13" s="760"/>
      <c r="CX13" s="761"/>
      <c r="CY13" s="761"/>
      <c r="CZ13" s="761"/>
      <c r="DA13" s="762"/>
      <c r="DB13" s="760"/>
      <c r="DC13" s="761"/>
      <c r="DD13" s="761"/>
      <c r="DE13" s="761"/>
      <c r="DF13" s="762"/>
      <c r="DG13" s="760"/>
      <c r="DH13" s="761"/>
      <c r="DI13" s="761"/>
      <c r="DJ13" s="761"/>
      <c r="DK13" s="762"/>
      <c r="DL13" s="760"/>
      <c r="DM13" s="761"/>
      <c r="DN13" s="761"/>
      <c r="DO13" s="761"/>
      <c r="DP13" s="762"/>
      <c r="DQ13" s="760"/>
      <c r="DR13" s="761"/>
      <c r="DS13" s="761"/>
      <c r="DT13" s="761"/>
      <c r="DU13" s="762"/>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0"/>
      <c r="CI14" s="761"/>
      <c r="CJ14" s="761"/>
      <c r="CK14" s="761"/>
      <c r="CL14" s="762"/>
      <c r="CM14" s="760"/>
      <c r="CN14" s="761"/>
      <c r="CO14" s="761"/>
      <c r="CP14" s="761"/>
      <c r="CQ14" s="762"/>
      <c r="CR14" s="760"/>
      <c r="CS14" s="761"/>
      <c r="CT14" s="761"/>
      <c r="CU14" s="761"/>
      <c r="CV14" s="762"/>
      <c r="CW14" s="760"/>
      <c r="CX14" s="761"/>
      <c r="CY14" s="761"/>
      <c r="CZ14" s="761"/>
      <c r="DA14" s="762"/>
      <c r="DB14" s="760"/>
      <c r="DC14" s="761"/>
      <c r="DD14" s="761"/>
      <c r="DE14" s="761"/>
      <c r="DF14" s="762"/>
      <c r="DG14" s="760"/>
      <c r="DH14" s="761"/>
      <c r="DI14" s="761"/>
      <c r="DJ14" s="761"/>
      <c r="DK14" s="762"/>
      <c r="DL14" s="760"/>
      <c r="DM14" s="761"/>
      <c r="DN14" s="761"/>
      <c r="DO14" s="761"/>
      <c r="DP14" s="762"/>
      <c r="DQ14" s="760"/>
      <c r="DR14" s="761"/>
      <c r="DS14" s="761"/>
      <c r="DT14" s="761"/>
      <c r="DU14" s="762"/>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0"/>
      <c r="CI15" s="761"/>
      <c r="CJ15" s="761"/>
      <c r="CK15" s="761"/>
      <c r="CL15" s="762"/>
      <c r="CM15" s="760"/>
      <c r="CN15" s="761"/>
      <c r="CO15" s="761"/>
      <c r="CP15" s="761"/>
      <c r="CQ15" s="762"/>
      <c r="CR15" s="760"/>
      <c r="CS15" s="761"/>
      <c r="CT15" s="761"/>
      <c r="CU15" s="761"/>
      <c r="CV15" s="762"/>
      <c r="CW15" s="760"/>
      <c r="CX15" s="761"/>
      <c r="CY15" s="761"/>
      <c r="CZ15" s="761"/>
      <c r="DA15" s="762"/>
      <c r="DB15" s="760"/>
      <c r="DC15" s="761"/>
      <c r="DD15" s="761"/>
      <c r="DE15" s="761"/>
      <c r="DF15" s="762"/>
      <c r="DG15" s="760"/>
      <c r="DH15" s="761"/>
      <c r="DI15" s="761"/>
      <c r="DJ15" s="761"/>
      <c r="DK15" s="762"/>
      <c r="DL15" s="760"/>
      <c r="DM15" s="761"/>
      <c r="DN15" s="761"/>
      <c r="DO15" s="761"/>
      <c r="DP15" s="762"/>
      <c r="DQ15" s="760"/>
      <c r="DR15" s="761"/>
      <c r="DS15" s="761"/>
      <c r="DT15" s="761"/>
      <c r="DU15" s="762"/>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0"/>
      <c r="CI16" s="761"/>
      <c r="CJ16" s="761"/>
      <c r="CK16" s="761"/>
      <c r="CL16" s="762"/>
      <c r="CM16" s="760"/>
      <c r="CN16" s="761"/>
      <c r="CO16" s="761"/>
      <c r="CP16" s="761"/>
      <c r="CQ16" s="762"/>
      <c r="CR16" s="760"/>
      <c r="CS16" s="761"/>
      <c r="CT16" s="761"/>
      <c r="CU16" s="761"/>
      <c r="CV16" s="762"/>
      <c r="CW16" s="760"/>
      <c r="CX16" s="761"/>
      <c r="CY16" s="761"/>
      <c r="CZ16" s="761"/>
      <c r="DA16" s="762"/>
      <c r="DB16" s="760"/>
      <c r="DC16" s="761"/>
      <c r="DD16" s="761"/>
      <c r="DE16" s="761"/>
      <c r="DF16" s="762"/>
      <c r="DG16" s="760"/>
      <c r="DH16" s="761"/>
      <c r="DI16" s="761"/>
      <c r="DJ16" s="761"/>
      <c r="DK16" s="762"/>
      <c r="DL16" s="760"/>
      <c r="DM16" s="761"/>
      <c r="DN16" s="761"/>
      <c r="DO16" s="761"/>
      <c r="DP16" s="762"/>
      <c r="DQ16" s="760"/>
      <c r="DR16" s="761"/>
      <c r="DS16" s="761"/>
      <c r="DT16" s="761"/>
      <c r="DU16" s="762"/>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0"/>
      <c r="CI17" s="761"/>
      <c r="CJ17" s="761"/>
      <c r="CK17" s="761"/>
      <c r="CL17" s="762"/>
      <c r="CM17" s="760"/>
      <c r="CN17" s="761"/>
      <c r="CO17" s="761"/>
      <c r="CP17" s="761"/>
      <c r="CQ17" s="762"/>
      <c r="CR17" s="760"/>
      <c r="CS17" s="761"/>
      <c r="CT17" s="761"/>
      <c r="CU17" s="761"/>
      <c r="CV17" s="762"/>
      <c r="CW17" s="760"/>
      <c r="CX17" s="761"/>
      <c r="CY17" s="761"/>
      <c r="CZ17" s="761"/>
      <c r="DA17" s="762"/>
      <c r="DB17" s="760"/>
      <c r="DC17" s="761"/>
      <c r="DD17" s="761"/>
      <c r="DE17" s="761"/>
      <c r="DF17" s="762"/>
      <c r="DG17" s="760"/>
      <c r="DH17" s="761"/>
      <c r="DI17" s="761"/>
      <c r="DJ17" s="761"/>
      <c r="DK17" s="762"/>
      <c r="DL17" s="760"/>
      <c r="DM17" s="761"/>
      <c r="DN17" s="761"/>
      <c r="DO17" s="761"/>
      <c r="DP17" s="762"/>
      <c r="DQ17" s="760"/>
      <c r="DR17" s="761"/>
      <c r="DS17" s="761"/>
      <c r="DT17" s="761"/>
      <c r="DU17" s="762"/>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0"/>
      <c r="CI18" s="761"/>
      <c r="CJ18" s="761"/>
      <c r="CK18" s="761"/>
      <c r="CL18" s="762"/>
      <c r="CM18" s="760"/>
      <c r="CN18" s="761"/>
      <c r="CO18" s="761"/>
      <c r="CP18" s="761"/>
      <c r="CQ18" s="762"/>
      <c r="CR18" s="760"/>
      <c r="CS18" s="761"/>
      <c r="CT18" s="761"/>
      <c r="CU18" s="761"/>
      <c r="CV18" s="762"/>
      <c r="CW18" s="760"/>
      <c r="CX18" s="761"/>
      <c r="CY18" s="761"/>
      <c r="CZ18" s="761"/>
      <c r="DA18" s="762"/>
      <c r="DB18" s="760"/>
      <c r="DC18" s="761"/>
      <c r="DD18" s="761"/>
      <c r="DE18" s="761"/>
      <c r="DF18" s="762"/>
      <c r="DG18" s="760"/>
      <c r="DH18" s="761"/>
      <c r="DI18" s="761"/>
      <c r="DJ18" s="761"/>
      <c r="DK18" s="762"/>
      <c r="DL18" s="760"/>
      <c r="DM18" s="761"/>
      <c r="DN18" s="761"/>
      <c r="DO18" s="761"/>
      <c r="DP18" s="762"/>
      <c r="DQ18" s="760"/>
      <c r="DR18" s="761"/>
      <c r="DS18" s="761"/>
      <c r="DT18" s="761"/>
      <c r="DU18" s="762"/>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0"/>
      <c r="CI19" s="761"/>
      <c r="CJ19" s="761"/>
      <c r="CK19" s="761"/>
      <c r="CL19" s="762"/>
      <c r="CM19" s="760"/>
      <c r="CN19" s="761"/>
      <c r="CO19" s="761"/>
      <c r="CP19" s="761"/>
      <c r="CQ19" s="762"/>
      <c r="CR19" s="760"/>
      <c r="CS19" s="761"/>
      <c r="CT19" s="761"/>
      <c r="CU19" s="761"/>
      <c r="CV19" s="762"/>
      <c r="CW19" s="760"/>
      <c r="CX19" s="761"/>
      <c r="CY19" s="761"/>
      <c r="CZ19" s="761"/>
      <c r="DA19" s="762"/>
      <c r="DB19" s="760"/>
      <c r="DC19" s="761"/>
      <c r="DD19" s="761"/>
      <c r="DE19" s="761"/>
      <c r="DF19" s="762"/>
      <c r="DG19" s="760"/>
      <c r="DH19" s="761"/>
      <c r="DI19" s="761"/>
      <c r="DJ19" s="761"/>
      <c r="DK19" s="762"/>
      <c r="DL19" s="760"/>
      <c r="DM19" s="761"/>
      <c r="DN19" s="761"/>
      <c r="DO19" s="761"/>
      <c r="DP19" s="762"/>
      <c r="DQ19" s="760"/>
      <c r="DR19" s="761"/>
      <c r="DS19" s="761"/>
      <c r="DT19" s="761"/>
      <c r="DU19" s="762"/>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0"/>
      <c r="CI20" s="761"/>
      <c r="CJ20" s="761"/>
      <c r="CK20" s="761"/>
      <c r="CL20" s="762"/>
      <c r="CM20" s="760"/>
      <c r="CN20" s="761"/>
      <c r="CO20" s="761"/>
      <c r="CP20" s="761"/>
      <c r="CQ20" s="762"/>
      <c r="CR20" s="760"/>
      <c r="CS20" s="761"/>
      <c r="CT20" s="761"/>
      <c r="CU20" s="761"/>
      <c r="CV20" s="762"/>
      <c r="CW20" s="760"/>
      <c r="CX20" s="761"/>
      <c r="CY20" s="761"/>
      <c r="CZ20" s="761"/>
      <c r="DA20" s="762"/>
      <c r="DB20" s="760"/>
      <c r="DC20" s="761"/>
      <c r="DD20" s="761"/>
      <c r="DE20" s="761"/>
      <c r="DF20" s="762"/>
      <c r="DG20" s="760"/>
      <c r="DH20" s="761"/>
      <c r="DI20" s="761"/>
      <c r="DJ20" s="761"/>
      <c r="DK20" s="762"/>
      <c r="DL20" s="760"/>
      <c r="DM20" s="761"/>
      <c r="DN20" s="761"/>
      <c r="DO20" s="761"/>
      <c r="DP20" s="762"/>
      <c r="DQ20" s="760"/>
      <c r="DR20" s="761"/>
      <c r="DS20" s="761"/>
      <c r="DT20" s="761"/>
      <c r="DU20" s="762"/>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0"/>
      <c r="CI21" s="761"/>
      <c r="CJ21" s="761"/>
      <c r="CK21" s="761"/>
      <c r="CL21" s="762"/>
      <c r="CM21" s="760"/>
      <c r="CN21" s="761"/>
      <c r="CO21" s="761"/>
      <c r="CP21" s="761"/>
      <c r="CQ21" s="762"/>
      <c r="CR21" s="760"/>
      <c r="CS21" s="761"/>
      <c r="CT21" s="761"/>
      <c r="CU21" s="761"/>
      <c r="CV21" s="762"/>
      <c r="CW21" s="760"/>
      <c r="CX21" s="761"/>
      <c r="CY21" s="761"/>
      <c r="CZ21" s="761"/>
      <c r="DA21" s="762"/>
      <c r="DB21" s="760"/>
      <c r="DC21" s="761"/>
      <c r="DD21" s="761"/>
      <c r="DE21" s="761"/>
      <c r="DF21" s="762"/>
      <c r="DG21" s="760"/>
      <c r="DH21" s="761"/>
      <c r="DI21" s="761"/>
      <c r="DJ21" s="761"/>
      <c r="DK21" s="762"/>
      <c r="DL21" s="760"/>
      <c r="DM21" s="761"/>
      <c r="DN21" s="761"/>
      <c r="DO21" s="761"/>
      <c r="DP21" s="762"/>
      <c r="DQ21" s="760"/>
      <c r="DR21" s="761"/>
      <c r="DS21" s="761"/>
      <c r="DT21" s="761"/>
      <c r="DU21" s="762"/>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363</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0"/>
      <c r="CI22" s="761"/>
      <c r="CJ22" s="761"/>
      <c r="CK22" s="761"/>
      <c r="CL22" s="762"/>
      <c r="CM22" s="760"/>
      <c r="CN22" s="761"/>
      <c r="CO22" s="761"/>
      <c r="CP22" s="761"/>
      <c r="CQ22" s="762"/>
      <c r="CR22" s="760"/>
      <c r="CS22" s="761"/>
      <c r="CT22" s="761"/>
      <c r="CU22" s="761"/>
      <c r="CV22" s="762"/>
      <c r="CW22" s="760"/>
      <c r="CX22" s="761"/>
      <c r="CY22" s="761"/>
      <c r="CZ22" s="761"/>
      <c r="DA22" s="762"/>
      <c r="DB22" s="760"/>
      <c r="DC22" s="761"/>
      <c r="DD22" s="761"/>
      <c r="DE22" s="761"/>
      <c r="DF22" s="762"/>
      <c r="DG22" s="760"/>
      <c r="DH22" s="761"/>
      <c r="DI22" s="761"/>
      <c r="DJ22" s="761"/>
      <c r="DK22" s="762"/>
      <c r="DL22" s="760"/>
      <c r="DM22" s="761"/>
      <c r="DN22" s="761"/>
      <c r="DO22" s="761"/>
      <c r="DP22" s="762"/>
      <c r="DQ22" s="760"/>
      <c r="DR22" s="761"/>
      <c r="DS22" s="761"/>
      <c r="DT22" s="761"/>
      <c r="DU22" s="762"/>
      <c r="DV22" s="770"/>
      <c r="DW22" s="771"/>
      <c r="DX22" s="771"/>
      <c r="DY22" s="771"/>
      <c r="DZ22" s="772"/>
      <c r="EA22" s="205"/>
    </row>
    <row r="23" spans="1:131" s="206" customFormat="1" ht="26.25" customHeight="1" thickBot="1">
      <c r="A23" s="215" t="s">
        <v>364</v>
      </c>
      <c r="B23" s="776" t="s">
        <v>365</v>
      </c>
      <c r="C23" s="777"/>
      <c r="D23" s="777"/>
      <c r="E23" s="777"/>
      <c r="F23" s="777"/>
      <c r="G23" s="777"/>
      <c r="H23" s="777"/>
      <c r="I23" s="777"/>
      <c r="J23" s="777"/>
      <c r="K23" s="777"/>
      <c r="L23" s="777"/>
      <c r="M23" s="777"/>
      <c r="N23" s="777"/>
      <c r="O23" s="777"/>
      <c r="P23" s="778"/>
      <c r="Q23" s="779">
        <v>29473</v>
      </c>
      <c r="R23" s="780"/>
      <c r="S23" s="780"/>
      <c r="T23" s="780"/>
      <c r="U23" s="780"/>
      <c r="V23" s="780">
        <v>27372</v>
      </c>
      <c r="W23" s="780"/>
      <c r="X23" s="780"/>
      <c r="Y23" s="780"/>
      <c r="Z23" s="780"/>
      <c r="AA23" s="780">
        <v>2101</v>
      </c>
      <c r="AB23" s="780"/>
      <c r="AC23" s="780"/>
      <c r="AD23" s="780"/>
      <c r="AE23" s="781"/>
      <c r="AF23" s="782">
        <v>1783</v>
      </c>
      <c r="AG23" s="780"/>
      <c r="AH23" s="780"/>
      <c r="AI23" s="780"/>
      <c r="AJ23" s="783"/>
      <c r="AK23" s="784"/>
      <c r="AL23" s="785"/>
      <c r="AM23" s="785"/>
      <c r="AN23" s="785"/>
      <c r="AO23" s="785"/>
      <c r="AP23" s="780">
        <v>26050</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0"/>
      <c r="CI23" s="761"/>
      <c r="CJ23" s="761"/>
      <c r="CK23" s="761"/>
      <c r="CL23" s="762"/>
      <c r="CM23" s="760"/>
      <c r="CN23" s="761"/>
      <c r="CO23" s="761"/>
      <c r="CP23" s="761"/>
      <c r="CQ23" s="762"/>
      <c r="CR23" s="760"/>
      <c r="CS23" s="761"/>
      <c r="CT23" s="761"/>
      <c r="CU23" s="761"/>
      <c r="CV23" s="762"/>
      <c r="CW23" s="760"/>
      <c r="CX23" s="761"/>
      <c r="CY23" s="761"/>
      <c r="CZ23" s="761"/>
      <c r="DA23" s="762"/>
      <c r="DB23" s="760"/>
      <c r="DC23" s="761"/>
      <c r="DD23" s="761"/>
      <c r="DE23" s="761"/>
      <c r="DF23" s="762"/>
      <c r="DG23" s="760"/>
      <c r="DH23" s="761"/>
      <c r="DI23" s="761"/>
      <c r="DJ23" s="761"/>
      <c r="DK23" s="762"/>
      <c r="DL23" s="760"/>
      <c r="DM23" s="761"/>
      <c r="DN23" s="761"/>
      <c r="DO23" s="761"/>
      <c r="DP23" s="762"/>
      <c r="DQ23" s="760"/>
      <c r="DR23" s="761"/>
      <c r="DS23" s="761"/>
      <c r="DT23" s="761"/>
      <c r="DU23" s="762"/>
      <c r="DV23" s="770"/>
      <c r="DW23" s="771"/>
      <c r="DX23" s="771"/>
      <c r="DY23" s="771"/>
      <c r="DZ23" s="772"/>
      <c r="EA23" s="205"/>
    </row>
    <row r="24" spans="1:131" s="206" customFormat="1" ht="26.25" customHeight="1">
      <c r="A24" s="794" t="s">
        <v>366</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0"/>
      <c r="CI24" s="761"/>
      <c r="CJ24" s="761"/>
      <c r="CK24" s="761"/>
      <c r="CL24" s="762"/>
      <c r="CM24" s="760"/>
      <c r="CN24" s="761"/>
      <c r="CO24" s="761"/>
      <c r="CP24" s="761"/>
      <c r="CQ24" s="762"/>
      <c r="CR24" s="760"/>
      <c r="CS24" s="761"/>
      <c r="CT24" s="761"/>
      <c r="CU24" s="761"/>
      <c r="CV24" s="762"/>
      <c r="CW24" s="760"/>
      <c r="CX24" s="761"/>
      <c r="CY24" s="761"/>
      <c r="CZ24" s="761"/>
      <c r="DA24" s="762"/>
      <c r="DB24" s="760"/>
      <c r="DC24" s="761"/>
      <c r="DD24" s="761"/>
      <c r="DE24" s="761"/>
      <c r="DF24" s="762"/>
      <c r="DG24" s="760"/>
      <c r="DH24" s="761"/>
      <c r="DI24" s="761"/>
      <c r="DJ24" s="761"/>
      <c r="DK24" s="762"/>
      <c r="DL24" s="760"/>
      <c r="DM24" s="761"/>
      <c r="DN24" s="761"/>
      <c r="DO24" s="761"/>
      <c r="DP24" s="762"/>
      <c r="DQ24" s="760"/>
      <c r="DR24" s="761"/>
      <c r="DS24" s="761"/>
      <c r="DT24" s="761"/>
      <c r="DU24" s="762"/>
      <c r="DV24" s="770"/>
      <c r="DW24" s="771"/>
      <c r="DX24" s="771"/>
      <c r="DY24" s="771"/>
      <c r="DZ24" s="772"/>
      <c r="EA24" s="205"/>
    </row>
    <row r="25" spans="1:131" s="198" customFormat="1" ht="26.25" customHeight="1" thickBot="1">
      <c r="A25" s="735" t="s">
        <v>367</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0"/>
      <c r="CI25" s="761"/>
      <c r="CJ25" s="761"/>
      <c r="CK25" s="761"/>
      <c r="CL25" s="762"/>
      <c r="CM25" s="760"/>
      <c r="CN25" s="761"/>
      <c r="CO25" s="761"/>
      <c r="CP25" s="761"/>
      <c r="CQ25" s="762"/>
      <c r="CR25" s="760"/>
      <c r="CS25" s="761"/>
      <c r="CT25" s="761"/>
      <c r="CU25" s="761"/>
      <c r="CV25" s="762"/>
      <c r="CW25" s="760"/>
      <c r="CX25" s="761"/>
      <c r="CY25" s="761"/>
      <c r="CZ25" s="761"/>
      <c r="DA25" s="762"/>
      <c r="DB25" s="760"/>
      <c r="DC25" s="761"/>
      <c r="DD25" s="761"/>
      <c r="DE25" s="761"/>
      <c r="DF25" s="762"/>
      <c r="DG25" s="760"/>
      <c r="DH25" s="761"/>
      <c r="DI25" s="761"/>
      <c r="DJ25" s="761"/>
      <c r="DK25" s="762"/>
      <c r="DL25" s="760"/>
      <c r="DM25" s="761"/>
      <c r="DN25" s="761"/>
      <c r="DO25" s="761"/>
      <c r="DP25" s="762"/>
      <c r="DQ25" s="760"/>
      <c r="DR25" s="761"/>
      <c r="DS25" s="761"/>
      <c r="DT25" s="761"/>
      <c r="DU25" s="762"/>
      <c r="DV25" s="770"/>
      <c r="DW25" s="771"/>
      <c r="DX25" s="771"/>
      <c r="DY25" s="771"/>
      <c r="DZ25" s="772"/>
      <c r="EA25" s="197"/>
    </row>
    <row r="26" spans="1:131" s="198" customFormat="1" ht="26.25" customHeight="1">
      <c r="A26" s="726" t="s">
        <v>345</v>
      </c>
      <c r="B26" s="727"/>
      <c r="C26" s="727"/>
      <c r="D26" s="727"/>
      <c r="E26" s="727"/>
      <c r="F26" s="727"/>
      <c r="G26" s="727"/>
      <c r="H26" s="727"/>
      <c r="I26" s="727"/>
      <c r="J26" s="727"/>
      <c r="K26" s="727"/>
      <c r="L26" s="727"/>
      <c r="M26" s="727"/>
      <c r="N26" s="727"/>
      <c r="O26" s="727"/>
      <c r="P26" s="728"/>
      <c r="Q26" s="703" t="s">
        <v>368</v>
      </c>
      <c r="R26" s="704"/>
      <c r="S26" s="704"/>
      <c r="T26" s="704"/>
      <c r="U26" s="705"/>
      <c r="V26" s="703" t="s">
        <v>369</v>
      </c>
      <c r="W26" s="704"/>
      <c r="X26" s="704"/>
      <c r="Y26" s="704"/>
      <c r="Z26" s="705"/>
      <c r="AA26" s="703" t="s">
        <v>370</v>
      </c>
      <c r="AB26" s="704"/>
      <c r="AC26" s="704"/>
      <c r="AD26" s="704"/>
      <c r="AE26" s="704"/>
      <c r="AF26" s="798" t="s">
        <v>371</v>
      </c>
      <c r="AG26" s="799"/>
      <c r="AH26" s="799"/>
      <c r="AI26" s="799"/>
      <c r="AJ26" s="800"/>
      <c r="AK26" s="704" t="s">
        <v>372</v>
      </c>
      <c r="AL26" s="704"/>
      <c r="AM26" s="704"/>
      <c r="AN26" s="704"/>
      <c r="AO26" s="705"/>
      <c r="AP26" s="703" t="s">
        <v>373</v>
      </c>
      <c r="AQ26" s="704"/>
      <c r="AR26" s="704"/>
      <c r="AS26" s="704"/>
      <c r="AT26" s="705"/>
      <c r="AU26" s="703" t="s">
        <v>374</v>
      </c>
      <c r="AV26" s="704"/>
      <c r="AW26" s="704"/>
      <c r="AX26" s="704"/>
      <c r="AY26" s="705"/>
      <c r="AZ26" s="703" t="s">
        <v>375</v>
      </c>
      <c r="BA26" s="704"/>
      <c r="BB26" s="704"/>
      <c r="BC26" s="704"/>
      <c r="BD26" s="705"/>
      <c r="BE26" s="703" t="s">
        <v>352</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0"/>
      <c r="CI26" s="761"/>
      <c r="CJ26" s="761"/>
      <c r="CK26" s="761"/>
      <c r="CL26" s="762"/>
      <c r="CM26" s="760"/>
      <c r="CN26" s="761"/>
      <c r="CO26" s="761"/>
      <c r="CP26" s="761"/>
      <c r="CQ26" s="762"/>
      <c r="CR26" s="760"/>
      <c r="CS26" s="761"/>
      <c r="CT26" s="761"/>
      <c r="CU26" s="761"/>
      <c r="CV26" s="762"/>
      <c r="CW26" s="760"/>
      <c r="CX26" s="761"/>
      <c r="CY26" s="761"/>
      <c r="CZ26" s="761"/>
      <c r="DA26" s="762"/>
      <c r="DB26" s="760"/>
      <c r="DC26" s="761"/>
      <c r="DD26" s="761"/>
      <c r="DE26" s="761"/>
      <c r="DF26" s="762"/>
      <c r="DG26" s="760"/>
      <c r="DH26" s="761"/>
      <c r="DI26" s="761"/>
      <c r="DJ26" s="761"/>
      <c r="DK26" s="762"/>
      <c r="DL26" s="760"/>
      <c r="DM26" s="761"/>
      <c r="DN26" s="761"/>
      <c r="DO26" s="761"/>
      <c r="DP26" s="762"/>
      <c r="DQ26" s="760"/>
      <c r="DR26" s="761"/>
      <c r="DS26" s="761"/>
      <c r="DT26" s="761"/>
      <c r="DU26" s="762"/>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0"/>
      <c r="CI27" s="761"/>
      <c r="CJ27" s="761"/>
      <c r="CK27" s="761"/>
      <c r="CL27" s="762"/>
      <c r="CM27" s="760"/>
      <c r="CN27" s="761"/>
      <c r="CO27" s="761"/>
      <c r="CP27" s="761"/>
      <c r="CQ27" s="762"/>
      <c r="CR27" s="760"/>
      <c r="CS27" s="761"/>
      <c r="CT27" s="761"/>
      <c r="CU27" s="761"/>
      <c r="CV27" s="762"/>
      <c r="CW27" s="760"/>
      <c r="CX27" s="761"/>
      <c r="CY27" s="761"/>
      <c r="CZ27" s="761"/>
      <c r="DA27" s="762"/>
      <c r="DB27" s="760"/>
      <c r="DC27" s="761"/>
      <c r="DD27" s="761"/>
      <c r="DE27" s="761"/>
      <c r="DF27" s="762"/>
      <c r="DG27" s="760"/>
      <c r="DH27" s="761"/>
      <c r="DI27" s="761"/>
      <c r="DJ27" s="761"/>
      <c r="DK27" s="762"/>
      <c r="DL27" s="760"/>
      <c r="DM27" s="761"/>
      <c r="DN27" s="761"/>
      <c r="DO27" s="761"/>
      <c r="DP27" s="762"/>
      <c r="DQ27" s="760"/>
      <c r="DR27" s="761"/>
      <c r="DS27" s="761"/>
      <c r="DT27" s="761"/>
      <c r="DU27" s="762"/>
      <c r="DV27" s="770"/>
      <c r="DW27" s="771"/>
      <c r="DX27" s="771"/>
      <c r="DY27" s="771"/>
      <c r="DZ27" s="772"/>
      <c r="EA27" s="197"/>
    </row>
    <row r="28" spans="1:131" s="198" customFormat="1" ht="26.25" customHeight="1" thickTop="1">
      <c r="A28" s="217">
        <v>1</v>
      </c>
      <c r="B28" s="717" t="s">
        <v>376</v>
      </c>
      <c r="C28" s="718"/>
      <c r="D28" s="718"/>
      <c r="E28" s="718"/>
      <c r="F28" s="718"/>
      <c r="G28" s="718"/>
      <c r="H28" s="718"/>
      <c r="I28" s="718"/>
      <c r="J28" s="718"/>
      <c r="K28" s="718"/>
      <c r="L28" s="718"/>
      <c r="M28" s="718"/>
      <c r="N28" s="718"/>
      <c r="O28" s="718"/>
      <c r="P28" s="719"/>
      <c r="Q28" s="808">
        <v>7356</v>
      </c>
      <c r="R28" s="809"/>
      <c r="S28" s="809"/>
      <c r="T28" s="809"/>
      <c r="U28" s="809"/>
      <c r="V28" s="809">
        <v>7207</v>
      </c>
      <c r="W28" s="809"/>
      <c r="X28" s="809"/>
      <c r="Y28" s="809"/>
      <c r="Z28" s="809"/>
      <c r="AA28" s="809">
        <v>149</v>
      </c>
      <c r="AB28" s="809"/>
      <c r="AC28" s="809"/>
      <c r="AD28" s="809"/>
      <c r="AE28" s="810"/>
      <c r="AF28" s="811">
        <v>149</v>
      </c>
      <c r="AG28" s="809"/>
      <c r="AH28" s="809"/>
      <c r="AI28" s="809"/>
      <c r="AJ28" s="812"/>
      <c r="AK28" s="813">
        <v>641</v>
      </c>
      <c r="AL28" s="804"/>
      <c r="AM28" s="804"/>
      <c r="AN28" s="804"/>
      <c r="AO28" s="804"/>
      <c r="AP28" s="804" t="s">
        <v>475</v>
      </c>
      <c r="AQ28" s="804"/>
      <c r="AR28" s="804"/>
      <c r="AS28" s="804"/>
      <c r="AT28" s="804"/>
      <c r="AU28" s="804" t="s">
        <v>475</v>
      </c>
      <c r="AV28" s="804"/>
      <c r="AW28" s="804"/>
      <c r="AX28" s="804"/>
      <c r="AY28" s="804"/>
      <c r="AZ28" s="805" t="s">
        <v>475</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0"/>
      <c r="CI28" s="761"/>
      <c r="CJ28" s="761"/>
      <c r="CK28" s="761"/>
      <c r="CL28" s="762"/>
      <c r="CM28" s="760"/>
      <c r="CN28" s="761"/>
      <c r="CO28" s="761"/>
      <c r="CP28" s="761"/>
      <c r="CQ28" s="762"/>
      <c r="CR28" s="760"/>
      <c r="CS28" s="761"/>
      <c r="CT28" s="761"/>
      <c r="CU28" s="761"/>
      <c r="CV28" s="762"/>
      <c r="CW28" s="760"/>
      <c r="CX28" s="761"/>
      <c r="CY28" s="761"/>
      <c r="CZ28" s="761"/>
      <c r="DA28" s="762"/>
      <c r="DB28" s="760"/>
      <c r="DC28" s="761"/>
      <c r="DD28" s="761"/>
      <c r="DE28" s="761"/>
      <c r="DF28" s="762"/>
      <c r="DG28" s="760"/>
      <c r="DH28" s="761"/>
      <c r="DI28" s="761"/>
      <c r="DJ28" s="761"/>
      <c r="DK28" s="762"/>
      <c r="DL28" s="760"/>
      <c r="DM28" s="761"/>
      <c r="DN28" s="761"/>
      <c r="DO28" s="761"/>
      <c r="DP28" s="762"/>
      <c r="DQ28" s="760"/>
      <c r="DR28" s="761"/>
      <c r="DS28" s="761"/>
      <c r="DT28" s="761"/>
      <c r="DU28" s="762"/>
      <c r="DV28" s="770"/>
      <c r="DW28" s="771"/>
      <c r="DX28" s="771"/>
      <c r="DY28" s="771"/>
      <c r="DZ28" s="772"/>
      <c r="EA28" s="197"/>
    </row>
    <row r="29" spans="1:131" s="198" customFormat="1" ht="26.25" customHeight="1">
      <c r="A29" s="217">
        <v>2</v>
      </c>
      <c r="B29" s="741" t="s">
        <v>377</v>
      </c>
      <c r="C29" s="742"/>
      <c r="D29" s="742"/>
      <c r="E29" s="742"/>
      <c r="F29" s="742"/>
      <c r="G29" s="742"/>
      <c r="H29" s="742"/>
      <c r="I29" s="742"/>
      <c r="J29" s="742"/>
      <c r="K29" s="742"/>
      <c r="L29" s="742"/>
      <c r="M29" s="742"/>
      <c r="N29" s="742"/>
      <c r="O29" s="742"/>
      <c r="P29" s="743"/>
      <c r="Q29" s="744">
        <v>5989</v>
      </c>
      <c r="R29" s="745"/>
      <c r="S29" s="745"/>
      <c r="T29" s="745"/>
      <c r="U29" s="745"/>
      <c r="V29" s="745">
        <v>5904</v>
      </c>
      <c r="W29" s="745"/>
      <c r="X29" s="745"/>
      <c r="Y29" s="745"/>
      <c r="Z29" s="745"/>
      <c r="AA29" s="745">
        <v>84</v>
      </c>
      <c r="AB29" s="745"/>
      <c r="AC29" s="745"/>
      <c r="AD29" s="745"/>
      <c r="AE29" s="746"/>
      <c r="AF29" s="747">
        <v>84</v>
      </c>
      <c r="AG29" s="748"/>
      <c r="AH29" s="748"/>
      <c r="AI29" s="748"/>
      <c r="AJ29" s="749"/>
      <c r="AK29" s="816">
        <v>975</v>
      </c>
      <c r="AL29" s="817"/>
      <c r="AM29" s="817"/>
      <c r="AN29" s="817"/>
      <c r="AO29" s="817"/>
      <c r="AP29" s="817" t="s">
        <v>475</v>
      </c>
      <c r="AQ29" s="817"/>
      <c r="AR29" s="817"/>
      <c r="AS29" s="817"/>
      <c r="AT29" s="817"/>
      <c r="AU29" s="817" t="s">
        <v>475</v>
      </c>
      <c r="AV29" s="817"/>
      <c r="AW29" s="817"/>
      <c r="AX29" s="817"/>
      <c r="AY29" s="817"/>
      <c r="AZ29" s="818" t="s">
        <v>475</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0"/>
      <c r="CI29" s="761"/>
      <c r="CJ29" s="761"/>
      <c r="CK29" s="761"/>
      <c r="CL29" s="762"/>
      <c r="CM29" s="760"/>
      <c r="CN29" s="761"/>
      <c r="CO29" s="761"/>
      <c r="CP29" s="761"/>
      <c r="CQ29" s="762"/>
      <c r="CR29" s="760"/>
      <c r="CS29" s="761"/>
      <c r="CT29" s="761"/>
      <c r="CU29" s="761"/>
      <c r="CV29" s="762"/>
      <c r="CW29" s="760"/>
      <c r="CX29" s="761"/>
      <c r="CY29" s="761"/>
      <c r="CZ29" s="761"/>
      <c r="DA29" s="762"/>
      <c r="DB29" s="760"/>
      <c r="DC29" s="761"/>
      <c r="DD29" s="761"/>
      <c r="DE29" s="761"/>
      <c r="DF29" s="762"/>
      <c r="DG29" s="760"/>
      <c r="DH29" s="761"/>
      <c r="DI29" s="761"/>
      <c r="DJ29" s="761"/>
      <c r="DK29" s="762"/>
      <c r="DL29" s="760"/>
      <c r="DM29" s="761"/>
      <c r="DN29" s="761"/>
      <c r="DO29" s="761"/>
      <c r="DP29" s="762"/>
      <c r="DQ29" s="760"/>
      <c r="DR29" s="761"/>
      <c r="DS29" s="761"/>
      <c r="DT29" s="761"/>
      <c r="DU29" s="762"/>
      <c r="DV29" s="770"/>
      <c r="DW29" s="771"/>
      <c r="DX29" s="771"/>
      <c r="DY29" s="771"/>
      <c r="DZ29" s="772"/>
      <c r="EA29" s="197"/>
    </row>
    <row r="30" spans="1:131" s="198" customFormat="1" ht="26.25" customHeight="1">
      <c r="A30" s="217">
        <v>3</v>
      </c>
      <c r="B30" s="741" t="s">
        <v>378</v>
      </c>
      <c r="C30" s="742"/>
      <c r="D30" s="742"/>
      <c r="E30" s="742"/>
      <c r="F30" s="742"/>
      <c r="G30" s="742"/>
      <c r="H30" s="742"/>
      <c r="I30" s="742"/>
      <c r="J30" s="742"/>
      <c r="K30" s="742"/>
      <c r="L30" s="742"/>
      <c r="M30" s="742"/>
      <c r="N30" s="742"/>
      <c r="O30" s="742"/>
      <c r="P30" s="743"/>
      <c r="Q30" s="744">
        <v>715</v>
      </c>
      <c r="R30" s="745"/>
      <c r="S30" s="745"/>
      <c r="T30" s="745"/>
      <c r="U30" s="745"/>
      <c r="V30" s="745">
        <v>714</v>
      </c>
      <c r="W30" s="745"/>
      <c r="X30" s="745"/>
      <c r="Y30" s="745"/>
      <c r="Z30" s="745"/>
      <c r="AA30" s="745">
        <v>1</v>
      </c>
      <c r="AB30" s="745"/>
      <c r="AC30" s="745"/>
      <c r="AD30" s="745"/>
      <c r="AE30" s="746"/>
      <c r="AF30" s="747">
        <v>1</v>
      </c>
      <c r="AG30" s="748"/>
      <c r="AH30" s="748"/>
      <c r="AI30" s="748"/>
      <c r="AJ30" s="749"/>
      <c r="AK30" s="816">
        <v>244</v>
      </c>
      <c r="AL30" s="817"/>
      <c r="AM30" s="817"/>
      <c r="AN30" s="817"/>
      <c r="AO30" s="817"/>
      <c r="AP30" s="817" t="s">
        <v>475</v>
      </c>
      <c r="AQ30" s="817"/>
      <c r="AR30" s="817"/>
      <c r="AS30" s="817"/>
      <c r="AT30" s="817"/>
      <c r="AU30" s="817" t="s">
        <v>475</v>
      </c>
      <c r="AV30" s="817"/>
      <c r="AW30" s="817"/>
      <c r="AX30" s="817"/>
      <c r="AY30" s="817"/>
      <c r="AZ30" s="818" t="s">
        <v>475</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0"/>
      <c r="CI30" s="761"/>
      <c r="CJ30" s="761"/>
      <c r="CK30" s="761"/>
      <c r="CL30" s="762"/>
      <c r="CM30" s="760"/>
      <c r="CN30" s="761"/>
      <c r="CO30" s="761"/>
      <c r="CP30" s="761"/>
      <c r="CQ30" s="762"/>
      <c r="CR30" s="760"/>
      <c r="CS30" s="761"/>
      <c r="CT30" s="761"/>
      <c r="CU30" s="761"/>
      <c r="CV30" s="762"/>
      <c r="CW30" s="760"/>
      <c r="CX30" s="761"/>
      <c r="CY30" s="761"/>
      <c r="CZ30" s="761"/>
      <c r="DA30" s="762"/>
      <c r="DB30" s="760"/>
      <c r="DC30" s="761"/>
      <c r="DD30" s="761"/>
      <c r="DE30" s="761"/>
      <c r="DF30" s="762"/>
      <c r="DG30" s="760"/>
      <c r="DH30" s="761"/>
      <c r="DI30" s="761"/>
      <c r="DJ30" s="761"/>
      <c r="DK30" s="762"/>
      <c r="DL30" s="760"/>
      <c r="DM30" s="761"/>
      <c r="DN30" s="761"/>
      <c r="DO30" s="761"/>
      <c r="DP30" s="762"/>
      <c r="DQ30" s="760"/>
      <c r="DR30" s="761"/>
      <c r="DS30" s="761"/>
      <c r="DT30" s="761"/>
      <c r="DU30" s="762"/>
      <c r="DV30" s="770"/>
      <c r="DW30" s="771"/>
      <c r="DX30" s="771"/>
      <c r="DY30" s="771"/>
      <c r="DZ30" s="772"/>
      <c r="EA30" s="197"/>
    </row>
    <row r="31" spans="1:131" s="198" customFormat="1" ht="26.25" customHeight="1">
      <c r="A31" s="217">
        <v>4</v>
      </c>
      <c r="B31" s="741" t="s">
        <v>379</v>
      </c>
      <c r="C31" s="742"/>
      <c r="D31" s="742"/>
      <c r="E31" s="742"/>
      <c r="F31" s="742"/>
      <c r="G31" s="742"/>
      <c r="H31" s="742"/>
      <c r="I31" s="742"/>
      <c r="J31" s="742"/>
      <c r="K31" s="742"/>
      <c r="L31" s="742"/>
      <c r="M31" s="742"/>
      <c r="N31" s="742"/>
      <c r="O31" s="742"/>
      <c r="P31" s="743"/>
      <c r="Q31" s="744">
        <v>417</v>
      </c>
      <c r="R31" s="745"/>
      <c r="S31" s="745"/>
      <c r="T31" s="745"/>
      <c r="U31" s="745"/>
      <c r="V31" s="745">
        <v>402</v>
      </c>
      <c r="W31" s="745"/>
      <c r="X31" s="745"/>
      <c r="Y31" s="745"/>
      <c r="Z31" s="745"/>
      <c r="AA31" s="745">
        <v>15</v>
      </c>
      <c r="AB31" s="745"/>
      <c r="AC31" s="745"/>
      <c r="AD31" s="745"/>
      <c r="AE31" s="746"/>
      <c r="AF31" s="747">
        <v>15</v>
      </c>
      <c r="AG31" s="748"/>
      <c r="AH31" s="748"/>
      <c r="AI31" s="748"/>
      <c r="AJ31" s="749"/>
      <c r="AK31" s="816">
        <v>80</v>
      </c>
      <c r="AL31" s="817"/>
      <c r="AM31" s="817"/>
      <c r="AN31" s="817"/>
      <c r="AO31" s="817"/>
      <c r="AP31" s="817">
        <v>266</v>
      </c>
      <c r="AQ31" s="817"/>
      <c r="AR31" s="817"/>
      <c r="AS31" s="817"/>
      <c r="AT31" s="817"/>
      <c r="AU31" s="817" t="s">
        <v>475</v>
      </c>
      <c r="AV31" s="817"/>
      <c r="AW31" s="817"/>
      <c r="AX31" s="817"/>
      <c r="AY31" s="817"/>
      <c r="AZ31" s="818" t="s">
        <v>475</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0"/>
      <c r="CI31" s="761"/>
      <c r="CJ31" s="761"/>
      <c r="CK31" s="761"/>
      <c r="CL31" s="762"/>
      <c r="CM31" s="760"/>
      <c r="CN31" s="761"/>
      <c r="CO31" s="761"/>
      <c r="CP31" s="761"/>
      <c r="CQ31" s="762"/>
      <c r="CR31" s="760"/>
      <c r="CS31" s="761"/>
      <c r="CT31" s="761"/>
      <c r="CU31" s="761"/>
      <c r="CV31" s="762"/>
      <c r="CW31" s="760"/>
      <c r="CX31" s="761"/>
      <c r="CY31" s="761"/>
      <c r="CZ31" s="761"/>
      <c r="DA31" s="762"/>
      <c r="DB31" s="760"/>
      <c r="DC31" s="761"/>
      <c r="DD31" s="761"/>
      <c r="DE31" s="761"/>
      <c r="DF31" s="762"/>
      <c r="DG31" s="760"/>
      <c r="DH31" s="761"/>
      <c r="DI31" s="761"/>
      <c r="DJ31" s="761"/>
      <c r="DK31" s="762"/>
      <c r="DL31" s="760"/>
      <c r="DM31" s="761"/>
      <c r="DN31" s="761"/>
      <c r="DO31" s="761"/>
      <c r="DP31" s="762"/>
      <c r="DQ31" s="760"/>
      <c r="DR31" s="761"/>
      <c r="DS31" s="761"/>
      <c r="DT31" s="761"/>
      <c r="DU31" s="762"/>
      <c r="DV31" s="770"/>
      <c r="DW31" s="771"/>
      <c r="DX31" s="771"/>
      <c r="DY31" s="771"/>
      <c r="DZ31" s="772"/>
      <c r="EA31" s="197"/>
    </row>
    <row r="32" spans="1:131" s="198" customFormat="1" ht="26.25" customHeight="1">
      <c r="A32" s="217">
        <v>5</v>
      </c>
      <c r="B32" s="741" t="s">
        <v>380</v>
      </c>
      <c r="C32" s="742"/>
      <c r="D32" s="742"/>
      <c r="E32" s="742"/>
      <c r="F32" s="742"/>
      <c r="G32" s="742"/>
      <c r="H32" s="742"/>
      <c r="I32" s="742"/>
      <c r="J32" s="742"/>
      <c r="K32" s="742"/>
      <c r="L32" s="742"/>
      <c r="M32" s="742"/>
      <c r="N32" s="742"/>
      <c r="O32" s="742"/>
      <c r="P32" s="743"/>
      <c r="Q32" s="744">
        <v>523</v>
      </c>
      <c r="R32" s="745"/>
      <c r="S32" s="745"/>
      <c r="T32" s="745"/>
      <c r="U32" s="745"/>
      <c r="V32" s="745">
        <v>548</v>
      </c>
      <c r="W32" s="745"/>
      <c r="X32" s="745"/>
      <c r="Y32" s="745"/>
      <c r="Z32" s="745"/>
      <c r="AA32" s="745">
        <v>-25</v>
      </c>
      <c r="AB32" s="745"/>
      <c r="AC32" s="745"/>
      <c r="AD32" s="745"/>
      <c r="AE32" s="746"/>
      <c r="AF32" s="747">
        <v>1492</v>
      </c>
      <c r="AG32" s="748"/>
      <c r="AH32" s="748"/>
      <c r="AI32" s="748"/>
      <c r="AJ32" s="749"/>
      <c r="AK32" s="816">
        <v>15</v>
      </c>
      <c r="AL32" s="817"/>
      <c r="AM32" s="817"/>
      <c r="AN32" s="817"/>
      <c r="AO32" s="817"/>
      <c r="AP32" s="817">
        <v>3179</v>
      </c>
      <c r="AQ32" s="817"/>
      <c r="AR32" s="817"/>
      <c r="AS32" s="817"/>
      <c r="AT32" s="817"/>
      <c r="AU32" s="817">
        <v>13</v>
      </c>
      <c r="AV32" s="817"/>
      <c r="AW32" s="817"/>
      <c r="AX32" s="817"/>
      <c r="AY32" s="817"/>
      <c r="AZ32" s="818" t="s">
        <v>475</v>
      </c>
      <c r="BA32" s="818"/>
      <c r="BB32" s="818"/>
      <c r="BC32" s="818"/>
      <c r="BD32" s="818"/>
      <c r="BE32" s="814" t="s">
        <v>381</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0"/>
      <c r="CI32" s="761"/>
      <c r="CJ32" s="761"/>
      <c r="CK32" s="761"/>
      <c r="CL32" s="762"/>
      <c r="CM32" s="760"/>
      <c r="CN32" s="761"/>
      <c r="CO32" s="761"/>
      <c r="CP32" s="761"/>
      <c r="CQ32" s="762"/>
      <c r="CR32" s="760"/>
      <c r="CS32" s="761"/>
      <c r="CT32" s="761"/>
      <c r="CU32" s="761"/>
      <c r="CV32" s="762"/>
      <c r="CW32" s="760"/>
      <c r="CX32" s="761"/>
      <c r="CY32" s="761"/>
      <c r="CZ32" s="761"/>
      <c r="DA32" s="762"/>
      <c r="DB32" s="760"/>
      <c r="DC32" s="761"/>
      <c r="DD32" s="761"/>
      <c r="DE32" s="761"/>
      <c r="DF32" s="762"/>
      <c r="DG32" s="760"/>
      <c r="DH32" s="761"/>
      <c r="DI32" s="761"/>
      <c r="DJ32" s="761"/>
      <c r="DK32" s="762"/>
      <c r="DL32" s="760"/>
      <c r="DM32" s="761"/>
      <c r="DN32" s="761"/>
      <c r="DO32" s="761"/>
      <c r="DP32" s="762"/>
      <c r="DQ32" s="760"/>
      <c r="DR32" s="761"/>
      <c r="DS32" s="761"/>
      <c r="DT32" s="761"/>
      <c r="DU32" s="762"/>
      <c r="DV32" s="770"/>
      <c r="DW32" s="771"/>
      <c r="DX32" s="771"/>
      <c r="DY32" s="771"/>
      <c r="DZ32" s="772"/>
      <c r="EA32" s="197"/>
    </row>
    <row r="33" spans="1:131" s="198" customFormat="1" ht="26.25" customHeight="1">
      <c r="A33" s="217">
        <v>6</v>
      </c>
      <c r="B33" s="741" t="s">
        <v>382</v>
      </c>
      <c r="C33" s="742"/>
      <c r="D33" s="742"/>
      <c r="E33" s="742"/>
      <c r="F33" s="742"/>
      <c r="G33" s="742"/>
      <c r="H33" s="742"/>
      <c r="I33" s="742"/>
      <c r="J33" s="742"/>
      <c r="K33" s="742"/>
      <c r="L33" s="742"/>
      <c r="M33" s="742"/>
      <c r="N33" s="742"/>
      <c r="O33" s="742"/>
      <c r="P33" s="743"/>
      <c r="Q33" s="744">
        <v>583</v>
      </c>
      <c r="R33" s="745"/>
      <c r="S33" s="745"/>
      <c r="T33" s="745"/>
      <c r="U33" s="745"/>
      <c r="V33" s="745">
        <v>571</v>
      </c>
      <c r="W33" s="745"/>
      <c r="X33" s="745"/>
      <c r="Y33" s="745"/>
      <c r="Z33" s="745"/>
      <c r="AA33" s="745">
        <v>12</v>
      </c>
      <c r="AB33" s="745"/>
      <c r="AC33" s="745"/>
      <c r="AD33" s="745"/>
      <c r="AE33" s="746"/>
      <c r="AF33" s="747">
        <v>12</v>
      </c>
      <c r="AG33" s="748"/>
      <c r="AH33" s="748"/>
      <c r="AI33" s="748"/>
      <c r="AJ33" s="749"/>
      <c r="AK33" s="816">
        <v>178</v>
      </c>
      <c r="AL33" s="817"/>
      <c r="AM33" s="817"/>
      <c r="AN33" s="817"/>
      <c r="AO33" s="817"/>
      <c r="AP33" s="817">
        <v>1724</v>
      </c>
      <c r="AQ33" s="817"/>
      <c r="AR33" s="817"/>
      <c r="AS33" s="817"/>
      <c r="AT33" s="817"/>
      <c r="AU33" s="817">
        <v>996</v>
      </c>
      <c r="AV33" s="817"/>
      <c r="AW33" s="817"/>
      <c r="AX33" s="817"/>
      <c r="AY33" s="817"/>
      <c r="AZ33" s="818" t="s">
        <v>475</v>
      </c>
      <c r="BA33" s="818"/>
      <c r="BB33" s="818"/>
      <c r="BC33" s="818"/>
      <c r="BD33" s="818"/>
      <c r="BE33" s="814" t="s">
        <v>383</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0"/>
      <c r="CI33" s="761"/>
      <c r="CJ33" s="761"/>
      <c r="CK33" s="761"/>
      <c r="CL33" s="762"/>
      <c r="CM33" s="760"/>
      <c r="CN33" s="761"/>
      <c r="CO33" s="761"/>
      <c r="CP33" s="761"/>
      <c r="CQ33" s="762"/>
      <c r="CR33" s="760"/>
      <c r="CS33" s="761"/>
      <c r="CT33" s="761"/>
      <c r="CU33" s="761"/>
      <c r="CV33" s="762"/>
      <c r="CW33" s="760"/>
      <c r="CX33" s="761"/>
      <c r="CY33" s="761"/>
      <c r="CZ33" s="761"/>
      <c r="DA33" s="762"/>
      <c r="DB33" s="760"/>
      <c r="DC33" s="761"/>
      <c r="DD33" s="761"/>
      <c r="DE33" s="761"/>
      <c r="DF33" s="762"/>
      <c r="DG33" s="760"/>
      <c r="DH33" s="761"/>
      <c r="DI33" s="761"/>
      <c r="DJ33" s="761"/>
      <c r="DK33" s="762"/>
      <c r="DL33" s="760"/>
      <c r="DM33" s="761"/>
      <c r="DN33" s="761"/>
      <c r="DO33" s="761"/>
      <c r="DP33" s="762"/>
      <c r="DQ33" s="760"/>
      <c r="DR33" s="761"/>
      <c r="DS33" s="761"/>
      <c r="DT33" s="761"/>
      <c r="DU33" s="762"/>
      <c r="DV33" s="770"/>
      <c r="DW33" s="771"/>
      <c r="DX33" s="771"/>
      <c r="DY33" s="771"/>
      <c r="DZ33" s="772"/>
      <c r="EA33" s="197"/>
    </row>
    <row r="34" spans="1:131" s="198" customFormat="1" ht="26.25" customHeight="1">
      <c r="A34" s="217">
        <v>7</v>
      </c>
      <c r="B34" s="741" t="s">
        <v>384</v>
      </c>
      <c r="C34" s="742"/>
      <c r="D34" s="742"/>
      <c r="E34" s="742"/>
      <c r="F34" s="742"/>
      <c r="G34" s="742"/>
      <c r="H34" s="742"/>
      <c r="I34" s="742"/>
      <c r="J34" s="742"/>
      <c r="K34" s="742"/>
      <c r="L34" s="742"/>
      <c r="M34" s="742"/>
      <c r="N34" s="742"/>
      <c r="O34" s="742"/>
      <c r="P34" s="743"/>
      <c r="Q34" s="744">
        <v>1322</v>
      </c>
      <c r="R34" s="745"/>
      <c r="S34" s="745"/>
      <c r="T34" s="745"/>
      <c r="U34" s="745"/>
      <c r="V34" s="745">
        <v>1308</v>
      </c>
      <c r="W34" s="745"/>
      <c r="X34" s="745"/>
      <c r="Y34" s="745"/>
      <c r="Z34" s="745"/>
      <c r="AA34" s="745">
        <v>14</v>
      </c>
      <c r="AB34" s="745"/>
      <c r="AC34" s="745"/>
      <c r="AD34" s="745"/>
      <c r="AE34" s="746"/>
      <c r="AF34" s="747">
        <v>14</v>
      </c>
      <c r="AG34" s="748"/>
      <c r="AH34" s="748"/>
      <c r="AI34" s="748"/>
      <c r="AJ34" s="749"/>
      <c r="AK34" s="816">
        <v>331</v>
      </c>
      <c r="AL34" s="817"/>
      <c r="AM34" s="817"/>
      <c r="AN34" s="817"/>
      <c r="AO34" s="817"/>
      <c r="AP34" s="817">
        <v>6638</v>
      </c>
      <c r="AQ34" s="817"/>
      <c r="AR34" s="817"/>
      <c r="AS34" s="817"/>
      <c r="AT34" s="817"/>
      <c r="AU34" s="817">
        <v>5165</v>
      </c>
      <c r="AV34" s="817"/>
      <c r="AW34" s="817"/>
      <c r="AX34" s="817"/>
      <c r="AY34" s="817"/>
      <c r="AZ34" s="818" t="s">
        <v>475</v>
      </c>
      <c r="BA34" s="818"/>
      <c r="BB34" s="818"/>
      <c r="BC34" s="818"/>
      <c r="BD34" s="818"/>
      <c r="BE34" s="814" t="s">
        <v>383</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0"/>
      <c r="CI34" s="761"/>
      <c r="CJ34" s="761"/>
      <c r="CK34" s="761"/>
      <c r="CL34" s="762"/>
      <c r="CM34" s="760"/>
      <c r="CN34" s="761"/>
      <c r="CO34" s="761"/>
      <c r="CP34" s="761"/>
      <c r="CQ34" s="762"/>
      <c r="CR34" s="760"/>
      <c r="CS34" s="761"/>
      <c r="CT34" s="761"/>
      <c r="CU34" s="761"/>
      <c r="CV34" s="762"/>
      <c r="CW34" s="760"/>
      <c r="CX34" s="761"/>
      <c r="CY34" s="761"/>
      <c r="CZ34" s="761"/>
      <c r="DA34" s="762"/>
      <c r="DB34" s="760"/>
      <c r="DC34" s="761"/>
      <c r="DD34" s="761"/>
      <c r="DE34" s="761"/>
      <c r="DF34" s="762"/>
      <c r="DG34" s="760"/>
      <c r="DH34" s="761"/>
      <c r="DI34" s="761"/>
      <c r="DJ34" s="761"/>
      <c r="DK34" s="762"/>
      <c r="DL34" s="760"/>
      <c r="DM34" s="761"/>
      <c r="DN34" s="761"/>
      <c r="DO34" s="761"/>
      <c r="DP34" s="762"/>
      <c r="DQ34" s="760"/>
      <c r="DR34" s="761"/>
      <c r="DS34" s="761"/>
      <c r="DT34" s="761"/>
      <c r="DU34" s="762"/>
      <c r="DV34" s="770"/>
      <c r="DW34" s="771"/>
      <c r="DX34" s="771"/>
      <c r="DY34" s="771"/>
      <c r="DZ34" s="772"/>
      <c r="EA34" s="197"/>
    </row>
    <row r="35" spans="1:131" s="198" customFormat="1" ht="26.25" customHeight="1">
      <c r="A35" s="217">
        <v>8</v>
      </c>
      <c r="B35" s="741" t="s">
        <v>385</v>
      </c>
      <c r="C35" s="742"/>
      <c r="D35" s="742"/>
      <c r="E35" s="742"/>
      <c r="F35" s="742"/>
      <c r="G35" s="742"/>
      <c r="H35" s="742"/>
      <c r="I35" s="742"/>
      <c r="J35" s="742"/>
      <c r="K35" s="742"/>
      <c r="L35" s="742"/>
      <c r="M35" s="742"/>
      <c r="N35" s="742"/>
      <c r="O35" s="742"/>
      <c r="P35" s="743"/>
      <c r="Q35" s="744">
        <v>160</v>
      </c>
      <c r="R35" s="745"/>
      <c r="S35" s="745"/>
      <c r="T35" s="745"/>
      <c r="U35" s="745"/>
      <c r="V35" s="745">
        <v>157</v>
      </c>
      <c r="W35" s="745"/>
      <c r="X35" s="745"/>
      <c r="Y35" s="745"/>
      <c r="Z35" s="745"/>
      <c r="AA35" s="745">
        <v>3</v>
      </c>
      <c r="AB35" s="745"/>
      <c r="AC35" s="745"/>
      <c r="AD35" s="745"/>
      <c r="AE35" s="746"/>
      <c r="AF35" s="747">
        <v>3</v>
      </c>
      <c r="AG35" s="748"/>
      <c r="AH35" s="748"/>
      <c r="AI35" s="748"/>
      <c r="AJ35" s="749"/>
      <c r="AK35" s="816">
        <v>83</v>
      </c>
      <c r="AL35" s="817"/>
      <c r="AM35" s="817"/>
      <c r="AN35" s="817"/>
      <c r="AO35" s="817"/>
      <c r="AP35" s="817">
        <v>1259</v>
      </c>
      <c r="AQ35" s="817"/>
      <c r="AR35" s="817"/>
      <c r="AS35" s="817"/>
      <c r="AT35" s="817"/>
      <c r="AU35" s="817">
        <v>890</v>
      </c>
      <c r="AV35" s="817"/>
      <c r="AW35" s="817"/>
      <c r="AX35" s="817"/>
      <c r="AY35" s="817"/>
      <c r="AZ35" s="818" t="s">
        <v>475</v>
      </c>
      <c r="BA35" s="818"/>
      <c r="BB35" s="818"/>
      <c r="BC35" s="818"/>
      <c r="BD35" s="818"/>
      <c r="BE35" s="814" t="s">
        <v>383</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0"/>
      <c r="CI35" s="761"/>
      <c r="CJ35" s="761"/>
      <c r="CK35" s="761"/>
      <c r="CL35" s="762"/>
      <c r="CM35" s="760"/>
      <c r="CN35" s="761"/>
      <c r="CO35" s="761"/>
      <c r="CP35" s="761"/>
      <c r="CQ35" s="762"/>
      <c r="CR35" s="760"/>
      <c r="CS35" s="761"/>
      <c r="CT35" s="761"/>
      <c r="CU35" s="761"/>
      <c r="CV35" s="762"/>
      <c r="CW35" s="760"/>
      <c r="CX35" s="761"/>
      <c r="CY35" s="761"/>
      <c r="CZ35" s="761"/>
      <c r="DA35" s="762"/>
      <c r="DB35" s="760"/>
      <c r="DC35" s="761"/>
      <c r="DD35" s="761"/>
      <c r="DE35" s="761"/>
      <c r="DF35" s="762"/>
      <c r="DG35" s="760"/>
      <c r="DH35" s="761"/>
      <c r="DI35" s="761"/>
      <c r="DJ35" s="761"/>
      <c r="DK35" s="762"/>
      <c r="DL35" s="760"/>
      <c r="DM35" s="761"/>
      <c r="DN35" s="761"/>
      <c r="DO35" s="761"/>
      <c r="DP35" s="762"/>
      <c r="DQ35" s="760"/>
      <c r="DR35" s="761"/>
      <c r="DS35" s="761"/>
      <c r="DT35" s="761"/>
      <c r="DU35" s="762"/>
      <c r="DV35" s="770"/>
      <c r="DW35" s="771"/>
      <c r="DX35" s="771"/>
      <c r="DY35" s="771"/>
      <c r="DZ35" s="772"/>
      <c r="EA35" s="197"/>
    </row>
    <row r="36" spans="1:131" s="198" customFormat="1" ht="26.25" customHeight="1">
      <c r="A36" s="217">
        <v>9</v>
      </c>
      <c r="B36" s="741" t="s">
        <v>386</v>
      </c>
      <c r="C36" s="742"/>
      <c r="D36" s="742"/>
      <c r="E36" s="742"/>
      <c r="F36" s="742"/>
      <c r="G36" s="742"/>
      <c r="H36" s="742"/>
      <c r="I36" s="742"/>
      <c r="J36" s="742"/>
      <c r="K36" s="742"/>
      <c r="L36" s="742"/>
      <c r="M36" s="742"/>
      <c r="N36" s="742"/>
      <c r="O36" s="742"/>
      <c r="P36" s="743"/>
      <c r="Q36" s="744">
        <v>287</v>
      </c>
      <c r="R36" s="745"/>
      <c r="S36" s="745"/>
      <c r="T36" s="745"/>
      <c r="U36" s="745"/>
      <c r="V36" s="745">
        <v>282</v>
      </c>
      <c r="W36" s="745"/>
      <c r="X36" s="745"/>
      <c r="Y36" s="745"/>
      <c r="Z36" s="745"/>
      <c r="AA36" s="745">
        <v>5</v>
      </c>
      <c r="AB36" s="745"/>
      <c r="AC36" s="745"/>
      <c r="AD36" s="745"/>
      <c r="AE36" s="746"/>
      <c r="AF36" s="747">
        <v>5</v>
      </c>
      <c r="AG36" s="748"/>
      <c r="AH36" s="748"/>
      <c r="AI36" s="748"/>
      <c r="AJ36" s="749"/>
      <c r="AK36" s="816">
        <v>147</v>
      </c>
      <c r="AL36" s="817"/>
      <c r="AM36" s="817"/>
      <c r="AN36" s="817"/>
      <c r="AO36" s="817"/>
      <c r="AP36" s="817">
        <v>2420</v>
      </c>
      <c r="AQ36" s="817"/>
      <c r="AR36" s="817"/>
      <c r="AS36" s="817"/>
      <c r="AT36" s="817"/>
      <c r="AU36" s="817">
        <v>2076</v>
      </c>
      <c r="AV36" s="817"/>
      <c r="AW36" s="817"/>
      <c r="AX36" s="817"/>
      <c r="AY36" s="817"/>
      <c r="AZ36" s="818" t="s">
        <v>475</v>
      </c>
      <c r="BA36" s="818"/>
      <c r="BB36" s="818"/>
      <c r="BC36" s="818"/>
      <c r="BD36" s="818"/>
      <c r="BE36" s="814" t="s">
        <v>383</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0"/>
      <c r="CI36" s="761"/>
      <c r="CJ36" s="761"/>
      <c r="CK36" s="761"/>
      <c r="CL36" s="762"/>
      <c r="CM36" s="760"/>
      <c r="CN36" s="761"/>
      <c r="CO36" s="761"/>
      <c r="CP36" s="761"/>
      <c r="CQ36" s="762"/>
      <c r="CR36" s="760"/>
      <c r="CS36" s="761"/>
      <c r="CT36" s="761"/>
      <c r="CU36" s="761"/>
      <c r="CV36" s="762"/>
      <c r="CW36" s="760"/>
      <c r="CX36" s="761"/>
      <c r="CY36" s="761"/>
      <c r="CZ36" s="761"/>
      <c r="DA36" s="762"/>
      <c r="DB36" s="760"/>
      <c r="DC36" s="761"/>
      <c r="DD36" s="761"/>
      <c r="DE36" s="761"/>
      <c r="DF36" s="762"/>
      <c r="DG36" s="760"/>
      <c r="DH36" s="761"/>
      <c r="DI36" s="761"/>
      <c r="DJ36" s="761"/>
      <c r="DK36" s="762"/>
      <c r="DL36" s="760"/>
      <c r="DM36" s="761"/>
      <c r="DN36" s="761"/>
      <c r="DO36" s="761"/>
      <c r="DP36" s="762"/>
      <c r="DQ36" s="760"/>
      <c r="DR36" s="761"/>
      <c r="DS36" s="761"/>
      <c r="DT36" s="761"/>
      <c r="DU36" s="762"/>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0"/>
      <c r="CI37" s="761"/>
      <c r="CJ37" s="761"/>
      <c r="CK37" s="761"/>
      <c r="CL37" s="762"/>
      <c r="CM37" s="760"/>
      <c r="CN37" s="761"/>
      <c r="CO37" s="761"/>
      <c r="CP37" s="761"/>
      <c r="CQ37" s="762"/>
      <c r="CR37" s="760"/>
      <c r="CS37" s="761"/>
      <c r="CT37" s="761"/>
      <c r="CU37" s="761"/>
      <c r="CV37" s="762"/>
      <c r="CW37" s="760"/>
      <c r="CX37" s="761"/>
      <c r="CY37" s="761"/>
      <c r="CZ37" s="761"/>
      <c r="DA37" s="762"/>
      <c r="DB37" s="760"/>
      <c r="DC37" s="761"/>
      <c r="DD37" s="761"/>
      <c r="DE37" s="761"/>
      <c r="DF37" s="762"/>
      <c r="DG37" s="760"/>
      <c r="DH37" s="761"/>
      <c r="DI37" s="761"/>
      <c r="DJ37" s="761"/>
      <c r="DK37" s="762"/>
      <c r="DL37" s="760"/>
      <c r="DM37" s="761"/>
      <c r="DN37" s="761"/>
      <c r="DO37" s="761"/>
      <c r="DP37" s="762"/>
      <c r="DQ37" s="760"/>
      <c r="DR37" s="761"/>
      <c r="DS37" s="761"/>
      <c r="DT37" s="761"/>
      <c r="DU37" s="762"/>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0"/>
      <c r="CI38" s="761"/>
      <c r="CJ38" s="761"/>
      <c r="CK38" s="761"/>
      <c r="CL38" s="762"/>
      <c r="CM38" s="760"/>
      <c r="CN38" s="761"/>
      <c r="CO38" s="761"/>
      <c r="CP38" s="761"/>
      <c r="CQ38" s="762"/>
      <c r="CR38" s="760"/>
      <c r="CS38" s="761"/>
      <c r="CT38" s="761"/>
      <c r="CU38" s="761"/>
      <c r="CV38" s="762"/>
      <c r="CW38" s="760"/>
      <c r="CX38" s="761"/>
      <c r="CY38" s="761"/>
      <c r="CZ38" s="761"/>
      <c r="DA38" s="762"/>
      <c r="DB38" s="760"/>
      <c r="DC38" s="761"/>
      <c r="DD38" s="761"/>
      <c r="DE38" s="761"/>
      <c r="DF38" s="762"/>
      <c r="DG38" s="760"/>
      <c r="DH38" s="761"/>
      <c r="DI38" s="761"/>
      <c r="DJ38" s="761"/>
      <c r="DK38" s="762"/>
      <c r="DL38" s="760"/>
      <c r="DM38" s="761"/>
      <c r="DN38" s="761"/>
      <c r="DO38" s="761"/>
      <c r="DP38" s="762"/>
      <c r="DQ38" s="760"/>
      <c r="DR38" s="761"/>
      <c r="DS38" s="761"/>
      <c r="DT38" s="761"/>
      <c r="DU38" s="762"/>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0"/>
      <c r="CI39" s="761"/>
      <c r="CJ39" s="761"/>
      <c r="CK39" s="761"/>
      <c r="CL39" s="762"/>
      <c r="CM39" s="760"/>
      <c r="CN39" s="761"/>
      <c r="CO39" s="761"/>
      <c r="CP39" s="761"/>
      <c r="CQ39" s="762"/>
      <c r="CR39" s="760"/>
      <c r="CS39" s="761"/>
      <c r="CT39" s="761"/>
      <c r="CU39" s="761"/>
      <c r="CV39" s="762"/>
      <c r="CW39" s="760"/>
      <c r="CX39" s="761"/>
      <c r="CY39" s="761"/>
      <c r="CZ39" s="761"/>
      <c r="DA39" s="762"/>
      <c r="DB39" s="760"/>
      <c r="DC39" s="761"/>
      <c r="DD39" s="761"/>
      <c r="DE39" s="761"/>
      <c r="DF39" s="762"/>
      <c r="DG39" s="760"/>
      <c r="DH39" s="761"/>
      <c r="DI39" s="761"/>
      <c r="DJ39" s="761"/>
      <c r="DK39" s="762"/>
      <c r="DL39" s="760"/>
      <c r="DM39" s="761"/>
      <c r="DN39" s="761"/>
      <c r="DO39" s="761"/>
      <c r="DP39" s="762"/>
      <c r="DQ39" s="760"/>
      <c r="DR39" s="761"/>
      <c r="DS39" s="761"/>
      <c r="DT39" s="761"/>
      <c r="DU39" s="762"/>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0"/>
      <c r="CI40" s="761"/>
      <c r="CJ40" s="761"/>
      <c r="CK40" s="761"/>
      <c r="CL40" s="762"/>
      <c r="CM40" s="760"/>
      <c r="CN40" s="761"/>
      <c r="CO40" s="761"/>
      <c r="CP40" s="761"/>
      <c r="CQ40" s="762"/>
      <c r="CR40" s="760"/>
      <c r="CS40" s="761"/>
      <c r="CT40" s="761"/>
      <c r="CU40" s="761"/>
      <c r="CV40" s="762"/>
      <c r="CW40" s="760"/>
      <c r="CX40" s="761"/>
      <c r="CY40" s="761"/>
      <c r="CZ40" s="761"/>
      <c r="DA40" s="762"/>
      <c r="DB40" s="760"/>
      <c r="DC40" s="761"/>
      <c r="DD40" s="761"/>
      <c r="DE40" s="761"/>
      <c r="DF40" s="762"/>
      <c r="DG40" s="760"/>
      <c r="DH40" s="761"/>
      <c r="DI40" s="761"/>
      <c r="DJ40" s="761"/>
      <c r="DK40" s="762"/>
      <c r="DL40" s="760"/>
      <c r="DM40" s="761"/>
      <c r="DN40" s="761"/>
      <c r="DO40" s="761"/>
      <c r="DP40" s="762"/>
      <c r="DQ40" s="760"/>
      <c r="DR40" s="761"/>
      <c r="DS40" s="761"/>
      <c r="DT40" s="761"/>
      <c r="DU40" s="762"/>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0"/>
      <c r="CI41" s="761"/>
      <c r="CJ41" s="761"/>
      <c r="CK41" s="761"/>
      <c r="CL41" s="762"/>
      <c r="CM41" s="760"/>
      <c r="CN41" s="761"/>
      <c r="CO41" s="761"/>
      <c r="CP41" s="761"/>
      <c r="CQ41" s="762"/>
      <c r="CR41" s="760"/>
      <c r="CS41" s="761"/>
      <c r="CT41" s="761"/>
      <c r="CU41" s="761"/>
      <c r="CV41" s="762"/>
      <c r="CW41" s="760"/>
      <c r="CX41" s="761"/>
      <c r="CY41" s="761"/>
      <c r="CZ41" s="761"/>
      <c r="DA41" s="762"/>
      <c r="DB41" s="760"/>
      <c r="DC41" s="761"/>
      <c r="DD41" s="761"/>
      <c r="DE41" s="761"/>
      <c r="DF41" s="762"/>
      <c r="DG41" s="760"/>
      <c r="DH41" s="761"/>
      <c r="DI41" s="761"/>
      <c r="DJ41" s="761"/>
      <c r="DK41" s="762"/>
      <c r="DL41" s="760"/>
      <c r="DM41" s="761"/>
      <c r="DN41" s="761"/>
      <c r="DO41" s="761"/>
      <c r="DP41" s="762"/>
      <c r="DQ41" s="760"/>
      <c r="DR41" s="761"/>
      <c r="DS41" s="761"/>
      <c r="DT41" s="761"/>
      <c r="DU41" s="762"/>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0"/>
      <c r="CI42" s="761"/>
      <c r="CJ42" s="761"/>
      <c r="CK42" s="761"/>
      <c r="CL42" s="762"/>
      <c r="CM42" s="760"/>
      <c r="CN42" s="761"/>
      <c r="CO42" s="761"/>
      <c r="CP42" s="761"/>
      <c r="CQ42" s="762"/>
      <c r="CR42" s="760"/>
      <c r="CS42" s="761"/>
      <c r="CT42" s="761"/>
      <c r="CU42" s="761"/>
      <c r="CV42" s="762"/>
      <c r="CW42" s="760"/>
      <c r="CX42" s="761"/>
      <c r="CY42" s="761"/>
      <c r="CZ42" s="761"/>
      <c r="DA42" s="762"/>
      <c r="DB42" s="760"/>
      <c r="DC42" s="761"/>
      <c r="DD42" s="761"/>
      <c r="DE42" s="761"/>
      <c r="DF42" s="762"/>
      <c r="DG42" s="760"/>
      <c r="DH42" s="761"/>
      <c r="DI42" s="761"/>
      <c r="DJ42" s="761"/>
      <c r="DK42" s="762"/>
      <c r="DL42" s="760"/>
      <c r="DM42" s="761"/>
      <c r="DN42" s="761"/>
      <c r="DO42" s="761"/>
      <c r="DP42" s="762"/>
      <c r="DQ42" s="760"/>
      <c r="DR42" s="761"/>
      <c r="DS42" s="761"/>
      <c r="DT42" s="761"/>
      <c r="DU42" s="762"/>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0"/>
      <c r="CI43" s="761"/>
      <c r="CJ43" s="761"/>
      <c r="CK43" s="761"/>
      <c r="CL43" s="762"/>
      <c r="CM43" s="760"/>
      <c r="CN43" s="761"/>
      <c r="CO43" s="761"/>
      <c r="CP43" s="761"/>
      <c r="CQ43" s="762"/>
      <c r="CR43" s="760"/>
      <c r="CS43" s="761"/>
      <c r="CT43" s="761"/>
      <c r="CU43" s="761"/>
      <c r="CV43" s="762"/>
      <c r="CW43" s="760"/>
      <c r="CX43" s="761"/>
      <c r="CY43" s="761"/>
      <c r="CZ43" s="761"/>
      <c r="DA43" s="762"/>
      <c r="DB43" s="760"/>
      <c r="DC43" s="761"/>
      <c r="DD43" s="761"/>
      <c r="DE43" s="761"/>
      <c r="DF43" s="762"/>
      <c r="DG43" s="760"/>
      <c r="DH43" s="761"/>
      <c r="DI43" s="761"/>
      <c r="DJ43" s="761"/>
      <c r="DK43" s="762"/>
      <c r="DL43" s="760"/>
      <c r="DM43" s="761"/>
      <c r="DN43" s="761"/>
      <c r="DO43" s="761"/>
      <c r="DP43" s="762"/>
      <c r="DQ43" s="760"/>
      <c r="DR43" s="761"/>
      <c r="DS43" s="761"/>
      <c r="DT43" s="761"/>
      <c r="DU43" s="762"/>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0"/>
      <c r="CI44" s="761"/>
      <c r="CJ44" s="761"/>
      <c r="CK44" s="761"/>
      <c r="CL44" s="762"/>
      <c r="CM44" s="760"/>
      <c r="CN44" s="761"/>
      <c r="CO44" s="761"/>
      <c r="CP44" s="761"/>
      <c r="CQ44" s="762"/>
      <c r="CR44" s="760"/>
      <c r="CS44" s="761"/>
      <c r="CT44" s="761"/>
      <c r="CU44" s="761"/>
      <c r="CV44" s="762"/>
      <c r="CW44" s="760"/>
      <c r="CX44" s="761"/>
      <c r="CY44" s="761"/>
      <c r="CZ44" s="761"/>
      <c r="DA44" s="762"/>
      <c r="DB44" s="760"/>
      <c r="DC44" s="761"/>
      <c r="DD44" s="761"/>
      <c r="DE44" s="761"/>
      <c r="DF44" s="762"/>
      <c r="DG44" s="760"/>
      <c r="DH44" s="761"/>
      <c r="DI44" s="761"/>
      <c r="DJ44" s="761"/>
      <c r="DK44" s="762"/>
      <c r="DL44" s="760"/>
      <c r="DM44" s="761"/>
      <c r="DN44" s="761"/>
      <c r="DO44" s="761"/>
      <c r="DP44" s="762"/>
      <c r="DQ44" s="760"/>
      <c r="DR44" s="761"/>
      <c r="DS44" s="761"/>
      <c r="DT44" s="761"/>
      <c r="DU44" s="762"/>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0"/>
      <c r="CI45" s="761"/>
      <c r="CJ45" s="761"/>
      <c r="CK45" s="761"/>
      <c r="CL45" s="762"/>
      <c r="CM45" s="760"/>
      <c r="CN45" s="761"/>
      <c r="CO45" s="761"/>
      <c r="CP45" s="761"/>
      <c r="CQ45" s="762"/>
      <c r="CR45" s="760"/>
      <c r="CS45" s="761"/>
      <c r="CT45" s="761"/>
      <c r="CU45" s="761"/>
      <c r="CV45" s="762"/>
      <c r="CW45" s="760"/>
      <c r="CX45" s="761"/>
      <c r="CY45" s="761"/>
      <c r="CZ45" s="761"/>
      <c r="DA45" s="762"/>
      <c r="DB45" s="760"/>
      <c r="DC45" s="761"/>
      <c r="DD45" s="761"/>
      <c r="DE45" s="761"/>
      <c r="DF45" s="762"/>
      <c r="DG45" s="760"/>
      <c r="DH45" s="761"/>
      <c r="DI45" s="761"/>
      <c r="DJ45" s="761"/>
      <c r="DK45" s="762"/>
      <c r="DL45" s="760"/>
      <c r="DM45" s="761"/>
      <c r="DN45" s="761"/>
      <c r="DO45" s="761"/>
      <c r="DP45" s="762"/>
      <c r="DQ45" s="760"/>
      <c r="DR45" s="761"/>
      <c r="DS45" s="761"/>
      <c r="DT45" s="761"/>
      <c r="DU45" s="762"/>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0"/>
      <c r="CI46" s="761"/>
      <c r="CJ46" s="761"/>
      <c r="CK46" s="761"/>
      <c r="CL46" s="762"/>
      <c r="CM46" s="760"/>
      <c r="CN46" s="761"/>
      <c r="CO46" s="761"/>
      <c r="CP46" s="761"/>
      <c r="CQ46" s="762"/>
      <c r="CR46" s="760"/>
      <c r="CS46" s="761"/>
      <c r="CT46" s="761"/>
      <c r="CU46" s="761"/>
      <c r="CV46" s="762"/>
      <c r="CW46" s="760"/>
      <c r="CX46" s="761"/>
      <c r="CY46" s="761"/>
      <c r="CZ46" s="761"/>
      <c r="DA46" s="762"/>
      <c r="DB46" s="760"/>
      <c r="DC46" s="761"/>
      <c r="DD46" s="761"/>
      <c r="DE46" s="761"/>
      <c r="DF46" s="762"/>
      <c r="DG46" s="760"/>
      <c r="DH46" s="761"/>
      <c r="DI46" s="761"/>
      <c r="DJ46" s="761"/>
      <c r="DK46" s="762"/>
      <c r="DL46" s="760"/>
      <c r="DM46" s="761"/>
      <c r="DN46" s="761"/>
      <c r="DO46" s="761"/>
      <c r="DP46" s="762"/>
      <c r="DQ46" s="760"/>
      <c r="DR46" s="761"/>
      <c r="DS46" s="761"/>
      <c r="DT46" s="761"/>
      <c r="DU46" s="762"/>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0"/>
      <c r="CI47" s="761"/>
      <c r="CJ47" s="761"/>
      <c r="CK47" s="761"/>
      <c r="CL47" s="762"/>
      <c r="CM47" s="760"/>
      <c r="CN47" s="761"/>
      <c r="CO47" s="761"/>
      <c r="CP47" s="761"/>
      <c r="CQ47" s="762"/>
      <c r="CR47" s="760"/>
      <c r="CS47" s="761"/>
      <c r="CT47" s="761"/>
      <c r="CU47" s="761"/>
      <c r="CV47" s="762"/>
      <c r="CW47" s="760"/>
      <c r="CX47" s="761"/>
      <c r="CY47" s="761"/>
      <c r="CZ47" s="761"/>
      <c r="DA47" s="762"/>
      <c r="DB47" s="760"/>
      <c r="DC47" s="761"/>
      <c r="DD47" s="761"/>
      <c r="DE47" s="761"/>
      <c r="DF47" s="762"/>
      <c r="DG47" s="760"/>
      <c r="DH47" s="761"/>
      <c r="DI47" s="761"/>
      <c r="DJ47" s="761"/>
      <c r="DK47" s="762"/>
      <c r="DL47" s="760"/>
      <c r="DM47" s="761"/>
      <c r="DN47" s="761"/>
      <c r="DO47" s="761"/>
      <c r="DP47" s="762"/>
      <c r="DQ47" s="760"/>
      <c r="DR47" s="761"/>
      <c r="DS47" s="761"/>
      <c r="DT47" s="761"/>
      <c r="DU47" s="762"/>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0"/>
      <c r="CI48" s="761"/>
      <c r="CJ48" s="761"/>
      <c r="CK48" s="761"/>
      <c r="CL48" s="762"/>
      <c r="CM48" s="760"/>
      <c r="CN48" s="761"/>
      <c r="CO48" s="761"/>
      <c r="CP48" s="761"/>
      <c r="CQ48" s="762"/>
      <c r="CR48" s="760"/>
      <c r="CS48" s="761"/>
      <c r="CT48" s="761"/>
      <c r="CU48" s="761"/>
      <c r="CV48" s="762"/>
      <c r="CW48" s="760"/>
      <c r="CX48" s="761"/>
      <c r="CY48" s="761"/>
      <c r="CZ48" s="761"/>
      <c r="DA48" s="762"/>
      <c r="DB48" s="760"/>
      <c r="DC48" s="761"/>
      <c r="DD48" s="761"/>
      <c r="DE48" s="761"/>
      <c r="DF48" s="762"/>
      <c r="DG48" s="760"/>
      <c r="DH48" s="761"/>
      <c r="DI48" s="761"/>
      <c r="DJ48" s="761"/>
      <c r="DK48" s="762"/>
      <c r="DL48" s="760"/>
      <c r="DM48" s="761"/>
      <c r="DN48" s="761"/>
      <c r="DO48" s="761"/>
      <c r="DP48" s="762"/>
      <c r="DQ48" s="760"/>
      <c r="DR48" s="761"/>
      <c r="DS48" s="761"/>
      <c r="DT48" s="761"/>
      <c r="DU48" s="762"/>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0"/>
      <c r="CI49" s="761"/>
      <c r="CJ49" s="761"/>
      <c r="CK49" s="761"/>
      <c r="CL49" s="762"/>
      <c r="CM49" s="760"/>
      <c r="CN49" s="761"/>
      <c r="CO49" s="761"/>
      <c r="CP49" s="761"/>
      <c r="CQ49" s="762"/>
      <c r="CR49" s="760"/>
      <c r="CS49" s="761"/>
      <c r="CT49" s="761"/>
      <c r="CU49" s="761"/>
      <c r="CV49" s="762"/>
      <c r="CW49" s="760"/>
      <c r="CX49" s="761"/>
      <c r="CY49" s="761"/>
      <c r="CZ49" s="761"/>
      <c r="DA49" s="762"/>
      <c r="DB49" s="760"/>
      <c r="DC49" s="761"/>
      <c r="DD49" s="761"/>
      <c r="DE49" s="761"/>
      <c r="DF49" s="762"/>
      <c r="DG49" s="760"/>
      <c r="DH49" s="761"/>
      <c r="DI49" s="761"/>
      <c r="DJ49" s="761"/>
      <c r="DK49" s="762"/>
      <c r="DL49" s="760"/>
      <c r="DM49" s="761"/>
      <c r="DN49" s="761"/>
      <c r="DO49" s="761"/>
      <c r="DP49" s="762"/>
      <c r="DQ49" s="760"/>
      <c r="DR49" s="761"/>
      <c r="DS49" s="761"/>
      <c r="DT49" s="761"/>
      <c r="DU49" s="762"/>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0"/>
      <c r="CI50" s="761"/>
      <c r="CJ50" s="761"/>
      <c r="CK50" s="761"/>
      <c r="CL50" s="762"/>
      <c r="CM50" s="760"/>
      <c r="CN50" s="761"/>
      <c r="CO50" s="761"/>
      <c r="CP50" s="761"/>
      <c r="CQ50" s="762"/>
      <c r="CR50" s="760"/>
      <c r="CS50" s="761"/>
      <c r="CT50" s="761"/>
      <c r="CU50" s="761"/>
      <c r="CV50" s="762"/>
      <c r="CW50" s="760"/>
      <c r="CX50" s="761"/>
      <c r="CY50" s="761"/>
      <c r="CZ50" s="761"/>
      <c r="DA50" s="762"/>
      <c r="DB50" s="760"/>
      <c r="DC50" s="761"/>
      <c r="DD50" s="761"/>
      <c r="DE50" s="761"/>
      <c r="DF50" s="762"/>
      <c r="DG50" s="760"/>
      <c r="DH50" s="761"/>
      <c r="DI50" s="761"/>
      <c r="DJ50" s="761"/>
      <c r="DK50" s="762"/>
      <c r="DL50" s="760"/>
      <c r="DM50" s="761"/>
      <c r="DN50" s="761"/>
      <c r="DO50" s="761"/>
      <c r="DP50" s="762"/>
      <c r="DQ50" s="760"/>
      <c r="DR50" s="761"/>
      <c r="DS50" s="761"/>
      <c r="DT50" s="761"/>
      <c r="DU50" s="762"/>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0"/>
      <c r="CI51" s="761"/>
      <c r="CJ51" s="761"/>
      <c r="CK51" s="761"/>
      <c r="CL51" s="762"/>
      <c r="CM51" s="760"/>
      <c r="CN51" s="761"/>
      <c r="CO51" s="761"/>
      <c r="CP51" s="761"/>
      <c r="CQ51" s="762"/>
      <c r="CR51" s="760"/>
      <c r="CS51" s="761"/>
      <c r="CT51" s="761"/>
      <c r="CU51" s="761"/>
      <c r="CV51" s="762"/>
      <c r="CW51" s="760"/>
      <c r="CX51" s="761"/>
      <c r="CY51" s="761"/>
      <c r="CZ51" s="761"/>
      <c r="DA51" s="762"/>
      <c r="DB51" s="760"/>
      <c r="DC51" s="761"/>
      <c r="DD51" s="761"/>
      <c r="DE51" s="761"/>
      <c r="DF51" s="762"/>
      <c r="DG51" s="760"/>
      <c r="DH51" s="761"/>
      <c r="DI51" s="761"/>
      <c r="DJ51" s="761"/>
      <c r="DK51" s="762"/>
      <c r="DL51" s="760"/>
      <c r="DM51" s="761"/>
      <c r="DN51" s="761"/>
      <c r="DO51" s="761"/>
      <c r="DP51" s="762"/>
      <c r="DQ51" s="760"/>
      <c r="DR51" s="761"/>
      <c r="DS51" s="761"/>
      <c r="DT51" s="761"/>
      <c r="DU51" s="762"/>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0"/>
      <c r="CI52" s="761"/>
      <c r="CJ52" s="761"/>
      <c r="CK52" s="761"/>
      <c r="CL52" s="762"/>
      <c r="CM52" s="760"/>
      <c r="CN52" s="761"/>
      <c r="CO52" s="761"/>
      <c r="CP52" s="761"/>
      <c r="CQ52" s="762"/>
      <c r="CR52" s="760"/>
      <c r="CS52" s="761"/>
      <c r="CT52" s="761"/>
      <c r="CU52" s="761"/>
      <c r="CV52" s="762"/>
      <c r="CW52" s="760"/>
      <c r="CX52" s="761"/>
      <c r="CY52" s="761"/>
      <c r="CZ52" s="761"/>
      <c r="DA52" s="762"/>
      <c r="DB52" s="760"/>
      <c r="DC52" s="761"/>
      <c r="DD52" s="761"/>
      <c r="DE52" s="761"/>
      <c r="DF52" s="762"/>
      <c r="DG52" s="760"/>
      <c r="DH52" s="761"/>
      <c r="DI52" s="761"/>
      <c r="DJ52" s="761"/>
      <c r="DK52" s="762"/>
      <c r="DL52" s="760"/>
      <c r="DM52" s="761"/>
      <c r="DN52" s="761"/>
      <c r="DO52" s="761"/>
      <c r="DP52" s="762"/>
      <c r="DQ52" s="760"/>
      <c r="DR52" s="761"/>
      <c r="DS52" s="761"/>
      <c r="DT52" s="761"/>
      <c r="DU52" s="762"/>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0"/>
      <c r="CI53" s="761"/>
      <c r="CJ53" s="761"/>
      <c r="CK53" s="761"/>
      <c r="CL53" s="762"/>
      <c r="CM53" s="760"/>
      <c r="CN53" s="761"/>
      <c r="CO53" s="761"/>
      <c r="CP53" s="761"/>
      <c r="CQ53" s="762"/>
      <c r="CR53" s="760"/>
      <c r="CS53" s="761"/>
      <c r="CT53" s="761"/>
      <c r="CU53" s="761"/>
      <c r="CV53" s="762"/>
      <c r="CW53" s="760"/>
      <c r="CX53" s="761"/>
      <c r="CY53" s="761"/>
      <c r="CZ53" s="761"/>
      <c r="DA53" s="762"/>
      <c r="DB53" s="760"/>
      <c r="DC53" s="761"/>
      <c r="DD53" s="761"/>
      <c r="DE53" s="761"/>
      <c r="DF53" s="762"/>
      <c r="DG53" s="760"/>
      <c r="DH53" s="761"/>
      <c r="DI53" s="761"/>
      <c r="DJ53" s="761"/>
      <c r="DK53" s="762"/>
      <c r="DL53" s="760"/>
      <c r="DM53" s="761"/>
      <c r="DN53" s="761"/>
      <c r="DO53" s="761"/>
      <c r="DP53" s="762"/>
      <c r="DQ53" s="760"/>
      <c r="DR53" s="761"/>
      <c r="DS53" s="761"/>
      <c r="DT53" s="761"/>
      <c r="DU53" s="762"/>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0"/>
      <c r="CI54" s="761"/>
      <c r="CJ54" s="761"/>
      <c r="CK54" s="761"/>
      <c r="CL54" s="762"/>
      <c r="CM54" s="760"/>
      <c r="CN54" s="761"/>
      <c r="CO54" s="761"/>
      <c r="CP54" s="761"/>
      <c r="CQ54" s="762"/>
      <c r="CR54" s="760"/>
      <c r="CS54" s="761"/>
      <c r="CT54" s="761"/>
      <c r="CU54" s="761"/>
      <c r="CV54" s="762"/>
      <c r="CW54" s="760"/>
      <c r="CX54" s="761"/>
      <c r="CY54" s="761"/>
      <c r="CZ54" s="761"/>
      <c r="DA54" s="762"/>
      <c r="DB54" s="760"/>
      <c r="DC54" s="761"/>
      <c r="DD54" s="761"/>
      <c r="DE54" s="761"/>
      <c r="DF54" s="762"/>
      <c r="DG54" s="760"/>
      <c r="DH54" s="761"/>
      <c r="DI54" s="761"/>
      <c r="DJ54" s="761"/>
      <c r="DK54" s="762"/>
      <c r="DL54" s="760"/>
      <c r="DM54" s="761"/>
      <c r="DN54" s="761"/>
      <c r="DO54" s="761"/>
      <c r="DP54" s="762"/>
      <c r="DQ54" s="760"/>
      <c r="DR54" s="761"/>
      <c r="DS54" s="761"/>
      <c r="DT54" s="761"/>
      <c r="DU54" s="762"/>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0"/>
      <c r="CI55" s="761"/>
      <c r="CJ55" s="761"/>
      <c r="CK55" s="761"/>
      <c r="CL55" s="762"/>
      <c r="CM55" s="760"/>
      <c r="CN55" s="761"/>
      <c r="CO55" s="761"/>
      <c r="CP55" s="761"/>
      <c r="CQ55" s="762"/>
      <c r="CR55" s="760"/>
      <c r="CS55" s="761"/>
      <c r="CT55" s="761"/>
      <c r="CU55" s="761"/>
      <c r="CV55" s="762"/>
      <c r="CW55" s="760"/>
      <c r="CX55" s="761"/>
      <c r="CY55" s="761"/>
      <c r="CZ55" s="761"/>
      <c r="DA55" s="762"/>
      <c r="DB55" s="760"/>
      <c r="DC55" s="761"/>
      <c r="DD55" s="761"/>
      <c r="DE55" s="761"/>
      <c r="DF55" s="762"/>
      <c r="DG55" s="760"/>
      <c r="DH55" s="761"/>
      <c r="DI55" s="761"/>
      <c r="DJ55" s="761"/>
      <c r="DK55" s="762"/>
      <c r="DL55" s="760"/>
      <c r="DM55" s="761"/>
      <c r="DN55" s="761"/>
      <c r="DO55" s="761"/>
      <c r="DP55" s="762"/>
      <c r="DQ55" s="760"/>
      <c r="DR55" s="761"/>
      <c r="DS55" s="761"/>
      <c r="DT55" s="761"/>
      <c r="DU55" s="762"/>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0"/>
      <c r="CI56" s="761"/>
      <c r="CJ56" s="761"/>
      <c r="CK56" s="761"/>
      <c r="CL56" s="762"/>
      <c r="CM56" s="760"/>
      <c r="CN56" s="761"/>
      <c r="CO56" s="761"/>
      <c r="CP56" s="761"/>
      <c r="CQ56" s="762"/>
      <c r="CR56" s="760"/>
      <c r="CS56" s="761"/>
      <c r="CT56" s="761"/>
      <c r="CU56" s="761"/>
      <c r="CV56" s="762"/>
      <c r="CW56" s="760"/>
      <c r="CX56" s="761"/>
      <c r="CY56" s="761"/>
      <c r="CZ56" s="761"/>
      <c r="DA56" s="762"/>
      <c r="DB56" s="760"/>
      <c r="DC56" s="761"/>
      <c r="DD56" s="761"/>
      <c r="DE56" s="761"/>
      <c r="DF56" s="762"/>
      <c r="DG56" s="760"/>
      <c r="DH56" s="761"/>
      <c r="DI56" s="761"/>
      <c r="DJ56" s="761"/>
      <c r="DK56" s="762"/>
      <c r="DL56" s="760"/>
      <c r="DM56" s="761"/>
      <c r="DN56" s="761"/>
      <c r="DO56" s="761"/>
      <c r="DP56" s="762"/>
      <c r="DQ56" s="760"/>
      <c r="DR56" s="761"/>
      <c r="DS56" s="761"/>
      <c r="DT56" s="761"/>
      <c r="DU56" s="762"/>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0"/>
      <c r="CI57" s="761"/>
      <c r="CJ57" s="761"/>
      <c r="CK57" s="761"/>
      <c r="CL57" s="762"/>
      <c r="CM57" s="760"/>
      <c r="CN57" s="761"/>
      <c r="CO57" s="761"/>
      <c r="CP57" s="761"/>
      <c r="CQ57" s="762"/>
      <c r="CR57" s="760"/>
      <c r="CS57" s="761"/>
      <c r="CT57" s="761"/>
      <c r="CU57" s="761"/>
      <c r="CV57" s="762"/>
      <c r="CW57" s="760"/>
      <c r="CX57" s="761"/>
      <c r="CY57" s="761"/>
      <c r="CZ57" s="761"/>
      <c r="DA57" s="762"/>
      <c r="DB57" s="760"/>
      <c r="DC57" s="761"/>
      <c r="DD57" s="761"/>
      <c r="DE57" s="761"/>
      <c r="DF57" s="762"/>
      <c r="DG57" s="760"/>
      <c r="DH57" s="761"/>
      <c r="DI57" s="761"/>
      <c r="DJ57" s="761"/>
      <c r="DK57" s="762"/>
      <c r="DL57" s="760"/>
      <c r="DM57" s="761"/>
      <c r="DN57" s="761"/>
      <c r="DO57" s="761"/>
      <c r="DP57" s="762"/>
      <c r="DQ57" s="760"/>
      <c r="DR57" s="761"/>
      <c r="DS57" s="761"/>
      <c r="DT57" s="761"/>
      <c r="DU57" s="762"/>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0"/>
      <c r="CI58" s="761"/>
      <c r="CJ58" s="761"/>
      <c r="CK58" s="761"/>
      <c r="CL58" s="762"/>
      <c r="CM58" s="760"/>
      <c r="CN58" s="761"/>
      <c r="CO58" s="761"/>
      <c r="CP58" s="761"/>
      <c r="CQ58" s="762"/>
      <c r="CR58" s="760"/>
      <c r="CS58" s="761"/>
      <c r="CT58" s="761"/>
      <c r="CU58" s="761"/>
      <c r="CV58" s="762"/>
      <c r="CW58" s="760"/>
      <c r="CX58" s="761"/>
      <c r="CY58" s="761"/>
      <c r="CZ58" s="761"/>
      <c r="DA58" s="762"/>
      <c r="DB58" s="760"/>
      <c r="DC58" s="761"/>
      <c r="DD58" s="761"/>
      <c r="DE58" s="761"/>
      <c r="DF58" s="762"/>
      <c r="DG58" s="760"/>
      <c r="DH58" s="761"/>
      <c r="DI58" s="761"/>
      <c r="DJ58" s="761"/>
      <c r="DK58" s="762"/>
      <c r="DL58" s="760"/>
      <c r="DM58" s="761"/>
      <c r="DN58" s="761"/>
      <c r="DO58" s="761"/>
      <c r="DP58" s="762"/>
      <c r="DQ58" s="760"/>
      <c r="DR58" s="761"/>
      <c r="DS58" s="761"/>
      <c r="DT58" s="761"/>
      <c r="DU58" s="762"/>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0"/>
      <c r="CI59" s="761"/>
      <c r="CJ59" s="761"/>
      <c r="CK59" s="761"/>
      <c r="CL59" s="762"/>
      <c r="CM59" s="760"/>
      <c r="CN59" s="761"/>
      <c r="CO59" s="761"/>
      <c r="CP59" s="761"/>
      <c r="CQ59" s="762"/>
      <c r="CR59" s="760"/>
      <c r="CS59" s="761"/>
      <c r="CT59" s="761"/>
      <c r="CU59" s="761"/>
      <c r="CV59" s="762"/>
      <c r="CW59" s="760"/>
      <c r="CX59" s="761"/>
      <c r="CY59" s="761"/>
      <c r="CZ59" s="761"/>
      <c r="DA59" s="762"/>
      <c r="DB59" s="760"/>
      <c r="DC59" s="761"/>
      <c r="DD59" s="761"/>
      <c r="DE59" s="761"/>
      <c r="DF59" s="762"/>
      <c r="DG59" s="760"/>
      <c r="DH59" s="761"/>
      <c r="DI59" s="761"/>
      <c r="DJ59" s="761"/>
      <c r="DK59" s="762"/>
      <c r="DL59" s="760"/>
      <c r="DM59" s="761"/>
      <c r="DN59" s="761"/>
      <c r="DO59" s="761"/>
      <c r="DP59" s="762"/>
      <c r="DQ59" s="760"/>
      <c r="DR59" s="761"/>
      <c r="DS59" s="761"/>
      <c r="DT59" s="761"/>
      <c r="DU59" s="762"/>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0"/>
      <c r="CI60" s="761"/>
      <c r="CJ60" s="761"/>
      <c r="CK60" s="761"/>
      <c r="CL60" s="762"/>
      <c r="CM60" s="760"/>
      <c r="CN60" s="761"/>
      <c r="CO60" s="761"/>
      <c r="CP60" s="761"/>
      <c r="CQ60" s="762"/>
      <c r="CR60" s="760"/>
      <c r="CS60" s="761"/>
      <c r="CT60" s="761"/>
      <c r="CU60" s="761"/>
      <c r="CV60" s="762"/>
      <c r="CW60" s="760"/>
      <c r="CX60" s="761"/>
      <c r="CY60" s="761"/>
      <c r="CZ60" s="761"/>
      <c r="DA60" s="762"/>
      <c r="DB60" s="760"/>
      <c r="DC60" s="761"/>
      <c r="DD60" s="761"/>
      <c r="DE60" s="761"/>
      <c r="DF60" s="762"/>
      <c r="DG60" s="760"/>
      <c r="DH60" s="761"/>
      <c r="DI60" s="761"/>
      <c r="DJ60" s="761"/>
      <c r="DK60" s="762"/>
      <c r="DL60" s="760"/>
      <c r="DM60" s="761"/>
      <c r="DN60" s="761"/>
      <c r="DO60" s="761"/>
      <c r="DP60" s="762"/>
      <c r="DQ60" s="760"/>
      <c r="DR60" s="761"/>
      <c r="DS60" s="761"/>
      <c r="DT60" s="761"/>
      <c r="DU60" s="762"/>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0"/>
      <c r="CI61" s="761"/>
      <c r="CJ61" s="761"/>
      <c r="CK61" s="761"/>
      <c r="CL61" s="762"/>
      <c r="CM61" s="760"/>
      <c r="CN61" s="761"/>
      <c r="CO61" s="761"/>
      <c r="CP61" s="761"/>
      <c r="CQ61" s="762"/>
      <c r="CR61" s="760"/>
      <c r="CS61" s="761"/>
      <c r="CT61" s="761"/>
      <c r="CU61" s="761"/>
      <c r="CV61" s="762"/>
      <c r="CW61" s="760"/>
      <c r="CX61" s="761"/>
      <c r="CY61" s="761"/>
      <c r="CZ61" s="761"/>
      <c r="DA61" s="762"/>
      <c r="DB61" s="760"/>
      <c r="DC61" s="761"/>
      <c r="DD61" s="761"/>
      <c r="DE61" s="761"/>
      <c r="DF61" s="762"/>
      <c r="DG61" s="760"/>
      <c r="DH61" s="761"/>
      <c r="DI61" s="761"/>
      <c r="DJ61" s="761"/>
      <c r="DK61" s="762"/>
      <c r="DL61" s="760"/>
      <c r="DM61" s="761"/>
      <c r="DN61" s="761"/>
      <c r="DO61" s="761"/>
      <c r="DP61" s="762"/>
      <c r="DQ61" s="760"/>
      <c r="DR61" s="761"/>
      <c r="DS61" s="761"/>
      <c r="DT61" s="761"/>
      <c r="DU61" s="762"/>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0"/>
      <c r="CI62" s="761"/>
      <c r="CJ62" s="761"/>
      <c r="CK62" s="761"/>
      <c r="CL62" s="762"/>
      <c r="CM62" s="760"/>
      <c r="CN62" s="761"/>
      <c r="CO62" s="761"/>
      <c r="CP62" s="761"/>
      <c r="CQ62" s="762"/>
      <c r="CR62" s="760"/>
      <c r="CS62" s="761"/>
      <c r="CT62" s="761"/>
      <c r="CU62" s="761"/>
      <c r="CV62" s="762"/>
      <c r="CW62" s="760"/>
      <c r="CX62" s="761"/>
      <c r="CY62" s="761"/>
      <c r="CZ62" s="761"/>
      <c r="DA62" s="762"/>
      <c r="DB62" s="760"/>
      <c r="DC62" s="761"/>
      <c r="DD62" s="761"/>
      <c r="DE62" s="761"/>
      <c r="DF62" s="762"/>
      <c r="DG62" s="760"/>
      <c r="DH62" s="761"/>
      <c r="DI62" s="761"/>
      <c r="DJ62" s="761"/>
      <c r="DK62" s="762"/>
      <c r="DL62" s="760"/>
      <c r="DM62" s="761"/>
      <c r="DN62" s="761"/>
      <c r="DO62" s="761"/>
      <c r="DP62" s="762"/>
      <c r="DQ62" s="760"/>
      <c r="DR62" s="761"/>
      <c r="DS62" s="761"/>
      <c r="DT62" s="761"/>
      <c r="DU62" s="762"/>
      <c r="DV62" s="770"/>
      <c r="DW62" s="771"/>
      <c r="DX62" s="771"/>
      <c r="DY62" s="771"/>
      <c r="DZ62" s="772"/>
      <c r="EA62" s="197"/>
    </row>
    <row r="63" spans="1:131" s="198" customFormat="1" ht="26.25" customHeight="1" thickBot="1">
      <c r="A63" s="215" t="s">
        <v>364</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1775</v>
      </c>
      <c r="AG63" s="828"/>
      <c r="AH63" s="828"/>
      <c r="AI63" s="828"/>
      <c r="AJ63" s="829"/>
      <c r="AK63" s="830"/>
      <c r="AL63" s="825"/>
      <c r="AM63" s="825"/>
      <c r="AN63" s="825"/>
      <c r="AO63" s="825"/>
      <c r="AP63" s="828">
        <v>15486</v>
      </c>
      <c r="AQ63" s="828"/>
      <c r="AR63" s="828"/>
      <c r="AS63" s="828"/>
      <c r="AT63" s="828"/>
      <c r="AU63" s="828">
        <v>9140</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0"/>
      <c r="CI63" s="761"/>
      <c r="CJ63" s="761"/>
      <c r="CK63" s="761"/>
      <c r="CL63" s="762"/>
      <c r="CM63" s="760"/>
      <c r="CN63" s="761"/>
      <c r="CO63" s="761"/>
      <c r="CP63" s="761"/>
      <c r="CQ63" s="762"/>
      <c r="CR63" s="760"/>
      <c r="CS63" s="761"/>
      <c r="CT63" s="761"/>
      <c r="CU63" s="761"/>
      <c r="CV63" s="762"/>
      <c r="CW63" s="760"/>
      <c r="CX63" s="761"/>
      <c r="CY63" s="761"/>
      <c r="CZ63" s="761"/>
      <c r="DA63" s="762"/>
      <c r="DB63" s="760"/>
      <c r="DC63" s="761"/>
      <c r="DD63" s="761"/>
      <c r="DE63" s="761"/>
      <c r="DF63" s="762"/>
      <c r="DG63" s="760"/>
      <c r="DH63" s="761"/>
      <c r="DI63" s="761"/>
      <c r="DJ63" s="761"/>
      <c r="DK63" s="762"/>
      <c r="DL63" s="760"/>
      <c r="DM63" s="761"/>
      <c r="DN63" s="761"/>
      <c r="DO63" s="761"/>
      <c r="DP63" s="762"/>
      <c r="DQ63" s="760"/>
      <c r="DR63" s="761"/>
      <c r="DS63" s="761"/>
      <c r="DT63" s="761"/>
      <c r="DU63" s="762"/>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0"/>
      <c r="CI64" s="761"/>
      <c r="CJ64" s="761"/>
      <c r="CK64" s="761"/>
      <c r="CL64" s="762"/>
      <c r="CM64" s="760"/>
      <c r="CN64" s="761"/>
      <c r="CO64" s="761"/>
      <c r="CP64" s="761"/>
      <c r="CQ64" s="762"/>
      <c r="CR64" s="760"/>
      <c r="CS64" s="761"/>
      <c r="CT64" s="761"/>
      <c r="CU64" s="761"/>
      <c r="CV64" s="762"/>
      <c r="CW64" s="760"/>
      <c r="CX64" s="761"/>
      <c r="CY64" s="761"/>
      <c r="CZ64" s="761"/>
      <c r="DA64" s="762"/>
      <c r="DB64" s="760"/>
      <c r="DC64" s="761"/>
      <c r="DD64" s="761"/>
      <c r="DE64" s="761"/>
      <c r="DF64" s="762"/>
      <c r="DG64" s="760"/>
      <c r="DH64" s="761"/>
      <c r="DI64" s="761"/>
      <c r="DJ64" s="761"/>
      <c r="DK64" s="762"/>
      <c r="DL64" s="760"/>
      <c r="DM64" s="761"/>
      <c r="DN64" s="761"/>
      <c r="DO64" s="761"/>
      <c r="DP64" s="762"/>
      <c r="DQ64" s="760"/>
      <c r="DR64" s="761"/>
      <c r="DS64" s="761"/>
      <c r="DT64" s="761"/>
      <c r="DU64" s="762"/>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0"/>
      <c r="CI65" s="761"/>
      <c r="CJ65" s="761"/>
      <c r="CK65" s="761"/>
      <c r="CL65" s="762"/>
      <c r="CM65" s="760"/>
      <c r="CN65" s="761"/>
      <c r="CO65" s="761"/>
      <c r="CP65" s="761"/>
      <c r="CQ65" s="762"/>
      <c r="CR65" s="760"/>
      <c r="CS65" s="761"/>
      <c r="CT65" s="761"/>
      <c r="CU65" s="761"/>
      <c r="CV65" s="762"/>
      <c r="CW65" s="760"/>
      <c r="CX65" s="761"/>
      <c r="CY65" s="761"/>
      <c r="CZ65" s="761"/>
      <c r="DA65" s="762"/>
      <c r="DB65" s="760"/>
      <c r="DC65" s="761"/>
      <c r="DD65" s="761"/>
      <c r="DE65" s="761"/>
      <c r="DF65" s="762"/>
      <c r="DG65" s="760"/>
      <c r="DH65" s="761"/>
      <c r="DI65" s="761"/>
      <c r="DJ65" s="761"/>
      <c r="DK65" s="762"/>
      <c r="DL65" s="760"/>
      <c r="DM65" s="761"/>
      <c r="DN65" s="761"/>
      <c r="DO65" s="761"/>
      <c r="DP65" s="762"/>
      <c r="DQ65" s="760"/>
      <c r="DR65" s="761"/>
      <c r="DS65" s="761"/>
      <c r="DT65" s="761"/>
      <c r="DU65" s="762"/>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368</v>
      </c>
      <c r="R66" s="704"/>
      <c r="S66" s="704"/>
      <c r="T66" s="704"/>
      <c r="U66" s="705"/>
      <c r="V66" s="703" t="s">
        <v>369</v>
      </c>
      <c r="W66" s="704"/>
      <c r="X66" s="704"/>
      <c r="Y66" s="704"/>
      <c r="Z66" s="705"/>
      <c r="AA66" s="703" t="s">
        <v>370</v>
      </c>
      <c r="AB66" s="704"/>
      <c r="AC66" s="704"/>
      <c r="AD66" s="704"/>
      <c r="AE66" s="705"/>
      <c r="AF66" s="838" t="s">
        <v>371</v>
      </c>
      <c r="AG66" s="799"/>
      <c r="AH66" s="799"/>
      <c r="AI66" s="799"/>
      <c r="AJ66" s="839"/>
      <c r="AK66" s="703" t="s">
        <v>372</v>
      </c>
      <c r="AL66" s="727"/>
      <c r="AM66" s="727"/>
      <c r="AN66" s="727"/>
      <c r="AO66" s="728"/>
      <c r="AP66" s="703" t="s">
        <v>373</v>
      </c>
      <c r="AQ66" s="704"/>
      <c r="AR66" s="704"/>
      <c r="AS66" s="704"/>
      <c r="AT66" s="705"/>
      <c r="AU66" s="703" t="s">
        <v>391</v>
      </c>
      <c r="AV66" s="704"/>
      <c r="AW66" s="704"/>
      <c r="AX66" s="704"/>
      <c r="AY66" s="705"/>
      <c r="AZ66" s="703" t="s">
        <v>352</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532</v>
      </c>
      <c r="C68" s="856"/>
      <c r="D68" s="856"/>
      <c r="E68" s="856"/>
      <c r="F68" s="856"/>
      <c r="G68" s="856"/>
      <c r="H68" s="856"/>
      <c r="I68" s="856"/>
      <c r="J68" s="856"/>
      <c r="K68" s="856"/>
      <c r="L68" s="856"/>
      <c r="M68" s="856"/>
      <c r="N68" s="856"/>
      <c r="O68" s="856"/>
      <c r="P68" s="857"/>
      <c r="Q68" s="858">
        <v>369</v>
      </c>
      <c r="R68" s="852"/>
      <c r="S68" s="852"/>
      <c r="T68" s="852"/>
      <c r="U68" s="852"/>
      <c r="V68" s="852">
        <v>369</v>
      </c>
      <c r="W68" s="852"/>
      <c r="X68" s="852"/>
      <c r="Y68" s="852"/>
      <c r="Z68" s="852"/>
      <c r="AA68" s="852">
        <v>0</v>
      </c>
      <c r="AB68" s="852"/>
      <c r="AC68" s="852"/>
      <c r="AD68" s="852"/>
      <c r="AE68" s="852"/>
      <c r="AF68" s="852">
        <v>0</v>
      </c>
      <c r="AG68" s="852"/>
      <c r="AH68" s="852"/>
      <c r="AI68" s="852"/>
      <c r="AJ68" s="852"/>
      <c r="AK68" s="852">
        <v>6</v>
      </c>
      <c r="AL68" s="852"/>
      <c r="AM68" s="852"/>
      <c r="AN68" s="852"/>
      <c r="AO68" s="852"/>
      <c r="AP68" s="852" t="s">
        <v>533</v>
      </c>
      <c r="AQ68" s="852"/>
      <c r="AR68" s="852"/>
      <c r="AS68" s="852"/>
      <c r="AT68" s="852"/>
      <c r="AU68" s="852" t="s">
        <v>533</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534</v>
      </c>
      <c r="C69" s="860"/>
      <c r="D69" s="860"/>
      <c r="E69" s="860"/>
      <c r="F69" s="860"/>
      <c r="G69" s="860"/>
      <c r="H69" s="860"/>
      <c r="I69" s="860"/>
      <c r="J69" s="860"/>
      <c r="K69" s="860"/>
      <c r="L69" s="860"/>
      <c r="M69" s="860"/>
      <c r="N69" s="860"/>
      <c r="O69" s="860"/>
      <c r="P69" s="861"/>
      <c r="Q69" s="862">
        <v>36</v>
      </c>
      <c r="R69" s="817"/>
      <c r="S69" s="817"/>
      <c r="T69" s="817"/>
      <c r="U69" s="817"/>
      <c r="V69" s="817">
        <v>35</v>
      </c>
      <c r="W69" s="817"/>
      <c r="X69" s="817"/>
      <c r="Y69" s="817"/>
      <c r="Z69" s="817"/>
      <c r="AA69" s="817">
        <v>1</v>
      </c>
      <c r="AB69" s="817"/>
      <c r="AC69" s="817"/>
      <c r="AD69" s="817"/>
      <c r="AE69" s="817"/>
      <c r="AF69" s="817">
        <v>1</v>
      </c>
      <c r="AG69" s="817"/>
      <c r="AH69" s="817"/>
      <c r="AI69" s="817"/>
      <c r="AJ69" s="817"/>
      <c r="AK69" s="817" t="s">
        <v>533</v>
      </c>
      <c r="AL69" s="817"/>
      <c r="AM69" s="817"/>
      <c r="AN69" s="817"/>
      <c r="AO69" s="817"/>
      <c r="AP69" s="817" t="s">
        <v>533</v>
      </c>
      <c r="AQ69" s="817"/>
      <c r="AR69" s="817"/>
      <c r="AS69" s="817"/>
      <c r="AT69" s="817"/>
      <c r="AU69" s="863" t="s">
        <v>533</v>
      </c>
      <c r="AV69" s="864"/>
      <c r="AW69" s="864"/>
      <c r="AX69" s="864"/>
      <c r="AY69" s="816"/>
      <c r="AZ69" s="865"/>
      <c r="BA69" s="865"/>
      <c r="BB69" s="865"/>
      <c r="BC69" s="865"/>
      <c r="BD69" s="866"/>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535</v>
      </c>
      <c r="C70" s="860"/>
      <c r="D70" s="860"/>
      <c r="E70" s="860"/>
      <c r="F70" s="860"/>
      <c r="G70" s="860"/>
      <c r="H70" s="860"/>
      <c r="I70" s="860"/>
      <c r="J70" s="860"/>
      <c r="K70" s="860"/>
      <c r="L70" s="860"/>
      <c r="M70" s="860"/>
      <c r="N70" s="860"/>
      <c r="O70" s="860"/>
      <c r="P70" s="861"/>
      <c r="Q70" s="862">
        <v>144</v>
      </c>
      <c r="R70" s="817"/>
      <c r="S70" s="817"/>
      <c r="T70" s="817"/>
      <c r="U70" s="817"/>
      <c r="V70" s="817">
        <v>139</v>
      </c>
      <c r="W70" s="817"/>
      <c r="X70" s="817"/>
      <c r="Y70" s="817"/>
      <c r="Z70" s="817"/>
      <c r="AA70" s="817">
        <v>5</v>
      </c>
      <c r="AB70" s="817"/>
      <c r="AC70" s="817"/>
      <c r="AD70" s="817"/>
      <c r="AE70" s="817"/>
      <c r="AF70" s="817">
        <v>5</v>
      </c>
      <c r="AG70" s="817"/>
      <c r="AH70" s="817"/>
      <c r="AI70" s="817"/>
      <c r="AJ70" s="817"/>
      <c r="AK70" s="817">
        <v>21</v>
      </c>
      <c r="AL70" s="817"/>
      <c r="AM70" s="817"/>
      <c r="AN70" s="817"/>
      <c r="AO70" s="817"/>
      <c r="AP70" s="817" t="s">
        <v>533</v>
      </c>
      <c r="AQ70" s="817"/>
      <c r="AR70" s="817"/>
      <c r="AS70" s="817"/>
      <c r="AT70" s="817"/>
      <c r="AU70" s="863" t="s">
        <v>533</v>
      </c>
      <c r="AV70" s="864"/>
      <c r="AW70" s="864"/>
      <c r="AX70" s="864"/>
      <c r="AY70" s="816"/>
      <c r="AZ70" s="865"/>
      <c r="BA70" s="865"/>
      <c r="BB70" s="865"/>
      <c r="BC70" s="865"/>
      <c r="BD70" s="866"/>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536</v>
      </c>
      <c r="C71" s="860"/>
      <c r="D71" s="860"/>
      <c r="E71" s="860"/>
      <c r="F71" s="860"/>
      <c r="G71" s="860"/>
      <c r="H71" s="860"/>
      <c r="I71" s="860"/>
      <c r="J71" s="860"/>
      <c r="K71" s="860"/>
      <c r="L71" s="860"/>
      <c r="M71" s="860"/>
      <c r="N71" s="860"/>
      <c r="O71" s="860"/>
      <c r="P71" s="861"/>
      <c r="Q71" s="862">
        <v>164</v>
      </c>
      <c r="R71" s="817"/>
      <c r="S71" s="817"/>
      <c r="T71" s="817"/>
      <c r="U71" s="817"/>
      <c r="V71" s="817">
        <v>127</v>
      </c>
      <c r="W71" s="817"/>
      <c r="X71" s="817"/>
      <c r="Y71" s="817"/>
      <c r="Z71" s="817"/>
      <c r="AA71" s="817">
        <v>37</v>
      </c>
      <c r="AB71" s="817"/>
      <c r="AC71" s="817"/>
      <c r="AD71" s="817"/>
      <c r="AE71" s="817"/>
      <c r="AF71" s="817">
        <v>37</v>
      </c>
      <c r="AG71" s="817"/>
      <c r="AH71" s="817"/>
      <c r="AI71" s="817"/>
      <c r="AJ71" s="817"/>
      <c r="AK71" s="817">
        <v>25</v>
      </c>
      <c r="AL71" s="817"/>
      <c r="AM71" s="817"/>
      <c r="AN71" s="817"/>
      <c r="AO71" s="817"/>
      <c r="AP71" s="817" t="s">
        <v>533</v>
      </c>
      <c r="AQ71" s="817"/>
      <c r="AR71" s="817"/>
      <c r="AS71" s="817"/>
      <c r="AT71" s="817"/>
      <c r="AU71" s="863" t="s">
        <v>533</v>
      </c>
      <c r="AV71" s="864"/>
      <c r="AW71" s="864"/>
      <c r="AX71" s="864"/>
      <c r="AY71" s="816"/>
      <c r="AZ71" s="865"/>
      <c r="BA71" s="865"/>
      <c r="BB71" s="865"/>
      <c r="BC71" s="865"/>
      <c r="BD71" s="866"/>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537</v>
      </c>
      <c r="C72" s="860"/>
      <c r="D72" s="860"/>
      <c r="E72" s="860"/>
      <c r="F72" s="860"/>
      <c r="G72" s="860"/>
      <c r="H72" s="860"/>
      <c r="I72" s="860"/>
      <c r="J72" s="860"/>
      <c r="K72" s="860"/>
      <c r="L72" s="860"/>
      <c r="M72" s="860"/>
      <c r="N72" s="860"/>
      <c r="O72" s="860"/>
      <c r="P72" s="861"/>
      <c r="Q72" s="862">
        <v>177156</v>
      </c>
      <c r="R72" s="817"/>
      <c r="S72" s="817"/>
      <c r="T72" s="817"/>
      <c r="U72" s="817"/>
      <c r="V72" s="817">
        <v>169335</v>
      </c>
      <c r="W72" s="817"/>
      <c r="X72" s="817"/>
      <c r="Y72" s="817"/>
      <c r="Z72" s="817"/>
      <c r="AA72" s="817">
        <v>7821</v>
      </c>
      <c r="AB72" s="817"/>
      <c r="AC72" s="817"/>
      <c r="AD72" s="817"/>
      <c r="AE72" s="817"/>
      <c r="AF72" s="817">
        <v>7821</v>
      </c>
      <c r="AG72" s="817"/>
      <c r="AH72" s="817"/>
      <c r="AI72" s="817"/>
      <c r="AJ72" s="817"/>
      <c r="AK72" s="817">
        <v>1193</v>
      </c>
      <c r="AL72" s="817"/>
      <c r="AM72" s="817"/>
      <c r="AN72" s="817"/>
      <c r="AO72" s="817"/>
      <c r="AP72" s="817" t="s">
        <v>533</v>
      </c>
      <c r="AQ72" s="817"/>
      <c r="AR72" s="817"/>
      <c r="AS72" s="817"/>
      <c r="AT72" s="817"/>
      <c r="AU72" s="863" t="s">
        <v>533</v>
      </c>
      <c r="AV72" s="864"/>
      <c r="AW72" s="864"/>
      <c r="AX72" s="864"/>
      <c r="AY72" s="816"/>
      <c r="AZ72" s="865"/>
      <c r="BA72" s="865"/>
      <c r="BB72" s="865"/>
      <c r="BC72" s="865"/>
      <c r="BD72" s="866"/>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538</v>
      </c>
      <c r="C73" s="860"/>
      <c r="D73" s="860"/>
      <c r="E73" s="860"/>
      <c r="F73" s="860"/>
      <c r="G73" s="860"/>
      <c r="H73" s="860"/>
      <c r="I73" s="860"/>
      <c r="J73" s="860"/>
      <c r="K73" s="860"/>
      <c r="L73" s="860"/>
      <c r="M73" s="860"/>
      <c r="N73" s="860"/>
      <c r="O73" s="860"/>
      <c r="P73" s="861"/>
      <c r="Q73" s="862">
        <v>38</v>
      </c>
      <c r="R73" s="817"/>
      <c r="S73" s="817"/>
      <c r="T73" s="817"/>
      <c r="U73" s="817"/>
      <c r="V73" s="817">
        <v>36</v>
      </c>
      <c r="W73" s="817"/>
      <c r="X73" s="817"/>
      <c r="Y73" s="817"/>
      <c r="Z73" s="817"/>
      <c r="AA73" s="817">
        <v>2</v>
      </c>
      <c r="AB73" s="817"/>
      <c r="AC73" s="817"/>
      <c r="AD73" s="817"/>
      <c r="AE73" s="817"/>
      <c r="AF73" s="817">
        <v>2</v>
      </c>
      <c r="AG73" s="817"/>
      <c r="AH73" s="817"/>
      <c r="AI73" s="817"/>
      <c r="AJ73" s="817"/>
      <c r="AK73" s="817" t="s">
        <v>533</v>
      </c>
      <c r="AL73" s="817"/>
      <c r="AM73" s="817"/>
      <c r="AN73" s="817"/>
      <c r="AO73" s="817"/>
      <c r="AP73" s="817" t="s">
        <v>533</v>
      </c>
      <c r="AQ73" s="817"/>
      <c r="AR73" s="817"/>
      <c r="AS73" s="817"/>
      <c r="AT73" s="817"/>
      <c r="AU73" s="863" t="s">
        <v>533</v>
      </c>
      <c r="AV73" s="864"/>
      <c r="AW73" s="864"/>
      <c r="AX73" s="864"/>
      <c r="AY73" s="816"/>
      <c r="AZ73" s="865"/>
      <c r="BA73" s="865"/>
      <c r="BB73" s="865"/>
      <c r="BC73" s="865"/>
      <c r="BD73" s="866"/>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5"/>
      <c r="BA74" s="865"/>
      <c r="BB74" s="865"/>
      <c r="BC74" s="865"/>
      <c r="BD74" s="866"/>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7"/>
      <c r="R75" s="864"/>
      <c r="S75" s="864"/>
      <c r="T75" s="864"/>
      <c r="U75" s="816"/>
      <c r="V75" s="863"/>
      <c r="W75" s="864"/>
      <c r="X75" s="864"/>
      <c r="Y75" s="864"/>
      <c r="Z75" s="816"/>
      <c r="AA75" s="863"/>
      <c r="AB75" s="864"/>
      <c r="AC75" s="864"/>
      <c r="AD75" s="864"/>
      <c r="AE75" s="816"/>
      <c r="AF75" s="863"/>
      <c r="AG75" s="864"/>
      <c r="AH75" s="864"/>
      <c r="AI75" s="864"/>
      <c r="AJ75" s="816"/>
      <c r="AK75" s="863"/>
      <c r="AL75" s="864"/>
      <c r="AM75" s="864"/>
      <c r="AN75" s="864"/>
      <c r="AO75" s="816"/>
      <c r="AP75" s="863"/>
      <c r="AQ75" s="864"/>
      <c r="AR75" s="864"/>
      <c r="AS75" s="864"/>
      <c r="AT75" s="816"/>
      <c r="AU75" s="863"/>
      <c r="AV75" s="864"/>
      <c r="AW75" s="864"/>
      <c r="AX75" s="864"/>
      <c r="AY75" s="816"/>
      <c r="AZ75" s="865"/>
      <c r="BA75" s="865"/>
      <c r="BB75" s="865"/>
      <c r="BC75" s="865"/>
      <c r="BD75" s="866"/>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7"/>
      <c r="R76" s="864"/>
      <c r="S76" s="864"/>
      <c r="T76" s="864"/>
      <c r="U76" s="816"/>
      <c r="V76" s="863"/>
      <c r="W76" s="864"/>
      <c r="X76" s="864"/>
      <c r="Y76" s="864"/>
      <c r="Z76" s="816"/>
      <c r="AA76" s="863"/>
      <c r="AB76" s="864"/>
      <c r="AC76" s="864"/>
      <c r="AD76" s="864"/>
      <c r="AE76" s="816"/>
      <c r="AF76" s="863"/>
      <c r="AG76" s="864"/>
      <c r="AH76" s="864"/>
      <c r="AI76" s="864"/>
      <c r="AJ76" s="816"/>
      <c r="AK76" s="863"/>
      <c r="AL76" s="864"/>
      <c r="AM76" s="864"/>
      <c r="AN76" s="864"/>
      <c r="AO76" s="816"/>
      <c r="AP76" s="863"/>
      <c r="AQ76" s="864"/>
      <c r="AR76" s="864"/>
      <c r="AS76" s="864"/>
      <c r="AT76" s="816"/>
      <c r="AU76" s="863"/>
      <c r="AV76" s="864"/>
      <c r="AW76" s="864"/>
      <c r="AX76" s="864"/>
      <c r="AY76" s="816"/>
      <c r="AZ76" s="865"/>
      <c r="BA76" s="865"/>
      <c r="BB76" s="865"/>
      <c r="BC76" s="865"/>
      <c r="BD76" s="866"/>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7"/>
      <c r="R77" s="864"/>
      <c r="S77" s="864"/>
      <c r="T77" s="864"/>
      <c r="U77" s="816"/>
      <c r="V77" s="863"/>
      <c r="W77" s="864"/>
      <c r="X77" s="864"/>
      <c r="Y77" s="864"/>
      <c r="Z77" s="816"/>
      <c r="AA77" s="863"/>
      <c r="AB77" s="864"/>
      <c r="AC77" s="864"/>
      <c r="AD77" s="864"/>
      <c r="AE77" s="816"/>
      <c r="AF77" s="863"/>
      <c r="AG77" s="864"/>
      <c r="AH77" s="864"/>
      <c r="AI77" s="864"/>
      <c r="AJ77" s="816"/>
      <c r="AK77" s="863"/>
      <c r="AL77" s="864"/>
      <c r="AM77" s="864"/>
      <c r="AN77" s="864"/>
      <c r="AO77" s="816"/>
      <c r="AP77" s="863"/>
      <c r="AQ77" s="864"/>
      <c r="AR77" s="864"/>
      <c r="AS77" s="864"/>
      <c r="AT77" s="816"/>
      <c r="AU77" s="863"/>
      <c r="AV77" s="864"/>
      <c r="AW77" s="864"/>
      <c r="AX77" s="864"/>
      <c r="AY77" s="816"/>
      <c r="AZ77" s="865"/>
      <c r="BA77" s="865"/>
      <c r="BB77" s="865"/>
      <c r="BC77" s="865"/>
      <c r="BD77" s="866"/>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5"/>
      <c r="BA78" s="865"/>
      <c r="BB78" s="865"/>
      <c r="BC78" s="865"/>
      <c r="BD78" s="866"/>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5"/>
      <c r="BA79" s="865"/>
      <c r="BB79" s="865"/>
      <c r="BC79" s="865"/>
      <c r="BD79" s="866"/>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5"/>
      <c r="BA80" s="865"/>
      <c r="BB80" s="865"/>
      <c r="BC80" s="865"/>
      <c r="BD80" s="866"/>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5"/>
      <c r="BA81" s="865"/>
      <c r="BB81" s="865"/>
      <c r="BC81" s="865"/>
      <c r="BD81" s="866"/>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5"/>
      <c r="BA82" s="865"/>
      <c r="BB82" s="865"/>
      <c r="BC82" s="865"/>
      <c r="BD82" s="866"/>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5"/>
      <c r="BA83" s="865"/>
      <c r="BB83" s="865"/>
      <c r="BC83" s="865"/>
      <c r="BD83" s="866"/>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5"/>
      <c r="BA84" s="865"/>
      <c r="BB84" s="865"/>
      <c r="BC84" s="865"/>
      <c r="BD84" s="866"/>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5"/>
      <c r="BA85" s="865"/>
      <c r="BB85" s="865"/>
      <c r="BC85" s="865"/>
      <c r="BD85" s="866"/>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5"/>
      <c r="BA86" s="865"/>
      <c r="BB86" s="865"/>
      <c r="BC86" s="865"/>
      <c r="BD86" s="866"/>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364</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7876</v>
      </c>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52</v>
      </c>
      <c r="CS102" s="836"/>
      <c r="CT102" s="836"/>
      <c r="CU102" s="836"/>
      <c r="CV102" s="879"/>
      <c r="CW102" s="878">
        <v>7</v>
      </c>
      <c r="CX102" s="836"/>
      <c r="CY102" s="836"/>
      <c r="CZ102" s="836"/>
      <c r="DA102" s="879"/>
      <c r="DB102" s="878" t="s">
        <v>475</v>
      </c>
      <c r="DC102" s="836"/>
      <c r="DD102" s="836"/>
      <c r="DE102" s="836"/>
      <c r="DF102" s="879"/>
      <c r="DG102" s="878">
        <v>514</v>
      </c>
      <c r="DH102" s="836"/>
      <c r="DI102" s="836"/>
      <c r="DJ102" s="836"/>
      <c r="DK102" s="879"/>
      <c r="DL102" s="878" t="s">
        <v>475</v>
      </c>
      <c r="DM102" s="836"/>
      <c r="DN102" s="836"/>
      <c r="DO102" s="836"/>
      <c r="DP102" s="879"/>
      <c r="DQ102" s="878">
        <v>291</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284</v>
      </c>
      <c r="AG109" s="881"/>
      <c r="AH109" s="881"/>
      <c r="AI109" s="881"/>
      <c r="AJ109" s="882"/>
      <c r="AK109" s="880" t="s">
        <v>283</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284</v>
      </c>
      <c r="BW109" s="881"/>
      <c r="BX109" s="881"/>
      <c r="BY109" s="881"/>
      <c r="BZ109" s="882"/>
      <c r="CA109" s="880" t="s">
        <v>283</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284</v>
      </c>
      <c r="DM109" s="881"/>
      <c r="DN109" s="881"/>
      <c r="DO109" s="881"/>
      <c r="DP109" s="882"/>
      <c r="DQ109" s="880" t="s">
        <v>283</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3250697</v>
      </c>
      <c r="AB110" s="888"/>
      <c r="AC110" s="888"/>
      <c r="AD110" s="888"/>
      <c r="AE110" s="889"/>
      <c r="AF110" s="890">
        <v>3062300</v>
      </c>
      <c r="AG110" s="888"/>
      <c r="AH110" s="888"/>
      <c r="AI110" s="888"/>
      <c r="AJ110" s="889"/>
      <c r="AK110" s="890">
        <v>2960896</v>
      </c>
      <c r="AL110" s="888"/>
      <c r="AM110" s="888"/>
      <c r="AN110" s="888"/>
      <c r="AO110" s="889"/>
      <c r="AP110" s="891">
        <v>20.5</v>
      </c>
      <c r="AQ110" s="892"/>
      <c r="AR110" s="892"/>
      <c r="AS110" s="892"/>
      <c r="AT110" s="893"/>
      <c r="AU110" s="894" t="s">
        <v>60</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25806252</v>
      </c>
      <c r="BR110" s="925"/>
      <c r="BS110" s="925"/>
      <c r="BT110" s="925"/>
      <c r="BU110" s="925"/>
      <c r="BV110" s="925">
        <v>25966821</v>
      </c>
      <c r="BW110" s="925"/>
      <c r="BX110" s="925"/>
      <c r="BY110" s="925"/>
      <c r="BZ110" s="925"/>
      <c r="CA110" s="925">
        <v>26049819</v>
      </c>
      <c r="CB110" s="925"/>
      <c r="CC110" s="925"/>
      <c r="CD110" s="925"/>
      <c r="CE110" s="925"/>
      <c r="CF110" s="939">
        <v>180.5</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t="s">
        <v>111</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9632807</v>
      </c>
      <c r="BR112" s="918"/>
      <c r="BS112" s="918"/>
      <c r="BT112" s="918"/>
      <c r="BU112" s="918"/>
      <c r="BV112" s="918">
        <v>9254749</v>
      </c>
      <c r="BW112" s="918"/>
      <c r="BX112" s="918"/>
      <c r="BY112" s="918"/>
      <c r="BZ112" s="918"/>
      <c r="CA112" s="918">
        <v>9140113</v>
      </c>
      <c r="CB112" s="918"/>
      <c r="CC112" s="918"/>
      <c r="CD112" s="918"/>
      <c r="CE112" s="918"/>
      <c r="CF112" s="912">
        <v>63.3</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486952</v>
      </c>
      <c r="AB113" s="932"/>
      <c r="AC113" s="932"/>
      <c r="AD113" s="932"/>
      <c r="AE113" s="933"/>
      <c r="AF113" s="934">
        <v>498726</v>
      </c>
      <c r="AG113" s="932"/>
      <c r="AH113" s="932"/>
      <c r="AI113" s="932"/>
      <c r="AJ113" s="933"/>
      <c r="AK113" s="934">
        <v>532035</v>
      </c>
      <c r="AL113" s="932"/>
      <c r="AM113" s="932"/>
      <c r="AN113" s="932"/>
      <c r="AO113" s="933"/>
      <c r="AP113" s="935">
        <v>3.7</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t="s">
        <v>111</v>
      </c>
      <c r="BR113" s="918"/>
      <c r="BS113" s="918"/>
      <c r="BT113" s="918"/>
      <c r="BU113" s="918"/>
      <c r="BV113" s="918" t="s">
        <v>111</v>
      </c>
      <c r="BW113" s="918"/>
      <c r="BX113" s="918"/>
      <c r="BY113" s="918"/>
      <c r="BZ113" s="918"/>
      <c r="CA113" s="918" t="s">
        <v>111</v>
      </c>
      <c r="CB113" s="918"/>
      <c r="CC113" s="918"/>
      <c r="CD113" s="918"/>
      <c r="CE113" s="918"/>
      <c r="CF113" s="912" t="s">
        <v>111</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111</v>
      </c>
      <c r="AB114" s="957"/>
      <c r="AC114" s="957"/>
      <c r="AD114" s="957"/>
      <c r="AE114" s="958"/>
      <c r="AF114" s="959" t="s">
        <v>111</v>
      </c>
      <c r="AG114" s="957"/>
      <c r="AH114" s="957"/>
      <c r="AI114" s="957"/>
      <c r="AJ114" s="958"/>
      <c r="AK114" s="959" t="s">
        <v>111</v>
      </c>
      <c r="AL114" s="957"/>
      <c r="AM114" s="957"/>
      <c r="AN114" s="957"/>
      <c r="AO114" s="958"/>
      <c r="AP114" s="960" t="s">
        <v>111</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5915954</v>
      </c>
      <c r="BR114" s="918"/>
      <c r="BS114" s="918"/>
      <c r="BT114" s="918"/>
      <c r="BU114" s="918"/>
      <c r="BV114" s="918">
        <v>5865243</v>
      </c>
      <c r="BW114" s="918"/>
      <c r="BX114" s="918"/>
      <c r="BY114" s="918"/>
      <c r="BZ114" s="918"/>
      <c r="CA114" s="918">
        <v>6248338</v>
      </c>
      <c r="CB114" s="918"/>
      <c r="CC114" s="918"/>
      <c r="CD114" s="918"/>
      <c r="CE114" s="918"/>
      <c r="CF114" s="912">
        <v>43.3</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111</v>
      </c>
      <c r="AB115" s="932"/>
      <c r="AC115" s="932"/>
      <c r="AD115" s="932"/>
      <c r="AE115" s="933"/>
      <c r="AF115" s="934" t="s">
        <v>111</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v>264638</v>
      </c>
      <c r="BR115" s="918"/>
      <c r="BS115" s="918"/>
      <c r="BT115" s="918"/>
      <c r="BU115" s="918"/>
      <c r="BV115" s="918">
        <v>286990</v>
      </c>
      <c r="BW115" s="918"/>
      <c r="BX115" s="918"/>
      <c r="BY115" s="918"/>
      <c r="BZ115" s="918"/>
      <c r="CA115" s="918">
        <v>291431</v>
      </c>
      <c r="CB115" s="918"/>
      <c r="CC115" s="918"/>
      <c r="CD115" s="918"/>
      <c r="CE115" s="918"/>
      <c r="CF115" s="912">
        <v>2</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3737649</v>
      </c>
      <c r="AB117" s="964"/>
      <c r="AC117" s="964"/>
      <c r="AD117" s="964"/>
      <c r="AE117" s="965"/>
      <c r="AF117" s="963">
        <v>3561026</v>
      </c>
      <c r="AG117" s="964"/>
      <c r="AH117" s="964"/>
      <c r="AI117" s="964"/>
      <c r="AJ117" s="965"/>
      <c r="AK117" s="963">
        <v>3492931</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284</v>
      </c>
      <c r="AG118" s="881"/>
      <c r="AH118" s="881"/>
      <c r="AI118" s="881"/>
      <c r="AJ118" s="882"/>
      <c r="AK118" s="880" t="s">
        <v>283</v>
      </c>
      <c r="AL118" s="881"/>
      <c r="AM118" s="881"/>
      <c r="AN118" s="881"/>
      <c r="AO118" s="882"/>
      <c r="AP118" s="988" t="s">
        <v>402</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430</v>
      </c>
      <c r="BP118" s="992"/>
      <c r="BQ118" s="983">
        <v>41619651</v>
      </c>
      <c r="BR118" s="984"/>
      <c r="BS118" s="984"/>
      <c r="BT118" s="984"/>
      <c r="BU118" s="984"/>
      <c r="BV118" s="984">
        <v>41373803</v>
      </c>
      <c r="BW118" s="984"/>
      <c r="BX118" s="984"/>
      <c r="BY118" s="984"/>
      <c r="BZ118" s="984"/>
      <c r="CA118" s="984">
        <v>41729701</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12557169</v>
      </c>
      <c r="BR119" s="925"/>
      <c r="BS119" s="925"/>
      <c r="BT119" s="925"/>
      <c r="BU119" s="925"/>
      <c r="BV119" s="925">
        <v>14239420</v>
      </c>
      <c r="BW119" s="925"/>
      <c r="BX119" s="925"/>
      <c r="BY119" s="925"/>
      <c r="BZ119" s="925"/>
      <c r="CA119" s="925">
        <v>15764197</v>
      </c>
      <c r="CB119" s="925"/>
      <c r="CC119" s="925"/>
      <c r="CD119" s="925"/>
      <c r="CE119" s="925"/>
      <c r="CF119" s="939">
        <v>109.2</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3445424</v>
      </c>
      <c r="BR120" s="918"/>
      <c r="BS120" s="918"/>
      <c r="BT120" s="918"/>
      <c r="BU120" s="918"/>
      <c r="BV120" s="918">
        <v>3015783</v>
      </c>
      <c r="BW120" s="918"/>
      <c r="BX120" s="918"/>
      <c r="BY120" s="918"/>
      <c r="BZ120" s="918"/>
      <c r="CA120" s="918">
        <v>3129290</v>
      </c>
      <c r="CB120" s="918"/>
      <c r="CC120" s="918"/>
      <c r="CD120" s="918"/>
      <c r="CE120" s="918"/>
      <c r="CF120" s="912">
        <v>21.7</v>
      </c>
      <c r="CG120" s="913"/>
      <c r="CH120" s="913"/>
      <c r="CI120" s="913"/>
      <c r="CJ120" s="913"/>
      <c r="CK120" s="1011" t="s">
        <v>436</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5460703</v>
      </c>
      <c r="DH120" s="925"/>
      <c r="DI120" s="925"/>
      <c r="DJ120" s="925"/>
      <c r="DK120" s="925"/>
      <c r="DL120" s="925">
        <v>5139068</v>
      </c>
      <c r="DM120" s="925"/>
      <c r="DN120" s="925"/>
      <c r="DO120" s="925"/>
      <c r="DP120" s="925"/>
      <c r="DQ120" s="925">
        <v>5164540</v>
      </c>
      <c r="DR120" s="925"/>
      <c r="DS120" s="925"/>
      <c r="DT120" s="925"/>
      <c r="DU120" s="925"/>
      <c r="DV120" s="926">
        <v>35.799999999999997</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25612885</v>
      </c>
      <c r="BR121" s="984"/>
      <c r="BS121" s="984"/>
      <c r="BT121" s="984"/>
      <c r="BU121" s="984"/>
      <c r="BV121" s="984">
        <v>26002349</v>
      </c>
      <c r="BW121" s="984"/>
      <c r="BX121" s="984"/>
      <c r="BY121" s="984"/>
      <c r="BZ121" s="984"/>
      <c r="CA121" s="984">
        <v>26197920</v>
      </c>
      <c r="CB121" s="984"/>
      <c r="CC121" s="984"/>
      <c r="CD121" s="984"/>
      <c r="CE121" s="984"/>
      <c r="CF121" s="1022">
        <v>181.5</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2211593</v>
      </c>
      <c r="DH121" s="918"/>
      <c r="DI121" s="918"/>
      <c r="DJ121" s="918"/>
      <c r="DK121" s="918"/>
      <c r="DL121" s="918">
        <v>2148893</v>
      </c>
      <c r="DM121" s="918"/>
      <c r="DN121" s="918"/>
      <c r="DO121" s="918"/>
      <c r="DP121" s="918"/>
      <c r="DQ121" s="918">
        <v>2076438</v>
      </c>
      <c r="DR121" s="918"/>
      <c r="DS121" s="918"/>
      <c r="DT121" s="918"/>
      <c r="DU121" s="918"/>
      <c r="DV121" s="919">
        <v>14.4</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439</v>
      </c>
      <c r="BP122" s="992"/>
      <c r="BQ122" s="1032">
        <v>41615478</v>
      </c>
      <c r="BR122" s="1033"/>
      <c r="BS122" s="1033"/>
      <c r="BT122" s="1033"/>
      <c r="BU122" s="1033"/>
      <c r="BV122" s="1033">
        <v>43257552</v>
      </c>
      <c r="BW122" s="1033"/>
      <c r="BX122" s="1033"/>
      <c r="BY122" s="1033"/>
      <c r="BZ122" s="1033"/>
      <c r="CA122" s="1033">
        <v>45091407</v>
      </c>
      <c r="CB122" s="1033"/>
      <c r="CC122" s="1033"/>
      <c r="CD122" s="1033"/>
      <c r="CE122" s="1033"/>
      <c r="CF122" s="985"/>
      <c r="CG122" s="986"/>
      <c r="CH122" s="986"/>
      <c r="CI122" s="986"/>
      <c r="CJ122" s="987"/>
      <c r="CK122" s="1014"/>
      <c r="CL122" s="1015"/>
      <c r="CM122" s="1015"/>
      <c r="CN122" s="1015"/>
      <c r="CO122" s="1016"/>
      <c r="CP122" s="1005" t="s">
        <v>382</v>
      </c>
      <c r="CQ122" s="1006"/>
      <c r="CR122" s="1006"/>
      <c r="CS122" s="1006"/>
      <c r="CT122" s="1006"/>
      <c r="CU122" s="1006"/>
      <c r="CV122" s="1006"/>
      <c r="CW122" s="1006"/>
      <c r="CX122" s="1006"/>
      <c r="CY122" s="1006"/>
      <c r="CZ122" s="1006"/>
      <c r="DA122" s="1006"/>
      <c r="DB122" s="1006"/>
      <c r="DC122" s="1006"/>
      <c r="DD122" s="1006"/>
      <c r="DE122" s="1006"/>
      <c r="DF122" s="1007"/>
      <c r="DG122" s="917">
        <v>1015348</v>
      </c>
      <c r="DH122" s="918"/>
      <c r="DI122" s="918"/>
      <c r="DJ122" s="918"/>
      <c r="DK122" s="918"/>
      <c r="DL122" s="918">
        <v>1009449</v>
      </c>
      <c r="DM122" s="918"/>
      <c r="DN122" s="918"/>
      <c r="DO122" s="918"/>
      <c r="DP122" s="918"/>
      <c r="DQ122" s="918">
        <v>996210</v>
      </c>
      <c r="DR122" s="918"/>
      <c r="DS122" s="918"/>
      <c r="DT122" s="918"/>
      <c r="DU122" s="918"/>
      <c r="DV122" s="919">
        <v>6.9</v>
      </c>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0</v>
      </c>
      <c r="BR123" s="1025"/>
      <c r="BS123" s="1025"/>
      <c r="BT123" s="1025"/>
      <c r="BU123" s="1025"/>
      <c r="BV123" s="1025" t="s">
        <v>111</v>
      </c>
      <c r="BW123" s="1025"/>
      <c r="BX123" s="1025"/>
      <c r="BY123" s="1025"/>
      <c r="BZ123" s="1025"/>
      <c r="CA123" s="1025" t="s">
        <v>111</v>
      </c>
      <c r="CB123" s="1025"/>
      <c r="CC123" s="1025"/>
      <c r="CD123" s="1025"/>
      <c r="CE123" s="1025"/>
      <c r="CF123" s="1026"/>
      <c r="CG123" s="1027"/>
      <c r="CH123" s="1027"/>
      <c r="CI123" s="1027"/>
      <c r="CJ123" s="1028"/>
      <c r="CK123" s="1014"/>
      <c r="CL123" s="1015"/>
      <c r="CM123" s="1015"/>
      <c r="CN123" s="1015"/>
      <c r="CO123" s="1016"/>
      <c r="CP123" s="1005" t="s">
        <v>385</v>
      </c>
      <c r="CQ123" s="1006"/>
      <c r="CR123" s="1006"/>
      <c r="CS123" s="1006"/>
      <c r="CT123" s="1006"/>
      <c r="CU123" s="1006"/>
      <c r="CV123" s="1006"/>
      <c r="CW123" s="1006"/>
      <c r="CX123" s="1006"/>
      <c r="CY123" s="1006"/>
      <c r="CZ123" s="1006"/>
      <c r="DA123" s="1006"/>
      <c r="DB123" s="1006"/>
      <c r="DC123" s="1006"/>
      <c r="DD123" s="1006"/>
      <c r="DE123" s="1006"/>
      <c r="DF123" s="1007"/>
      <c r="DG123" s="956">
        <v>743755</v>
      </c>
      <c r="DH123" s="957"/>
      <c r="DI123" s="957"/>
      <c r="DJ123" s="957"/>
      <c r="DK123" s="958"/>
      <c r="DL123" s="959">
        <v>757666</v>
      </c>
      <c r="DM123" s="957"/>
      <c r="DN123" s="957"/>
      <c r="DO123" s="957"/>
      <c r="DP123" s="958"/>
      <c r="DQ123" s="959">
        <v>890209</v>
      </c>
      <c r="DR123" s="957"/>
      <c r="DS123" s="957"/>
      <c r="DT123" s="957"/>
      <c r="DU123" s="958"/>
      <c r="DV123" s="960">
        <v>6.2</v>
      </c>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v>200182</v>
      </c>
      <c r="DH124" s="996"/>
      <c r="DI124" s="996"/>
      <c r="DJ124" s="996"/>
      <c r="DK124" s="997"/>
      <c r="DL124" s="998">
        <v>198659</v>
      </c>
      <c r="DM124" s="996"/>
      <c r="DN124" s="996"/>
      <c r="DO124" s="996"/>
      <c r="DP124" s="997"/>
      <c r="DQ124" s="998">
        <v>12716</v>
      </c>
      <c r="DR124" s="996"/>
      <c r="DS124" s="996"/>
      <c r="DT124" s="996"/>
      <c r="DU124" s="997"/>
      <c r="DV124" s="999">
        <v>0.1</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v>264638</v>
      </c>
      <c r="DH126" s="918"/>
      <c r="DI126" s="918"/>
      <c r="DJ126" s="918"/>
      <c r="DK126" s="918"/>
      <c r="DL126" s="918">
        <v>286990</v>
      </c>
      <c r="DM126" s="918"/>
      <c r="DN126" s="918"/>
      <c r="DO126" s="918"/>
      <c r="DP126" s="918"/>
      <c r="DQ126" s="918">
        <v>291431</v>
      </c>
      <c r="DR126" s="918"/>
      <c r="DS126" s="918"/>
      <c r="DT126" s="918"/>
      <c r="DU126" s="918"/>
      <c r="DV126" s="919">
        <v>2</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450</v>
      </c>
      <c r="AY127" s="885"/>
      <c r="AZ127" s="885"/>
      <c r="BA127" s="885"/>
      <c r="BB127" s="885"/>
      <c r="BC127" s="885"/>
      <c r="BD127" s="885"/>
      <c r="BE127" s="886"/>
      <c r="BF127" s="1039" t="s">
        <v>111</v>
      </c>
      <c r="BG127" s="1040"/>
      <c r="BH127" s="1040"/>
      <c r="BI127" s="1040"/>
      <c r="BJ127" s="1040"/>
      <c r="BK127" s="1040"/>
      <c r="BL127" s="1049"/>
      <c r="BM127" s="1039">
        <v>12.66</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284993</v>
      </c>
      <c r="AB128" s="1088"/>
      <c r="AC128" s="1088"/>
      <c r="AD128" s="1088"/>
      <c r="AE128" s="1089"/>
      <c r="AF128" s="1090">
        <v>274303</v>
      </c>
      <c r="AG128" s="1088"/>
      <c r="AH128" s="1088"/>
      <c r="AI128" s="1088"/>
      <c r="AJ128" s="1089"/>
      <c r="AK128" s="1090">
        <v>257660</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111</v>
      </c>
      <c r="BG128" s="1065"/>
      <c r="BH128" s="1065"/>
      <c r="BI128" s="1065"/>
      <c r="BJ128" s="1065"/>
      <c r="BK128" s="1065"/>
      <c r="BL128" s="1066"/>
      <c r="BM128" s="1064">
        <v>17.66</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16785193</v>
      </c>
      <c r="AB129" s="957"/>
      <c r="AC129" s="957"/>
      <c r="AD129" s="957"/>
      <c r="AE129" s="958"/>
      <c r="AF129" s="959">
        <v>16741736</v>
      </c>
      <c r="AG129" s="957"/>
      <c r="AH129" s="957"/>
      <c r="AI129" s="957"/>
      <c r="AJ129" s="958"/>
      <c r="AK129" s="959">
        <v>16847434</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5.8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2437834</v>
      </c>
      <c r="AB130" s="957"/>
      <c r="AC130" s="957"/>
      <c r="AD130" s="957"/>
      <c r="AE130" s="958"/>
      <c r="AF130" s="959">
        <v>2621622</v>
      </c>
      <c r="AG130" s="957"/>
      <c r="AH130" s="957"/>
      <c r="AI130" s="957"/>
      <c r="AJ130" s="958"/>
      <c r="AK130" s="959">
        <v>2413600</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t="s">
        <v>111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14347359</v>
      </c>
      <c r="AB131" s="996"/>
      <c r="AC131" s="996"/>
      <c r="AD131" s="996"/>
      <c r="AE131" s="997"/>
      <c r="AF131" s="998">
        <v>14120114</v>
      </c>
      <c r="AG131" s="996"/>
      <c r="AH131" s="996"/>
      <c r="AI131" s="996"/>
      <c r="AJ131" s="997"/>
      <c r="AK131" s="998">
        <v>14433834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7.0732320839999998</v>
      </c>
      <c r="AB132" s="1102"/>
      <c r="AC132" s="1102"/>
      <c r="AD132" s="1102"/>
      <c r="AE132" s="1103"/>
      <c r="AF132" s="1104">
        <v>4.7103089960000002</v>
      </c>
      <c r="AG132" s="1102"/>
      <c r="AH132" s="1102"/>
      <c r="AI132" s="1102"/>
      <c r="AJ132" s="1103"/>
      <c r="AK132" s="1104">
        <v>5.6926732009999998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7.5</v>
      </c>
      <c r="AB133" s="1109"/>
      <c r="AC133" s="1109"/>
      <c r="AD133" s="1109"/>
      <c r="AE133" s="1110"/>
      <c r="AF133" s="1108">
        <v>6.3</v>
      </c>
      <c r="AG133" s="1109"/>
      <c r="AH133" s="1109"/>
      <c r="AI133" s="1109"/>
      <c r="AJ133" s="1110"/>
      <c r="AK133" s="1108">
        <v>5.8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O94" sqref="O9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sqref="A1:XFD1"/>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N39" sqref="N3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5146354</v>
      </c>
      <c r="L9" s="264">
        <v>86515</v>
      </c>
      <c r="M9" s="265">
        <v>64737</v>
      </c>
      <c r="N9" s="266">
        <v>33.6</v>
      </c>
    </row>
    <row r="10" spans="1:16">
      <c r="A10" s="248"/>
      <c r="B10" s="244"/>
      <c r="C10" s="244"/>
      <c r="D10" s="244"/>
      <c r="E10" s="244"/>
      <c r="F10" s="244"/>
      <c r="G10" s="1117" t="s">
        <v>472</v>
      </c>
      <c r="H10" s="1118"/>
      <c r="I10" s="1118"/>
      <c r="J10" s="1119"/>
      <c r="K10" s="267">
        <v>326769</v>
      </c>
      <c r="L10" s="268">
        <v>5493</v>
      </c>
      <c r="M10" s="269">
        <v>4418</v>
      </c>
      <c r="N10" s="270">
        <v>24.3</v>
      </c>
    </row>
    <row r="11" spans="1:16" ht="13.5" customHeight="1">
      <c r="A11" s="248"/>
      <c r="B11" s="244"/>
      <c r="C11" s="244"/>
      <c r="D11" s="244"/>
      <c r="E11" s="244"/>
      <c r="F11" s="244"/>
      <c r="G11" s="1117" t="s">
        <v>473</v>
      </c>
      <c r="H11" s="1118"/>
      <c r="I11" s="1118"/>
      <c r="J11" s="1119"/>
      <c r="K11" s="267">
        <v>1030</v>
      </c>
      <c r="L11" s="268">
        <v>17</v>
      </c>
      <c r="M11" s="269">
        <v>5597</v>
      </c>
      <c r="N11" s="270">
        <v>-99.7</v>
      </c>
    </row>
    <row r="12" spans="1:16" ht="13.5" customHeight="1">
      <c r="A12" s="248"/>
      <c r="B12" s="244"/>
      <c r="C12" s="244"/>
      <c r="D12" s="244"/>
      <c r="E12" s="244"/>
      <c r="F12" s="244"/>
      <c r="G12" s="1117" t="s">
        <v>474</v>
      </c>
      <c r="H12" s="1118"/>
      <c r="I12" s="1118"/>
      <c r="J12" s="1119"/>
      <c r="K12" s="267" t="s">
        <v>475</v>
      </c>
      <c r="L12" s="268" t="s">
        <v>475</v>
      </c>
      <c r="M12" s="269">
        <v>967</v>
      </c>
      <c r="N12" s="270" t="s">
        <v>475</v>
      </c>
    </row>
    <row r="13" spans="1:16" ht="13.5" customHeight="1">
      <c r="A13" s="248"/>
      <c r="B13" s="244"/>
      <c r="C13" s="244"/>
      <c r="D13" s="244"/>
      <c r="E13" s="244"/>
      <c r="F13" s="244"/>
      <c r="G13" s="1117" t="s">
        <v>476</v>
      </c>
      <c r="H13" s="1118"/>
      <c r="I13" s="1118"/>
      <c r="J13" s="1119"/>
      <c r="K13" s="267" t="s">
        <v>475</v>
      </c>
      <c r="L13" s="268" t="s">
        <v>475</v>
      </c>
      <c r="M13" s="269">
        <v>2</v>
      </c>
      <c r="N13" s="270" t="s">
        <v>475</v>
      </c>
    </row>
    <row r="14" spans="1:16" ht="13.5" customHeight="1">
      <c r="A14" s="248"/>
      <c r="B14" s="244"/>
      <c r="C14" s="244"/>
      <c r="D14" s="244"/>
      <c r="E14" s="244"/>
      <c r="F14" s="244"/>
      <c r="G14" s="1117" t="s">
        <v>477</v>
      </c>
      <c r="H14" s="1118"/>
      <c r="I14" s="1118"/>
      <c r="J14" s="1119"/>
      <c r="K14" s="267">
        <v>295595</v>
      </c>
      <c r="L14" s="268">
        <v>4969</v>
      </c>
      <c r="M14" s="269">
        <v>2800</v>
      </c>
      <c r="N14" s="270">
        <v>77.5</v>
      </c>
    </row>
    <row r="15" spans="1:16" ht="13.5" customHeight="1">
      <c r="A15" s="248"/>
      <c r="B15" s="244"/>
      <c r="C15" s="244"/>
      <c r="D15" s="244"/>
      <c r="E15" s="244"/>
      <c r="F15" s="244"/>
      <c r="G15" s="1117" t="s">
        <v>478</v>
      </c>
      <c r="H15" s="1118"/>
      <c r="I15" s="1118"/>
      <c r="J15" s="1119"/>
      <c r="K15" s="267">
        <v>79400</v>
      </c>
      <c r="L15" s="268">
        <v>1335</v>
      </c>
      <c r="M15" s="269">
        <v>1482</v>
      </c>
      <c r="N15" s="270">
        <v>-9.9</v>
      </c>
    </row>
    <row r="16" spans="1:16">
      <c r="A16" s="248"/>
      <c r="B16" s="244"/>
      <c r="C16" s="244"/>
      <c r="D16" s="244"/>
      <c r="E16" s="244"/>
      <c r="F16" s="244"/>
      <c r="G16" s="1120" t="s">
        <v>479</v>
      </c>
      <c r="H16" s="1121"/>
      <c r="I16" s="1121"/>
      <c r="J16" s="1122"/>
      <c r="K16" s="268">
        <v>-574730</v>
      </c>
      <c r="L16" s="268">
        <v>-9662</v>
      </c>
      <c r="M16" s="269">
        <v>-7690</v>
      </c>
      <c r="N16" s="270">
        <v>25.6</v>
      </c>
    </row>
    <row r="17" spans="1:16">
      <c r="A17" s="248"/>
      <c r="B17" s="244"/>
      <c r="C17" s="244"/>
      <c r="D17" s="244"/>
      <c r="E17" s="244"/>
      <c r="F17" s="244"/>
      <c r="G17" s="1120" t="s">
        <v>168</v>
      </c>
      <c r="H17" s="1121"/>
      <c r="I17" s="1121"/>
      <c r="J17" s="1122"/>
      <c r="K17" s="268">
        <v>5274418</v>
      </c>
      <c r="L17" s="268">
        <v>88668</v>
      </c>
      <c r="M17" s="269">
        <v>72313</v>
      </c>
      <c r="N17" s="270">
        <v>22.6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9.5299999999999994</v>
      </c>
      <c r="L21" s="281">
        <v>7.17</v>
      </c>
      <c r="M21" s="282">
        <v>2.36</v>
      </c>
      <c r="N21" s="249"/>
      <c r="O21" s="283"/>
      <c r="P21" s="279"/>
    </row>
    <row r="22" spans="1:16" s="284" customFormat="1">
      <c r="A22" s="279"/>
      <c r="B22" s="249"/>
      <c r="C22" s="249"/>
      <c r="D22" s="249"/>
      <c r="E22" s="249"/>
      <c r="F22" s="249"/>
      <c r="G22" s="1112" t="s">
        <v>485</v>
      </c>
      <c r="H22" s="1113"/>
      <c r="I22" s="1113"/>
      <c r="J22" s="1114"/>
      <c r="K22" s="285">
        <v>99.1</v>
      </c>
      <c r="L22" s="286">
        <v>98.1</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2960896</v>
      </c>
      <c r="L32" s="294">
        <v>49776</v>
      </c>
      <c r="M32" s="295">
        <v>43357</v>
      </c>
      <c r="N32" s="296">
        <v>14.8</v>
      </c>
    </row>
    <row r="33" spans="1:16" ht="13.5" customHeight="1">
      <c r="A33" s="248"/>
      <c r="B33" s="244"/>
      <c r="C33" s="244"/>
      <c r="D33" s="244"/>
      <c r="E33" s="244"/>
      <c r="F33" s="244"/>
      <c r="G33" s="1128" t="s">
        <v>490</v>
      </c>
      <c r="H33" s="1129"/>
      <c r="I33" s="1129"/>
      <c r="J33" s="1130"/>
      <c r="K33" s="294" t="s">
        <v>475</v>
      </c>
      <c r="L33" s="294" t="s">
        <v>475</v>
      </c>
      <c r="M33" s="295">
        <v>5</v>
      </c>
      <c r="N33" s="296" t="s">
        <v>475</v>
      </c>
    </row>
    <row r="34" spans="1:16" ht="27" customHeight="1">
      <c r="A34" s="248"/>
      <c r="B34" s="244"/>
      <c r="C34" s="244"/>
      <c r="D34" s="244"/>
      <c r="E34" s="244"/>
      <c r="F34" s="244"/>
      <c r="G34" s="1128" t="s">
        <v>491</v>
      </c>
      <c r="H34" s="1129"/>
      <c r="I34" s="1129"/>
      <c r="J34" s="1130"/>
      <c r="K34" s="294" t="s">
        <v>475</v>
      </c>
      <c r="L34" s="294" t="s">
        <v>475</v>
      </c>
      <c r="M34" s="295">
        <v>40</v>
      </c>
      <c r="N34" s="296" t="s">
        <v>475</v>
      </c>
    </row>
    <row r="35" spans="1:16" ht="27" customHeight="1">
      <c r="A35" s="248"/>
      <c r="B35" s="244"/>
      <c r="C35" s="244"/>
      <c r="D35" s="244"/>
      <c r="E35" s="244"/>
      <c r="F35" s="244"/>
      <c r="G35" s="1128" t="s">
        <v>492</v>
      </c>
      <c r="H35" s="1129"/>
      <c r="I35" s="1129"/>
      <c r="J35" s="1130"/>
      <c r="K35" s="294">
        <v>532035</v>
      </c>
      <c r="L35" s="294">
        <v>8944</v>
      </c>
      <c r="M35" s="295">
        <v>11850</v>
      </c>
      <c r="N35" s="296">
        <v>-24.5</v>
      </c>
    </row>
    <row r="36" spans="1:16" ht="27" customHeight="1">
      <c r="A36" s="248"/>
      <c r="B36" s="244"/>
      <c r="C36" s="244"/>
      <c r="D36" s="244"/>
      <c r="E36" s="244"/>
      <c r="F36" s="244"/>
      <c r="G36" s="1128" t="s">
        <v>493</v>
      </c>
      <c r="H36" s="1129"/>
      <c r="I36" s="1129"/>
      <c r="J36" s="1130"/>
      <c r="K36" s="294" t="s">
        <v>475</v>
      </c>
      <c r="L36" s="294" t="s">
        <v>475</v>
      </c>
      <c r="M36" s="295">
        <v>2171</v>
      </c>
      <c r="N36" s="296" t="s">
        <v>475</v>
      </c>
    </row>
    <row r="37" spans="1:16" ht="13.5" customHeight="1">
      <c r="A37" s="248"/>
      <c r="B37" s="244"/>
      <c r="C37" s="244"/>
      <c r="D37" s="244"/>
      <c r="E37" s="244"/>
      <c r="F37" s="244"/>
      <c r="G37" s="1128" t="s">
        <v>494</v>
      </c>
      <c r="H37" s="1129"/>
      <c r="I37" s="1129"/>
      <c r="J37" s="1130"/>
      <c r="K37" s="294" t="s">
        <v>475</v>
      </c>
      <c r="L37" s="294" t="s">
        <v>475</v>
      </c>
      <c r="M37" s="295">
        <v>1425</v>
      </c>
      <c r="N37" s="296" t="s">
        <v>475</v>
      </c>
    </row>
    <row r="38" spans="1:16" ht="27" customHeight="1">
      <c r="A38" s="248"/>
      <c r="B38" s="244"/>
      <c r="C38" s="244"/>
      <c r="D38" s="244"/>
      <c r="E38" s="244"/>
      <c r="F38" s="244"/>
      <c r="G38" s="1131" t="s">
        <v>495</v>
      </c>
      <c r="H38" s="1132"/>
      <c r="I38" s="1132"/>
      <c r="J38" s="1133"/>
      <c r="K38" s="297" t="s">
        <v>475</v>
      </c>
      <c r="L38" s="297" t="s">
        <v>475</v>
      </c>
      <c r="M38" s="298">
        <v>6</v>
      </c>
      <c r="N38" s="299" t="s">
        <v>475</v>
      </c>
      <c r="O38" s="293"/>
    </row>
    <row r="39" spans="1:16">
      <c r="A39" s="248"/>
      <c r="B39" s="244"/>
      <c r="C39" s="244"/>
      <c r="D39" s="244"/>
      <c r="E39" s="244"/>
      <c r="F39" s="244"/>
      <c r="G39" s="1131" t="s">
        <v>496</v>
      </c>
      <c r="H39" s="1132"/>
      <c r="I39" s="1132"/>
      <c r="J39" s="1133"/>
      <c r="K39" s="300">
        <v>-257660</v>
      </c>
      <c r="L39" s="300">
        <v>-4332</v>
      </c>
      <c r="M39" s="301">
        <v>-5332</v>
      </c>
      <c r="N39" s="302">
        <v>-18.8</v>
      </c>
      <c r="O39" s="293"/>
    </row>
    <row r="40" spans="1:16" ht="27" customHeight="1">
      <c r="A40" s="248"/>
      <c r="B40" s="244"/>
      <c r="C40" s="244"/>
      <c r="D40" s="244"/>
      <c r="E40" s="244"/>
      <c r="F40" s="244"/>
      <c r="G40" s="1128" t="s">
        <v>497</v>
      </c>
      <c r="H40" s="1129"/>
      <c r="I40" s="1129"/>
      <c r="J40" s="1130"/>
      <c r="K40" s="300">
        <v>-2413600</v>
      </c>
      <c r="L40" s="300">
        <v>-40575</v>
      </c>
      <c r="M40" s="301">
        <v>-35626</v>
      </c>
      <c r="N40" s="302">
        <v>13.9</v>
      </c>
      <c r="O40" s="293"/>
    </row>
    <row r="41" spans="1:16">
      <c r="A41" s="248"/>
      <c r="B41" s="244"/>
      <c r="C41" s="244"/>
      <c r="D41" s="244"/>
      <c r="E41" s="244"/>
      <c r="F41" s="244"/>
      <c r="G41" s="1134" t="s">
        <v>278</v>
      </c>
      <c r="H41" s="1135"/>
      <c r="I41" s="1135"/>
      <c r="J41" s="1136"/>
      <c r="K41" s="294">
        <v>821671</v>
      </c>
      <c r="L41" s="300">
        <v>13813</v>
      </c>
      <c r="M41" s="301">
        <v>17897</v>
      </c>
      <c r="N41" s="302">
        <v>-22.8</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2777972</v>
      </c>
      <c r="J51" s="320">
        <v>45495</v>
      </c>
      <c r="K51" s="321">
        <v>-23.9</v>
      </c>
      <c r="L51" s="322">
        <v>58009</v>
      </c>
      <c r="M51" s="323">
        <v>16.5</v>
      </c>
      <c r="N51" s="324">
        <v>-40.4</v>
      </c>
    </row>
    <row r="52" spans="1:14">
      <c r="A52" s="248"/>
      <c r="B52" s="244"/>
      <c r="C52" s="244"/>
      <c r="D52" s="244"/>
      <c r="E52" s="244"/>
      <c r="F52" s="244"/>
      <c r="G52" s="325"/>
      <c r="H52" s="326" t="s">
        <v>508</v>
      </c>
      <c r="I52" s="327">
        <v>1412938</v>
      </c>
      <c r="J52" s="328">
        <v>23140</v>
      </c>
      <c r="K52" s="329">
        <v>24.1</v>
      </c>
      <c r="L52" s="330">
        <v>32190</v>
      </c>
      <c r="M52" s="331">
        <v>20.399999999999999</v>
      </c>
      <c r="N52" s="332">
        <v>3.7</v>
      </c>
    </row>
    <row r="53" spans="1:14">
      <c r="A53" s="248"/>
      <c r="B53" s="244"/>
      <c r="C53" s="244"/>
      <c r="D53" s="244"/>
      <c r="E53" s="244"/>
      <c r="F53" s="244"/>
      <c r="G53" s="310" t="s">
        <v>509</v>
      </c>
      <c r="H53" s="311"/>
      <c r="I53" s="319">
        <v>4657690</v>
      </c>
      <c r="J53" s="320">
        <v>76787</v>
      </c>
      <c r="K53" s="321">
        <v>68.8</v>
      </c>
      <c r="L53" s="322">
        <v>61882</v>
      </c>
      <c r="M53" s="323">
        <v>6.7</v>
      </c>
      <c r="N53" s="324">
        <v>62.1</v>
      </c>
    </row>
    <row r="54" spans="1:14">
      <c r="A54" s="248"/>
      <c r="B54" s="244"/>
      <c r="C54" s="244"/>
      <c r="D54" s="244"/>
      <c r="E54" s="244"/>
      <c r="F54" s="244"/>
      <c r="G54" s="325"/>
      <c r="H54" s="326" t="s">
        <v>508</v>
      </c>
      <c r="I54" s="327">
        <v>1719832</v>
      </c>
      <c r="J54" s="328">
        <v>28353</v>
      </c>
      <c r="K54" s="329">
        <v>22.5</v>
      </c>
      <c r="L54" s="330">
        <v>32175</v>
      </c>
      <c r="M54" s="331">
        <v>0</v>
      </c>
      <c r="N54" s="332">
        <v>22.5</v>
      </c>
    </row>
    <row r="55" spans="1:14">
      <c r="A55" s="248"/>
      <c r="B55" s="244"/>
      <c r="C55" s="244"/>
      <c r="D55" s="244"/>
      <c r="E55" s="244"/>
      <c r="F55" s="244"/>
      <c r="G55" s="310" t="s">
        <v>510</v>
      </c>
      <c r="H55" s="311"/>
      <c r="I55" s="319">
        <v>2960833</v>
      </c>
      <c r="J55" s="320">
        <v>49169</v>
      </c>
      <c r="K55" s="321">
        <v>-36</v>
      </c>
      <c r="L55" s="322">
        <v>47569</v>
      </c>
      <c r="M55" s="323">
        <v>-23.1</v>
      </c>
      <c r="N55" s="324">
        <v>-12.9</v>
      </c>
    </row>
    <row r="56" spans="1:14">
      <c r="A56" s="248"/>
      <c r="B56" s="244"/>
      <c r="C56" s="244"/>
      <c r="D56" s="244"/>
      <c r="E56" s="244"/>
      <c r="F56" s="244"/>
      <c r="G56" s="325"/>
      <c r="H56" s="326" t="s">
        <v>508</v>
      </c>
      <c r="I56" s="327">
        <v>859327</v>
      </c>
      <c r="J56" s="328">
        <v>14271</v>
      </c>
      <c r="K56" s="329">
        <v>-49.7</v>
      </c>
      <c r="L56" s="330">
        <v>26255</v>
      </c>
      <c r="M56" s="331">
        <v>-18.399999999999999</v>
      </c>
      <c r="N56" s="332">
        <v>-31.3</v>
      </c>
    </row>
    <row r="57" spans="1:14">
      <c r="A57" s="248"/>
      <c r="B57" s="244"/>
      <c r="C57" s="244"/>
      <c r="D57" s="244"/>
      <c r="E57" s="244"/>
      <c r="F57" s="244"/>
      <c r="G57" s="310" t="s">
        <v>511</v>
      </c>
      <c r="H57" s="311"/>
      <c r="I57" s="319">
        <v>4074609</v>
      </c>
      <c r="J57" s="320">
        <v>68034</v>
      </c>
      <c r="K57" s="321">
        <v>38.4</v>
      </c>
      <c r="L57" s="322">
        <v>50880</v>
      </c>
      <c r="M57" s="323">
        <v>7</v>
      </c>
      <c r="N57" s="324">
        <v>31.4</v>
      </c>
    </row>
    <row r="58" spans="1:14">
      <c r="A58" s="248"/>
      <c r="B58" s="244"/>
      <c r="C58" s="244"/>
      <c r="D58" s="244"/>
      <c r="E58" s="244"/>
      <c r="F58" s="244"/>
      <c r="G58" s="325"/>
      <c r="H58" s="326" t="s">
        <v>508</v>
      </c>
      <c r="I58" s="327">
        <v>2140813</v>
      </c>
      <c r="J58" s="328">
        <v>35745</v>
      </c>
      <c r="K58" s="329">
        <v>150.5</v>
      </c>
      <c r="L58" s="330">
        <v>26879</v>
      </c>
      <c r="M58" s="331">
        <v>2.4</v>
      </c>
      <c r="N58" s="332">
        <v>148.1</v>
      </c>
    </row>
    <row r="59" spans="1:14">
      <c r="A59" s="248"/>
      <c r="B59" s="244"/>
      <c r="C59" s="244"/>
      <c r="D59" s="244"/>
      <c r="E59" s="244"/>
      <c r="F59" s="244"/>
      <c r="G59" s="310" t="s">
        <v>512</v>
      </c>
      <c r="H59" s="311"/>
      <c r="I59" s="319">
        <v>3819080</v>
      </c>
      <c r="J59" s="320">
        <v>64202</v>
      </c>
      <c r="K59" s="321">
        <v>-5.6</v>
      </c>
      <c r="L59" s="322">
        <v>63956</v>
      </c>
      <c r="M59" s="323">
        <v>25.7</v>
      </c>
      <c r="N59" s="324">
        <v>-31.3</v>
      </c>
    </row>
    <row r="60" spans="1:14">
      <c r="A60" s="248"/>
      <c r="B60" s="244"/>
      <c r="C60" s="244"/>
      <c r="D60" s="244"/>
      <c r="E60" s="244"/>
      <c r="F60" s="244"/>
      <c r="G60" s="325"/>
      <c r="H60" s="326" t="s">
        <v>508</v>
      </c>
      <c r="I60" s="333">
        <v>1242251</v>
      </c>
      <c r="J60" s="328">
        <v>20883</v>
      </c>
      <c r="K60" s="329">
        <v>-41.6</v>
      </c>
      <c r="L60" s="330">
        <v>29239</v>
      </c>
      <c r="M60" s="331">
        <v>8.8000000000000007</v>
      </c>
      <c r="N60" s="332">
        <v>-50.4</v>
      </c>
    </row>
    <row r="61" spans="1:14">
      <c r="A61" s="248"/>
      <c r="B61" s="244"/>
      <c r="C61" s="244"/>
      <c r="D61" s="244"/>
      <c r="E61" s="244"/>
      <c r="F61" s="244"/>
      <c r="G61" s="310" t="s">
        <v>513</v>
      </c>
      <c r="H61" s="334"/>
      <c r="I61" s="335">
        <v>3658037</v>
      </c>
      <c r="J61" s="336">
        <v>60737</v>
      </c>
      <c r="K61" s="337">
        <v>8.3000000000000007</v>
      </c>
      <c r="L61" s="338">
        <v>56459</v>
      </c>
      <c r="M61" s="339">
        <v>6.6</v>
      </c>
      <c r="N61" s="324">
        <v>1.7</v>
      </c>
    </row>
    <row r="62" spans="1:14">
      <c r="A62" s="248"/>
      <c r="B62" s="244"/>
      <c r="C62" s="244"/>
      <c r="D62" s="244"/>
      <c r="E62" s="244"/>
      <c r="F62" s="244"/>
      <c r="G62" s="325"/>
      <c r="H62" s="326" t="s">
        <v>508</v>
      </c>
      <c r="I62" s="327">
        <v>1475032</v>
      </c>
      <c r="J62" s="328">
        <v>24478</v>
      </c>
      <c r="K62" s="329">
        <v>21.2</v>
      </c>
      <c r="L62" s="330">
        <v>29348</v>
      </c>
      <c r="M62" s="331">
        <v>2.6</v>
      </c>
      <c r="N62" s="332">
        <v>18.600000000000001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16.899999999999999</v>
      </c>
      <c r="G47" s="12">
        <v>18.760000000000002</v>
      </c>
      <c r="H47" s="12">
        <v>22.09</v>
      </c>
      <c r="I47" s="12">
        <v>26.31</v>
      </c>
      <c r="J47" s="13">
        <v>29.28</v>
      </c>
    </row>
    <row r="48" spans="2:10" ht="57.75" customHeight="1">
      <c r="B48" s="14"/>
      <c r="C48" s="1139" t="s">
        <v>4</v>
      </c>
      <c r="D48" s="1139"/>
      <c r="E48" s="1140"/>
      <c r="F48" s="15">
        <v>7.47</v>
      </c>
      <c r="G48" s="16">
        <v>9.2200000000000006</v>
      </c>
      <c r="H48" s="16">
        <v>11.83</v>
      </c>
      <c r="I48" s="16">
        <v>8.8000000000000007</v>
      </c>
      <c r="J48" s="17">
        <v>10.58</v>
      </c>
    </row>
    <row r="49" spans="2:10" ht="57.75" customHeight="1" thickBot="1">
      <c r="B49" s="18"/>
      <c r="C49" s="1141" t="s">
        <v>5</v>
      </c>
      <c r="D49" s="1141"/>
      <c r="E49" s="1142"/>
      <c r="F49" s="19">
        <v>2.2400000000000002</v>
      </c>
      <c r="G49" s="20">
        <v>2.0299999999999998</v>
      </c>
      <c r="H49" s="20">
        <v>2.57</v>
      </c>
      <c r="I49" s="20" t="s">
        <v>520</v>
      </c>
      <c r="J49" s="21">
        <v>2.0099999999999998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521</v>
      </c>
      <c r="D34" s="1149"/>
      <c r="E34" s="1150"/>
      <c r="F34" s="32">
        <v>7.47</v>
      </c>
      <c r="G34" s="33">
        <v>9.2200000000000006</v>
      </c>
      <c r="H34" s="33">
        <v>11.83</v>
      </c>
      <c r="I34" s="33">
        <v>8.8000000000000007</v>
      </c>
      <c r="J34" s="34">
        <v>10.58</v>
      </c>
      <c r="K34" s="22"/>
      <c r="L34" s="22"/>
      <c r="M34" s="22"/>
      <c r="N34" s="22"/>
      <c r="O34" s="22"/>
      <c r="P34" s="22"/>
    </row>
    <row r="35" spans="1:16" ht="39" customHeight="1">
      <c r="A35" s="22"/>
      <c r="B35" s="35"/>
      <c r="C35" s="1143" t="s">
        <v>522</v>
      </c>
      <c r="D35" s="1144"/>
      <c r="E35" s="1145"/>
      <c r="F35" s="36">
        <v>5.4</v>
      </c>
      <c r="G35" s="37">
        <v>6.82</v>
      </c>
      <c r="H35" s="37">
        <v>7.88</v>
      </c>
      <c r="I35" s="37">
        <v>8.81</v>
      </c>
      <c r="J35" s="38">
        <v>8.86</v>
      </c>
      <c r="K35" s="22"/>
      <c r="L35" s="22"/>
      <c r="M35" s="22"/>
      <c r="N35" s="22"/>
      <c r="O35" s="22"/>
      <c r="P35" s="22"/>
    </row>
    <row r="36" spans="1:16" ht="39" customHeight="1">
      <c r="A36" s="22"/>
      <c r="B36" s="35"/>
      <c r="C36" s="1143" t="s">
        <v>523</v>
      </c>
      <c r="D36" s="1144"/>
      <c r="E36" s="1145"/>
      <c r="F36" s="36">
        <v>0.14000000000000001</v>
      </c>
      <c r="G36" s="37">
        <v>1.0900000000000001</v>
      </c>
      <c r="H36" s="37">
        <v>0.47</v>
      </c>
      <c r="I36" s="37" t="s">
        <v>524</v>
      </c>
      <c r="J36" s="38">
        <v>0.88</v>
      </c>
      <c r="K36" s="22"/>
      <c r="L36" s="22"/>
      <c r="M36" s="22"/>
      <c r="N36" s="22"/>
      <c r="O36" s="22"/>
      <c r="P36" s="22"/>
    </row>
    <row r="37" spans="1:16" ht="39" customHeight="1">
      <c r="A37" s="22"/>
      <c r="B37" s="35"/>
      <c r="C37" s="1143" t="s">
        <v>525</v>
      </c>
      <c r="D37" s="1144"/>
      <c r="E37" s="1145"/>
      <c r="F37" s="36">
        <v>0.42</v>
      </c>
      <c r="G37" s="37">
        <v>0.34</v>
      </c>
      <c r="H37" s="37">
        <v>0.14000000000000001</v>
      </c>
      <c r="I37" s="37">
        <v>0.66</v>
      </c>
      <c r="J37" s="38">
        <v>0.5</v>
      </c>
      <c r="K37" s="22"/>
      <c r="L37" s="22"/>
      <c r="M37" s="22"/>
      <c r="N37" s="22"/>
      <c r="O37" s="22"/>
      <c r="P37" s="22"/>
    </row>
    <row r="38" spans="1:16" ht="39" customHeight="1">
      <c r="A38" s="22"/>
      <c r="B38" s="35"/>
      <c r="C38" s="1143" t="s">
        <v>526</v>
      </c>
      <c r="D38" s="1144"/>
      <c r="E38" s="1145"/>
      <c r="F38" s="36">
        <v>0.24</v>
      </c>
      <c r="G38" s="37">
        <v>0.05</v>
      </c>
      <c r="H38" s="37">
        <v>7.0000000000000007E-2</v>
      </c>
      <c r="I38" s="37">
        <v>0</v>
      </c>
      <c r="J38" s="38">
        <v>0.09</v>
      </c>
      <c r="K38" s="22"/>
      <c r="L38" s="22"/>
      <c r="M38" s="22"/>
      <c r="N38" s="22"/>
      <c r="O38" s="22"/>
      <c r="P38" s="22"/>
    </row>
    <row r="39" spans="1:16" ht="39" customHeight="1">
      <c r="A39" s="22"/>
      <c r="B39" s="35"/>
      <c r="C39" s="1143" t="s">
        <v>527</v>
      </c>
      <c r="D39" s="1144"/>
      <c r="E39" s="1145"/>
      <c r="F39" s="36">
        <v>0.08</v>
      </c>
      <c r="G39" s="37">
        <v>7.0000000000000007E-2</v>
      </c>
      <c r="H39" s="37">
        <v>0.11</v>
      </c>
      <c r="I39" s="37">
        <v>7.0000000000000007E-2</v>
      </c>
      <c r="J39" s="38">
        <v>0.08</v>
      </c>
      <c r="K39" s="22"/>
      <c r="L39" s="22"/>
      <c r="M39" s="22"/>
      <c r="N39" s="22"/>
      <c r="O39" s="22"/>
      <c r="P39" s="22"/>
    </row>
    <row r="40" spans="1:16" ht="39" customHeight="1">
      <c r="A40" s="22"/>
      <c r="B40" s="35"/>
      <c r="C40" s="1143" t="s">
        <v>528</v>
      </c>
      <c r="D40" s="1144"/>
      <c r="E40" s="1145"/>
      <c r="F40" s="36">
        <v>0.08</v>
      </c>
      <c r="G40" s="37">
        <v>0.09</v>
      </c>
      <c r="H40" s="37">
        <v>0.09</v>
      </c>
      <c r="I40" s="37">
        <v>0.05</v>
      </c>
      <c r="J40" s="38">
        <v>7.0000000000000007E-2</v>
      </c>
      <c r="K40" s="22"/>
      <c r="L40" s="22"/>
      <c r="M40" s="22"/>
      <c r="N40" s="22"/>
      <c r="O40" s="22"/>
      <c r="P40" s="22"/>
    </row>
    <row r="41" spans="1:16" ht="39" customHeight="1">
      <c r="A41" s="22"/>
      <c r="B41" s="35"/>
      <c r="C41" s="1143" t="s">
        <v>529</v>
      </c>
      <c r="D41" s="1144"/>
      <c r="E41" s="1145"/>
      <c r="F41" s="36">
        <v>0.02</v>
      </c>
      <c r="G41" s="37">
        <v>0.01</v>
      </c>
      <c r="H41" s="37">
        <v>0.03</v>
      </c>
      <c r="I41" s="37">
        <v>0.03</v>
      </c>
      <c r="J41" s="38">
        <v>0.03</v>
      </c>
      <c r="K41" s="22"/>
      <c r="L41" s="22"/>
      <c r="M41" s="22"/>
      <c r="N41" s="22"/>
      <c r="O41" s="22"/>
      <c r="P41" s="22"/>
    </row>
    <row r="42" spans="1:16" ht="39" customHeight="1">
      <c r="A42" s="22"/>
      <c r="B42" s="39"/>
      <c r="C42" s="1143" t="s">
        <v>530</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531</v>
      </c>
      <c r="D43" s="1147"/>
      <c r="E43" s="1148"/>
      <c r="F43" s="41">
        <v>0.05</v>
      </c>
      <c r="G43" s="42">
        <v>0.03</v>
      </c>
      <c r="H43" s="42">
        <v>0.02</v>
      </c>
      <c r="I43" s="42">
        <v>0.02</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activeCell="M50" sqref="M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10</v>
      </c>
      <c r="C45" s="1160"/>
      <c r="D45" s="58"/>
      <c r="E45" s="1165" t="s">
        <v>11</v>
      </c>
      <c r="F45" s="1165"/>
      <c r="G45" s="1165"/>
      <c r="H45" s="1165"/>
      <c r="I45" s="1165"/>
      <c r="J45" s="1166"/>
      <c r="K45" s="59">
        <v>3344</v>
      </c>
      <c r="L45" s="60">
        <v>3223</v>
      </c>
      <c r="M45" s="60">
        <v>3251</v>
      </c>
      <c r="N45" s="60">
        <v>3062</v>
      </c>
      <c r="O45" s="61">
        <v>2961</v>
      </c>
      <c r="P45" s="48"/>
      <c r="Q45" s="48"/>
      <c r="R45" s="48"/>
      <c r="S45" s="48"/>
      <c r="T45" s="48"/>
      <c r="U45" s="48"/>
    </row>
    <row r="46" spans="1:21" ht="30.75" customHeight="1">
      <c r="A46" s="48"/>
      <c r="B46" s="1161"/>
      <c r="C46" s="1162"/>
      <c r="D46" s="62"/>
      <c r="E46" s="1153" t="s">
        <v>12</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13</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14</v>
      </c>
      <c r="F48" s="1153"/>
      <c r="G48" s="1153"/>
      <c r="H48" s="1153"/>
      <c r="I48" s="1153"/>
      <c r="J48" s="1154"/>
      <c r="K48" s="63">
        <v>524</v>
      </c>
      <c r="L48" s="64">
        <v>517</v>
      </c>
      <c r="M48" s="64">
        <v>487</v>
      </c>
      <c r="N48" s="64">
        <v>499</v>
      </c>
      <c r="O48" s="65">
        <v>532</v>
      </c>
      <c r="P48" s="48"/>
      <c r="Q48" s="48"/>
      <c r="R48" s="48"/>
      <c r="S48" s="48"/>
      <c r="T48" s="48"/>
      <c r="U48" s="48"/>
    </row>
    <row r="49" spans="1:21" ht="30.75" customHeight="1">
      <c r="A49" s="48"/>
      <c r="B49" s="1161"/>
      <c r="C49" s="1162"/>
      <c r="D49" s="62"/>
      <c r="E49" s="1153" t="s">
        <v>15</v>
      </c>
      <c r="F49" s="1153"/>
      <c r="G49" s="1153"/>
      <c r="H49" s="1153"/>
      <c r="I49" s="1153"/>
      <c r="J49" s="1154"/>
      <c r="K49" s="63" t="s">
        <v>475</v>
      </c>
      <c r="L49" s="64" t="s">
        <v>475</v>
      </c>
      <c r="M49" s="64" t="s">
        <v>475</v>
      </c>
      <c r="N49" s="64" t="s">
        <v>475</v>
      </c>
      <c r="O49" s="65" t="s">
        <v>475</v>
      </c>
      <c r="P49" s="48"/>
      <c r="Q49" s="48"/>
      <c r="R49" s="48"/>
      <c r="S49" s="48"/>
      <c r="T49" s="48"/>
      <c r="U49" s="48"/>
    </row>
    <row r="50" spans="1:21" ht="30.75" customHeight="1">
      <c r="A50" s="48"/>
      <c r="B50" s="1161"/>
      <c r="C50" s="1162"/>
      <c r="D50" s="62"/>
      <c r="E50" s="1153" t="s">
        <v>16</v>
      </c>
      <c r="F50" s="1153"/>
      <c r="G50" s="1153"/>
      <c r="H50" s="1153"/>
      <c r="I50" s="1153"/>
      <c r="J50" s="1154"/>
      <c r="K50" s="63" t="s">
        <v>475</v>
      </c>
      <c r="L50" s="64" t="s">
        <v>475</v>
      </c>
      <c r="M50" s="64" t="s">
        <v>475</v>
      </c>
      <c r="N50" s="64" t="s">
        <v>475</v>
      </c>
      <c r="O50" s="65" t="s">
        <v>475</v>
      </c>
      <c r="P50" s="48"/>
      <c r="Q50" s="48"/>
      <c r="R50" s="48"/>
      <c r="S50" s="48"/>
      <c r="T50" s="48"/>
      <c r="U50" s="48"/>
    </row>
    <row r="51" spans="1:21" ht="30.75" customHeight="1">
      <c r="A51" s="48"/>
      <c r="B51" s="1163"/>
      <c r="C51" s="1164"/>
      <c r="D51" s="66"/>
      <c r="E51" s="1153" t="s">
        <v>17</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c r="A52" s="48"/>
      <c r="B52" s="1151" t="s">
        <v>18</v>
      </c>
      <c r="C52" s="1152"/>
      <c r="D52" s="66"/>
      <c r="E52" s="1153" t="s">
        <v>19</v>
      </c>
      <c r="F52" s="1153"/>
      <c r="G52" s="1153"/>
      <c r="H52" s="1153"/>
      <c r="I52" s="1153"/>
      <c r="J52" s="1154"/>
      <c r="K52" s="63">
        <v>2715</v>
      </c>
      <c r="L52" s="64">
        <v>2704</v>
      </c>
      <c r="M52" s="64">
        <v>2722</v>
      </c>
      <c r="N52" s="64">
        <v>2896</v>
      </c>
      <c r="O52" s="65">
        <v>2672</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1153</v>
      </c>
      <c r="L53" s="69">
        <v>1036</v>
      </c>
      <c r="M53" s="69">
        <v>1016</v>
      </c>
      <c r="N53" s="69">
        <v>665</v>
      </c>
      <c r="O53" s="70">
        <v>821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2015-04-22T02:06:46Z</cp:lastPrinted>
  <dcterms:created xsi:type="dcterms:W3CDTF">2015-02-17T07:51:42Z</dcterms:created>
  <dcterms:modified xsi:type="dcterms:W3CDTF">2015-05-04T05:10:14Z</dcterms:modified>
</cp:coreProperties>
</file>