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'Sheet1'!$A$1:$J$53</definedName>
  </definedNames>
  <calcPr fullCalcOnLoad="1"/>
</workbook>
</file>

<file path=xl/sharedStrings.xml><?xml version="1.0" encoding="utf-8"?>
<sst xmlns="http://schemas.openxmlformats.org/spreadsheetml/2006/main" count="87" uniqueCount="43">
  <si>
    <t>在外選挙人名簿登録者数</t>
  </si>
  <si>
    <t>（衆議院小選挙区別）</t>
  </si>
  <si>
    <t>県計</t>
  </si>
  <si>
    <t>　　平成21年8月17日における</t>
  </si>
  <si>
    <t>　　平成21年6月2日における</t>
  </si>
  <si>
    <t>　　在外選挙人名簿登録者数　（Ａ）</t>
  </si>
  <si>
    <t>　　在外選挙人名簿登録者数  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</si>
  <si>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</si>
  <si>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</si>
  <si>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</si>
  <si>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</si>
  <si>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</si>
  <si>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</si>
  <si>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</si>
  <si>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</si>
  <si>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</si>
  <si>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</si>
  <si>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</si>
  <si>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</si>
  <si>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</si>
  <si>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</si>
  <si>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</si>
  <si>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</si>
  <si>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</si>
  <si>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</si>
  <si>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</si>
  <si>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</si>
  <si>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</si>
  <si>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</si>
  <si>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</si>
  <si>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</si>
  <si>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</si>
  <si>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</si>
  <si>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</si>
  <si>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</si>
  <si>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</si>
  <si>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</si>
  <si>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</si>
  <si>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</si>
  <si>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</si>
  <si>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</si>
  <si>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</si>
  <si>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(注)第１区の大分市は旧大分市の区域、第２区の大分市は旧野津原町及び旧佐賀関町の区域です。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</si>
</sst>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19" fillId="0" borderId="0" xfId="0" applyNumberFormat="1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left"/>
    </xf>
    <xf numFmtId="38" fontId="17" fillId="0" borderId="0" xfId="48" applyFont="1" applyBorder="1" applyAlignment="1">
      <alignment/>
    </xf>
    <xf numFmtId="0" fontId="17" fillId="0" borderId="10" xfId="0" applyFont="1" applyBorder="1" applyAlignment="1">
      <alignment horizontal="left"/>
    </xf>
    <xf numFmtId="38" fontId="17" fillId="0" borderId="10" xfId="48" applyFont="1" applyBorder="1" applyAlignment="1" quotePrefix="1">
      <alignment horizontal="left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0" xfId="0" applyFont="1" applyBorder="1" applyAlignment="1" quotePrefix="1">
      <alignment horizontal="left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horizontal="left"/>
    </xf>
    <xf numFmtId="38" fontId="17" fillId="0" borderId="14" xfId="48" applyFont="1" applyBorder="1" applyAlignment="1" quotePrefix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4" xfId="0" applyFont="1" applyBorder="1" applyAlignment="1" quotePrefix="1">
      <alignment horizontal="left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38" fontId="19" fillId="0" borderId="14" xfId="48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38" fontId="21" fillId="0" borderId="18" xfId="48" applyFont="1" applyBorder="1" applyAlignment="1">
      <alignment horizontal="distributed"/>
    </xf>
    <xf numFmtId="38" fontId="21" fillId="0" borderId="18" xfId="0" applyNumberFormat="1" applyFont="1" applyBorder="1" applyAlignment="1">
      <alignment/>
    </xf>
    <xf numFmtId="38" fontId="21" fillId="0" borderId="18" xfId="48" applyFont="1" applyBorder="1" applyAlignment="1">
      <alignment/>
    </xf>
    <xf numFmtId="0" fontId="21" fillId="0" borderId="18" xfId="0" applyFont="1" applyBorder="1" applyAlignment="1">
      <alignment horizontal="distributed"/>
    </xf>
    <xf numFmtId="38" fontId="17" fillId="0" borderId="18" xfId="48" applyFont="1" applyBorder="1" applyAlignment="1">
      <alignment horizontal="distributed"/>
    </xf>
    <xf numFmtId="38" fontId="17" fillId="0" borderId="18" xfId="0" applyNumberFormat="1" applyFont="1" applyBorder="1" applyAlignment="1">
      <alignment/>
    </xf>
    <xf numFmtId="38" fontId="17" fillId="0" borderId="18" xfId="48" applyFont="1" applyBorder="1" applyAlignment="1">
      <alignment/>
    </xf>
    <xf numFmtId="38" fontId="17" fillId="0" borderId="0" xfId="48" applyFont="1" applyBorder="1" applyAlignment="1">
      <alignment horizontal="left"/>
    </xf>
    <xf numFmtId="38" fontId="17" fillId="0" borderId="0" xfId="0" applyNumberFormat="1" applyFont="1" applyAlignment="1">
      <alignment/>
    </xf>
    <xf numFmtId="38" fontId="17" fillId="0" borderId="14" xfId="48" applyFont="1" applyFill="1" applyBorder="1" applyAlignment="1">
      <alignment horizontal="distributed"/>
    </xf>
    <xf numFmtId="38" fontId="17" fillId="0" borderId="18" xfId="0" applyNumberFormat="1" applyFont="1" applyFill="1" applyBorder="1" applyAlignment="1">
      <alignment/>
    </xf>
    <xf numFmtId="38" fontId="17" fillId="0" borderId="18" xfId="48" applyFont="1" applyFill="1" applyBorder="1" applyAlignment="1">
      <alignment/>
    </xf>
    <xf numFmtId="38" fontId="17" fillId="0" borderId="18" xfId="48" applyFont="1" applyFill="1" applyBorder="1" applyAlignment="1">
      <alignment horizontal="distributed"/>
    </xf>
    <xf numFmtId="38" fontId="17" fillId="0" borderId="19" xfId="48" applyFont="1" applyBorder="1" applyAlignment="1">
      <alignment horizontal="distributed"/>
    </xf>
    <xf numFmtId="38" fontId="17" fillId="0" borderId="19" xfId="0" applyNumberFormat="1" applyFont="1" applyBorder="1" applyAlignment="1">
      <alignment/>
    </xf>
    <xf numFmtId="38" fontId="17" fillId="0" borderId="19" xfId="48" applyFont="1" applyBorder="1" applyAlignment="1">
      <alignment/>
    </xf>
    <xf numFmtId="38" fontId="17" fillId="0" borderId="17" xfId="48" applyFont="1" applyBorder="1" applyAlignment="1">
      <alignment horizontal="distributed"/>
    </xf>
    <xf numFmtId="38" fontId="17" fillId="0" borderId="17" xfId="0" applyNumberFormat="1" applyFont="1" applyBorder="1" applyAlignment="1">
      <alignment/>
    </xf>
    <xf numFmtId="38" fontId="17" fillId="0" borderId="17" xfId="48" applyFont="1" applyBorder="1" applyAlignment="1">
      <alignment/>
    </xf>
    <xf numFmtId="38" fontId="17" fillId="0" borderId="0" xfId="0" applyNumberFormat="1" applyFont="1" applyBorder="1" applyAlignment="1">
      <alignment/>
    </xf>
    <xf numFmtId="38" fontId="21" fillId="0" borderId="19" xfId="0" applyNumberFormat="1" applyFont="1" applyBorder="1" applyAlignment="1">
      <alignment/>
    </xf>
    <xf numFmtId="38" fontId="21" fillId="0" borderId="19" xfId="48" applyFont="1" applyBorder="1" applyAlignment="1">
      <alignment/>
    </xf>
    <xf numFmtId="0" fontId="17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&#9679;&#36984;&#25369;\&#65320;&#65298;&#65297;&#34886;&#35696;&#38498;\H21&#36984;&#25369;&#20154;&#21517;&#31807;\&#36984;&#25369;&#26178;&#30331;&#37682;&#65288;&#22312;&#22806;&#65289;&#65320;21.8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名簿"/>
      <sheetName val="総務省報告"/>
      <sheetName val="プレス"/>
    </sheetNames>
    <sheetDataSet>
      <sheetData sheetId="0">
        <row r="1">
          <cell r="C1" t="str">
            <v>平成21年8月17日現在</v>
          </cell>
        </row>
        <row r="5">
          <cell r="C5">
            <v>44</v>
          </cell>
          <cell r="D5">
            <v>89</v>
          </cell>
        </row>
        <row r="6">
          <cell r="C6">
            <v>4</v>
          </cell>
          <cell r="D6">
            <v>6</v>
          </cell>
        </row>
        <row r="7">
          <cell r="C7">
            <v>18</v>
          </cell>
          <cell r="D7">
            <v>27</v>
          </cell>
        </row>
        <row r="8">
          <cell r="C8">
            <v>14</v>
          </cell>
          <cell r="D8">
            <v>32</v>
          </cell>
        </row>
        <row r="9">
          <cell r="C9">
            <v>18</v>
          </cell>
          <cell r="D9">
            <v>30</v>
          </cell>
        </row>
        <row r="10">
          <cell r="C10">
            <v>9</v>
          </cell>
          <cell r="D10">
            <v>15</v>
          </cell>
        </row>
        <row r="11">
          <cell r="C11">
            <v>12</v>
          </cell>
          <cell r="D11">
            <v>9</v>
          </cell>
        </row>
        <row r="12">
          <cell r="C12">
            <v>4</v>
          </cell>
          <cell r="D12">
            <v>9</v>
          </cell>
        </row>
        <row r="13">
          <cell r="C13">
            <v>5</v>
          </cell>
          <cell r="D13">
            <v>11</v>
          </cell>
        </row>
        <row r="14">
          <cell r="C14">
            <v>6</v>
          </cell>
          <cell r="D14">
            <v>12</v>
          </cell>
        </row>
        <row r="15">
          <cell r="C15">
            <v>9</v>
          </cell>
          <cell r="D15">
            <v>7</v>
          </cell>
        </row>
        <row r="16">
          <cell r="C16">
            <v>27</v>
          </cell>
          <cell r="D16">
            <v>20</v>
          </cell>
        </row>
        <row r="17">
          <cell r="C17">
            <v>9</v>
          </cell>
          <cell r="D17">
            <v>12</v>
          </cell>
        </row>
        <row r="18">
          <cell r="C18">
            <v>7</v>
          </cell>
          <cell r="D18">
            <v>10</v>
          </cell>
        </row>
        <row r="19">
          <cell r="C19">
            <v>3</v>
          </cell>
          <cell r="D19">
            <v>11</v>
          </cell>
        </row>
        <row r="20">
          <cell r="C20">
            <v>189</v>
          </cell>
          <cell r="D20">
            <v>300</v>
          </cell>
          <cell r="E20">
            <v>489</v>
          </cell>
        </row>
        <row r="21">
          <cell r="C21">
            <v>0</v>
          </cell>
          <cell r="D21">
            <v>1</v>
          </cell>
        </row>
        <row r="22">
          <cell r="C22">
            <v>0</v>
          </cell>
          <cell r="D22">
            <v>1</v>
          </cell>
        </row>
        <row r="23">
          <cell r="C23">
            <v>10</v>
          </cell>
          <cell r="D23">
            <v>5</v>
          </cell>
        </row>
        <row r="24">
          <cell r="C24">
            <v>10</v>
          </cell>
          <cell r="D24">
            <v>5</v>
          </cell>
        </row>
        <row r="25">
          <cell r="C25">
            <v>4</v>
          </cell>
          <cell r="D25">
            <v>3</v>
          </cell>
        </row>
        <row r="26">
          <cell r="C26">
            <v>7</v>
          </cell>
          <cell r="D26">
            <v>5</v>
          </cell>
        </row>
        <row r="27">
          <cell r="C27">
            <v>11</v>
          </cell>
          <cell r="D27">
            <v>8</v>
          </cell>
        </row>
        <row r="28">
          <cell r="C28">
            <v>21</v>
          </cell>
          <cell r="D28">
            <v>14</v>
          </cell>
          <cell r="E28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34">
      <selection activeCell="D46" sqref="D46"/>
    </sheetView>
  </sheetViews>
  <sheetFormatPr defaultColWidth="9.00390625" defaultRowHeight="13.5"/>
  <cols>
    <col min="1" max="1" width="12.75390625" style="0" customWidth="1"/>
    <col min="2" max="3" width="10.875" style="0" customWidth="1"/>
    <col min="4" max="4" width="12.375" style="0" customWidth="1"/>
    <col min="5" max="6" width="10.875" style="0" customWidth="1"/>
    <col min="7" max="7" width="12.375" style="0" customWidth="1"/>
    <col min="8" max="10" width="7.375" style="0" customWidth="1"/>
  </cols>
  <sheetData>
    <row r="1" spans="1:10" ht="18" customHeight="1">
      <c r="A1" s="1"/>
      <c r="B1" s="2" t="str">
        <f>+'[1]入力用名簿'!$C$1</f>
        <v>平成21年8月17日現在</v>
      </c>
      <c r="C1" s="3"/>
      <c r="D1" s="3"/>
      <c r="E1" s="4" t="s">
        <v>0</v>
      </c>
      <c r="F1" s="3"/>
      <c r="G1" s="3"/>
      <c r="H1" s="47" t="s">
        <v>1</v>
      </c>
      <c r="I1" s="47"/>
      <c r="J1" s="47"/>
    </row>
    <row r="2" spans="1:10" ht="18" customHeight="1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8" customHeight="1">
      <c r="A3" s="6" t="s">
        <v>2</v>
      </c>
      <c r="B3" s="7"/>
      <c r="C3" s="5"/>
      <c r="D3" s="5"/>
      <c r="E3" s="7"/>
      <c r="F3" s="5"/>
      <c r="G3" s="5"/>
      <c r="H3" s="5"/>
      <c r="I3" s="5"/>
      <c r="J3" s="5"/>
    </row>
    <row r="4" spans="1:10" ht="18" customHeight="1">
      <c r="A4" s="8"/>
      <c r="B4" s="9" t="s">
        <v>3</v>
      </c>
      <c r="C4" s="10"/>
      <c r="D4" s="11"/>
      <c r="E4" s="9" t="s">
        <v>4</v>
      </c>
      <c r="F4" s="10"/>
      <c r="G4" s="10"/>
      <c r="H4" s="12"/>
      <c r="I4" s="13"/>
      <c r="J4" s="14"/>
    </row>
    <row r="5" spans="1:10" ht="18" customHeight="1">
      <c r="A5" s="15"/>
      <c r="B5" s="16" t="s">
        <v>5</v>
      </c>
      <c r="C5" s="17"/>
      <c r="D5" s="18"/>
      <c r="E5" s="16" t="s">
        <v>6</v>
      </c>
      <c r="F5" s="17"/>
      <c r="G5" s="17"/>
      <c r="H5" s="19" t="s">
        <v>7</v>
      </c>
      <c r="I5" s="20"/>
      <c r="J5" s="21"/>
    </row>
    <row r="6" spans="1:10" ht="18" customHeight="1">
      <c r="A6" s="22"/>
      <c r="B6" s="23" t="s">
        <v>8</v>
      </c>
      <c r="C6" s="23" t="s">
        <v>9</v>
      </c>
      <c r="D6" s="23" t="s">
        <v>10</v>
      </c>
      <c r="E6" s="24" t="s">
        <v>8</v>
      </c>
      <c r="F6" s="24" t="s">
        <v>9</v>
      </c>
      <c r="G6" s="24" t="s">
        <v>10</v>
      </c>
      <c r="H6" s="23" t="s">
        <v>8</v>
      </c>
      <c r="I6" s="23" t="s">
        <v>9</v>
      </c>
      <c r="J6" s="23" t="s">
        <v>10</v>
      </c>
    </row>
    <row r="7" spans="1:10" ht="18" customHeight="1">
      <c r="A7" s="25" t="s">
        <v>11</v>
      </c>
      <c r="B7" s="26">
        <v>191</v>
      </c>
      <c r="C7" s="26">
        <v>300</v>
      </c>
      <c r="D7" s="26">
        <v>491</v>
      </c>
      <c r="E7" s="26">
        <f>'[1]入力用名簿'!C20</f>
        <v>189</v>
      </c>
      <c r="F7" s="26">
        <f>'[1]入力用名簿'!D20</f>
        <v>300</v>
      </c>
      <c r="G7" s="26">
        <f>'[1]入力用名簿'!E20</f>
        <v>489</v>
      </c>
      <c r="H7" s="26">
        <f>+B7-E7</f>
        <v>2</v>
      </c>
      <c r="I7" s="26">
        <f>+C7-F7</f>
        <v>0</v>
      </c>
      <c r="J7" s="27">
        <f>+H7+I7</f>
        <v>2</v>
      </c>
    </row>
    <row r="8" spans="1:10" ht="18" customHeight="1">
      <c r="A8" s="25" t="s">
        <v>12</v>
      </c>
      <c r="B8" s="26">
        <v>20</v>
      </c>
      <c r="C8" s="26">
        <v>14</v>
      </c>
      <c r="D8" s="26">
        <v>34</v>
      </c>
      <c r="E8" s="26">
        <f>'[1]入力用名簿'!C28</f>
        <v>21</v>
      </c>
      <c r="F8" s="26">
        <f>'[1]入力用名簿'!D28</f>
        <v>14</v>
      </c>
      <c r="G8" s="26">
        <f>'[1]入力用名簿'!E28</f>
        <v>35</v>
      </c>
      <c r="H8" s="26">
        <f>+B8-E8</f>
        <v>-1</v>
      </c>
      <c r="I8" s="26">
        <f>+C8-F8</f>
        <v>0</v>
      </c>
      <c r="J8" s="27">
        <f>+H8+I8</f>
        <v>-1</v>
      </c>
    </row>
    <row r="9" spans="1:10" ht="18" customHeight="1">
      <c r="A9" s="28" t="s">
        <v>13</v>
      </c>
      <c r="B9" s="26">
        <v>211</v>
      </c>
      <c r="C9" s="26">
        <v>314</v>
      </c>
      <c r="D9" s="26">
        <v>525</v>
      </c>
      <c r="E9" s="26">
        <f aca="true" t="shared" si="0" ref="C9:J9">SUM(E7:E8)</f>
        <v>210</v>
      </c>
      <c r="F9" s="26">
        <f t="shared" si="0"/>
        <v>314</v>
      </c>
      <c r="G9" s="26">
        <f t="shared" si="0"/>
        <v>524</v>
      </c>
      <c r="H9" s="26">
        <f t="shared" si="0"/>
        <v>1</v>
      </c>
      <c r="I9" s="26">
        <f t="shared" si="0"/>
        <v>0</v>
      </c>
      <c r="J9" s="26">
        <f t="shared" si="0"/>
        <v>1</v>
      </c>
    </row>
    <row r="10" spans="1:10" ht="18" customHeight="1">
      <c r="A10" s="1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>
      <c r="A11" s="1" t="s">
        <v>14</v>
      </c>
      <c r="B11" s="7"/>
      <c r="C11" s="5"/>
      <c r="D11" s="5"/>
      <c r="E11" s="7"/>
      <c r="F11" s="5"/>
      <c r="G11" s="5"/>
      <c r="H11" s="5"/>
      <c r="I11" s="5"/>
      <c r="J11" s="5"/>
    </row>
    <row r="12" spans="1:10" ht="18" customHeight="1">
      <c r="A12" s="8"/>
      <c r="B12" s="9" t="str">
        <f>+$B$4</f>
        <v>　　平成21年8月17日における</v>
      </c>
      <c r="C12" s="10"/>
      <c r="D12" s="11"/>
      <c r="E12" s="9" t="str">
        <f>+$E$4</f>
        <v>　　平成21年6月2日における</v>
      </c>
      <c r="F12" s="10"/>
      <c r="G12" s="10"/>
      <c r="H12" s="12"/>
      <c r="I12" s="13"/>
      <c r="J12" s="14"/>
    </row>
    <row r="13" spans="1:10" ht="18" customHeight="1">
      <c r="A13" s="15"/>
      <c r="B13" s="16" t="s">
        <v>5</v>
      </c>
      <c r="C13" s="17"/>
      <c r="D13" s="18"/>
      <c r="E13" s="16" t="s">
        <v>6</v>
      </c>
      <c r="F13" s="17"/>
      <c r="G13" s="17"/>
      <c r="H13" s="19" t="s">
        <v>7</v>
      </c>
      <c r="I13" s="20"/>
      <c r="J13" s="21"/>
    </row>
    <row r="14" spans="1:10" ht="18" customHeight="1">
      <c r="A14" s="22"/>
      <c r="B14" s="24" t="s">
        <v>8</v>
      </c>
      <c r="C14" s="24" t="s">
        <v>9</v>
      </c>
      <c r="D14" s="24" t="s">
        <v>10</v>
      </c>
      <c r="E14" s="24" t="s">
        <v>8</v>
      </c>
      <c r="F14" s="24" t="s">
        <v>9</v>
      </c>
      <c r="G14" s="24" t="s">
        <v>10</v>
      </c>
      <c r="H14" s="24" t="s">
        <v>8</v>
      </c>
      <c r="I14" s="24" t="s">
        <v>9</v>
      </c>
      <c r="J14" s="24" t="s">
        <v>10</v>
      </c>
    </row>
    <row r="15" spans="1:10" ht="18" customHeight="1">
      <c r="A15" s="29" t="s">
        <v>15</v>
      </c>
      <c r="B15" s="30">
        <v>45</v>
      </c>
      <c r="C15" s="30">
        <v>91</v>
      </c>
      <c r="D15" s="31">
        <v>136</v>
      </c>
      <c r="E15" s="30">
        <f>'[1]入力用名簿'!C5</f>
        <v>44</v>
      </c>
      <c r="F15" s="30">
        <f>'[1]入力用名簿'!D5</f>
        <v>89</v>
      </c>
      <c r="G15" s="31">
        <f>SUM(E15:F15)</f>
        <v>133</v>
      </c>
      <c r="H15" s="30">
        <f>+B15-E15</f>
        <v>1</v>
      </c>
      <c r="I15" s="30">
        <f>+C15-F15</f>
        <v>2</v>
      </c>
      <c r="J15" s="31">
        <f>+H15+I15</f>
        <v>3</v>
      </c>
    </row>
    <row r="16" spans="1:10" ht="18" customHeight="1">
      <c r="A16" s="25" t="s">
        <v>16</v>
      </c>
      <c r="B16" s="26">
        <v>45</v>
      </c>
      <c r="C16" s="26">
        <v>91</v>
      </c>
      <c r="D16" s="26">
        <v>136</v>
      </c>
      <c r="E16" s="26">
        <f aca="true" t="shared" si="1" ref="C16:J16">E15</f>
        <v>44</v>
      </c>
      <c r="F16" s="26">
        <f t="shared" si="1"/>
        <v>89</v>
      </c>
      <c r="G16" s="26">
        <f t="shared" si="1"/>
        <v>133</v>
      </c>
      <c r="H16" s="26">
        <f t="shared" si="1"/>
        <v>1</v>
      </c>
      <c r="I16" s="26">
        <f t="shared" si="1"/>
        <v>2</v>
      </c>
      <c r="J16" s="26">
        <f t="shared" si="1"/>
        <v>3</v>
      </c>
    </row>
    <row r="17" spans="1:10" ht="18" customHeight="1">
      <c r="A17" s="32"/>
      <c r="B17" s="33"/>
      <c r="C17" s="33"/>
      <c r="D17" s="7"/>
      <c r="E17" s="33"/>
      <c r="F17" s="33"/>
      <c r="G17" s="7"/>
      <c r="H17" s="33"/>
      <c r="I17" s="33"/>
      <c r="J17" s="7"/>
    </row>
    <row r="18" spans="1:10" ht="18" customHeight="1">
      <c r="A18" s="1" t="s">
        <v>17</v>
      </c>
      <c r="B18" s="7"/>
      <c r="C18" s="5"/>
      <c r="D18" s="5"/>
      <c r="E18" s="7"/>
      <c r="F18" s="5"/>
      <c r="G18" s="5"/>
      <c r="H18" s="5"/>
      <c r="I18" s="5"/>
      <c r="J18" s="5"/>
    </row>
    <row r="19" spans="1:10" ht="18" customHeight="1">
      <c r="A19" s="8"/>
      <c r="B19" s="9" t="str">
        <f>+$B$4</f>
        <v>　　平成21年8月17日における</v>
      </c>
      <c r="C19" s="10"/>
      <c r="D19" s="11"/>
      <c r="E19" s="9" t="str">
        <f>+$E$4</f>
        <v>　　平成21年6月2日における</v>
      </c>
      <c r="F19" s="10"/>
      <c r="G19" s="10"/>
      <c r="H19" s="12"/>
      <c r="I19" s="13"/>
      <c r="J19" s="14"/>
    </row>
    <row r="20" spans="1:10" ht="18" customHeight="1">
      <c r="A20" s="15"/>
      <c r="B20" s="16" t="s">
        <v>5</v>
      </c>
      <c r="C20" s="17"/>
      <c r="D20" s="18"/>
      <c r="E20" s="16" t="s">
        <v>6</v>
      </c>
      <c r="F20" s="17"/>
      <c r="G20" s="17"/>
      <c r="H20" s="19" t="s">
        <v>7</v>
      </c>
      <c r="I20" s="20"/>
      <c r="J20" s="21"/>
    </row>
    <row r="21" spans="1:10" ht="18" customHeight="1">
      <c r="A21" s="22"/>
      <c r="B21" s="24" t="s">
        <v>8</v>
      </c>
      <c r="C21" s="24" t="s">
        <v>9</v>
      </c>
      <c r="D21" s="24" t="s">
        <v>10</v>
      </c>
      <c r="E21" s="24" t="s">
        <v>8</v>
      </c>
      <c r="F21" s="24" t="s">
        <v>9</v>
      </c>
      <c r="G21" s="24" t="s">
        <v>10</v>
      </c>
      <c r="H21" s="24" t="s">
        <v>8</v>
      </c>
      <c r="I21" s="24" t="s">
        <v>9</v>
      </c>
      <c r="J21" s="24" t="s">
        <v>10</v>
      </c>
    </row>
    <row r="22" spans="1:10" ht="18" customHeight="1">
      <c r="A22" s="34" t="s">
        <v>15</v>
      </c>
      <c r="B22" s="35">
        <v>4</v>
      </c>
      <c r="C22" s="35">
        <v>6</v>
      </c>
      <c r="D22" s="35">
        <v>10</v>
      </c>
      <c r="E22" s="35">
        <f>'[1]入力用名簿'!C6</f>
        <v>4</v>
      </c>
      <c r="F22" s="35">
        <f>'[1]入力用名簿'!D6</f>
        <v>6</v>
      </c>
      <c r="G22" s="35">
        <f>E22+F22</f>
        <v>10</v>
      </c>
      <c r="H22" s="35">
        <f>+B22-E22</f>
        <v>0</v>
      </c>
      <c r="I22" s="35">
        <f>+C22-F22</f>
        <v>0</v>
      </c>
      <c r="J22" s="36">
        <f aca="true" t="shared" si="2" ref="J22:J33">+H22+I22</f>
        <v>0</v>
      </c>
    </row>
    <row r="23" spans="1:10" ht="18" customHeight="1">
      <c r="A23" s="29" t="s">
        <v>18</v>
      </c>
      <c r="B23" s="30">
        <v>18</v>
      </c>
      <c r="C23" s="30">
        <v>31</v>
      </c>
      <c r="D23" s="31">
        <v>49</v>
      </c>
      <c r="E23" s="30">
        <f>SUM('[1]入力用名簿'!C9:C9)</f>
        <v>18</v>
      </c>
      <c r="F23" s="30">
        <f>SUM('[1]入力用名簿'!D9:D9)</f>
        <v>30</v>
      </c>
      <c r="G23" s="31">
        <f aca="true" t="shared" si="3" ref="G23:G33">+E23+F23</f>
        <v>48</v>
      </c>
      <c r="H23" s="30">
        <f>+B23-E23</f>
        <v>0</v>
      </c>
      <c r="I23" s="30">
        <f>+C23-F23</f>
        <v>1</v>
      </c>
      <c r="J23" s="31">
        <f t="shared" si="2"/>
        <v>1</v>
      </c>
    </row>
    <row r="24" spans="1:10" ht="18" customHeight="1">
      <c r="A24" s="29" t="s">
        <v>19</v>
      </c>
      <c r="B24" s="30">
        <v>9</v>
      </c>
      <c r="C24" s="30">
        <v>14</v>
      </c>
      <c r="D24" s="31">
        <v>23</v>
      </c>
      <c r="E24" s="30">
        <f>SUM('[1]入力用名簿'!C10:C10)</f>
        <v>9</v>
      </c>
      <c r="F24" s="30">
        <f>SUM('[1]入力用名簿'!D10:D10)</f>
        <v>15</v>
      </c>
      <c r="G24" s="31">
        <f t="shared" si="3"/>
        <v>24</v>
      </c>
      <c r="H24" s="30">
        <f aca="true" t="shared" si="4" ref="H24:I50">+B24-E24</f>
        <v>0</v>
      </c>
      <c r="I24" s="30">
        <f t="shared" si="4"/>
        <v>-1</v>
      </c>
      <c r="J24" s="31">
        <f t="shared" si="2"/>
        <v>-1</v>
      </c>
    </row>
    <row r="25" spans="1:10" ht="18" customHeight="1">
      <c r="A25" s="37" t="s">
        <v>20</v>
      </c>
      <c r="B25" s="35">
        <v>11</v>
      </c>
      <c r="C25" s="35">
        <v>10</v>
      </c>
      <c r="D25" s="36">
        <v>21</v>
      </c>
      <c r="E25" s="35">
        <f>'[1]入力用名簿'!C11</f>
        <v>12</v>
      </c>
      <c r="F25" s="35">
        <f>'[1]入力用名簿'!D11</f>
        <v>9</v>
      </c>
      <c r="G25" s="36">
        <f t="shared" si="3"/>
        <v>21</v>
      </c>
      <c r="H25" s="35">
        <f t="shared" si="4"/>
        <v>-1</v>
      </c>
      <c r="I25" s="35">
        <f t="shared" si="4"/>
        <v>1</v>
      </c>
      <c r="J25" s="36">
        <f t="shared" si="2"/>
        <v>0</v>
      </c>
    </row>
    <row r="26" spans="1:10" ht="18" customHeight="1">
      <c r="A26" s="29" t="s">
        <v>21</v>
      </c>
      <c r="B26" s="30">
        <v>4</v>
      </c>
      <c r="C26" s="30">
        <v>9</v>
      </c>
      <c r="D26" s="31">
        <v>13</v>
      </c>
      <c r="E26" s="30">
        <f>'[1]入力用名簿'!C12</f>
        <v>4</v>
      </c>
      <c r="F26" s="30">
        <f>'[1]入力用名簿'!D12</f>
        <v>9</v>
      </c>
      <c r="G26" s="31">
        <f t="shared" si="3"/>
        <v>13</v>
      </c>
      <c r="H26" s="30">
        <f>+B26-E26</f>
        <v>0</v>
      </c>
      <c r="I26" s="30">
        <f t="shared" si="4"/>
        <v>0</v>
      </c>
      <c r="J26" s="31">
        <f t="shared" si="2"/>
        <v>0</v>
      </c>
    </row>
    <row r="27" spans="1:10" ht="18" customHeight="1">
      <c r="A27" s="29" t="s">
        <v>22</v>
      </c>
      <c r="B27" s="30">
        <v>5</v>
      </c>
      <c r="C27" s="30">
        <v>11</v>
      </c>
      <c r="D27" s="31">
        <v>16</v>
      </c>
      <c r="E27" s="30">
        <f>SUM('[1]入力用名簿'!C13:C13)</f>
        <v>5</v>
      </c>
      <c r="F27" s="30">
        <f>SUM('[1]入力用名簿'!D13:D13)</f>
        <v>11</v>
      </c>
      <c r="G27" s="31">
        <f t="shared" si="3"/>
        <v>16</v>
      </c>
      <c r="H27" s="30">
        <f t="shared" si="4"/>
        <v>0</v>
      </c>
      <c r="I27" s="30">
        <f t="shared" si="4"/>
        <v>0</v>
      </c>
      <c r="J27" s="31">
        <f t="shared" si="2"/>
        <v>0</v>
      </c>
    </row>
    <row r="28" spans="1:10" ht="18" customHeight="1">
      <c r="A28" s="38" t="s">
        <v>23</v>
      </c>
      <c r="B28" s="39">
        <v>8</v>
      </c>
      <c r="C28" s="39">
        <v>9</v>
      </c>
      <c r="D28" s="40">
        <v>17</v>
      </c>
      <c r="E28" s="39">
        <f>SUM('[1]入力用名簿'!C17:C17)</f>
        <v>9</v>
      </c>
      <c r="F28" s="39">
        <f>SUM('[1]入力用名簿'!D17:D17)</f>
        <v>12</v>
      </c>
      <c r="G28" s="40">
        <f t="shared" si="3"/>
        <v>21</v>
      </c>
      <c r="H28" s="39">
        <f t="shared" si="4"/>
        <v>-1</v>
      </c>
      <c r="I28" s="39">
        <f t="shared" si="4"/>
        <v>-3</v>
      </c>
      <c r="J28" s="40">
        <f t="shared" si="2"/>
        <v>-4</v>
      </c>
    </row>
    <row r="29" spans="1:10" ht="18" customHeight="1">
      <c r="A29" s="38" t="s">
        <v>24</v>
      </c>
      <c r="B29" s="39">
        <v>7</v>
      </c>
      <c r="C29" s="39">
        <v>10</v>
      </c>
      <c r="D29" s="40">
        <v>17</v>
      </c>
      <c r="E29" s="39">
        <f>'[1]入力用名簿'!C18</f>
        <v>7</v>
      </c>
      <c r="F29" s="39">
        <f>'[1]入力用名簿'!D18</f>
        <v>10</v>
      </c>
      <c r="G29" s="40">
        <f t="shared" si="3"/>
        <v>17</v>
      </c>
      <c r="H29" s="39">
        <f t="shared" si="4"/>
        <v>0</v>
      </c>
      <c r="I29" s="39">
        <f t="shared" si="4"/>
        <v>0</v>
      </c>
      <c r="J29" s="40">
        <f>+H29+I29</f>
        <v>0</v>
      </c>
    </row>
    <row r="30" spans="1:10" ht="18" customHeight="1">
      <c r="A30" s="25" t="s">
        <v>25</v>
      </c>
      <c r="B30" s="26">
        <v>66</v>
      </c>
      <c r="C30" s="26">
        <v>100</v>
      </c>
      <c r="D30" s="26">
        <v>166</v>
      </c>
      <c r="E30" s="26">
        <f aca="true" t="shared" si="5" ref="B30:G30">SUM(E22:E29)</f>
        <v>68</v>
      </c>
      <c r="F30" s="26">
        <f t="shared" si="5"/>
        <v>102</v>
      </c>
      <c r="G30" s="26">
        <f t="shared" si="5"/>
        <v>170</v>
      </c>
      <c r="H30" s="26">
        <f t="shared" si="4"/>
        <v>-2</v>
      </c>
      <c r="I30" s="26">
        <f t="shared" si="4"/>
        <v>-2</v>
      </c>
      <c r="J30" s="27">
        <f>+H30+I30</f>
        <v>-4</v>
      </c>
    </row>
    <row r="31" spans="1:10" ht="18" customHeight="1">
      <c r="A31" s="41" t="s">
        <v>26</v>
      </c>
      <c r="B31" s="42">
        <v>3</v>
      </c>
      <c r="C31" s="42">
        <v>3</v>
      </c>
      <c r="D31" s="43">
        <v>6</v>
      </c>
      <c r="E31" s="42">
        <f>'[1]入力用名簿'!C25</f>
        <v>4</v>
      </c>
      <c r="F31" s="42">
        <f>'[1]入力用名簿'!D25</f>
        <v>3</v>
      </c>
      <c r="G31" s="43">
        <f t="shared" si="3"/>
        <v>7</v>
      </c>
      <c r="H31" s="42">
        <f>+B31-E31</f>
        <v>-1</v>
      </c>
      <c r="I31" s="42">
        <f t="shared" si="4"/>
        <v>0</v>
      </c>
      <c r="J31" s="43">
        <f t="shared" si="2"/>
        <v>-1</v>
      </c>
    </row>
    <row r="32" spans="1:10" ht="18" customHeight="1">
      <c r="A32" s="29" t="s">
        <v>27</v>
      </c>
      <c r="B32" s="30">
        <v>7</v>
      </c>
      <c r="C32" s="30">
        <v>5</v>
      </c>
      <c r="D32" s="31">
        <v>12</v>
      </c>
      <c r="E32" s="30">
        <f>'[1]入力用名簿'!C26</f>
        <v>7</v>
      </c>
      <c r="F32" s="30">
        <f>'[1]入力用名簿'!D26</f>
        <v>5</v>
      </c>
      <c r="G32" s="31">
        <f t="shared" si="3"/>
        <v>12</v>
      </c>
      <c r="H32" s="30">
        <f t="shared" si="4"/>
        <v>0</v>
      </c>
      <c r="I32" s="30">
        <f t="shared" si="4"/>
        <v>0</v>
      </c>
      <c r="J32" s="31">
        <f t="shared" si="2"/>
        <v>0</v>
      </c>
    </row>
    <row r="33" spans="1:10" ht="18" customHeight="1">
      <c r="A33" s="25" t="s">
        <v>28</v>
      </c>
      <c r="B33" s="26">
        <v>10</v>
      </c>
      <c r="C33" s="26">
        <v>8</v>
      </c>
      <c r="D33" s="27">
        <v>18</v>
      </c>
      <c r="E33" s="26">
        <f>'[1]入力用名簿'!C27</f>
        <v>11</v>
      </c>
      <c r="F33" s="26">
        <f>'[1]入力用名簿'!D27</f>
        <v>8</v>
      </c>
      <c r="G33" s="27">
        <f t="shared" si="3"/>
        <v>19</v>
      </c>
      <c r="H33" s="26">
        <f t="shared" si="4"/>
        <v>-1</v>
      </c>
      <c r="I33" s="26">
        <f t="shared" si="4"/>
        <v>0</v>
      </c>
      <c r="J33" s="27">
        <f t="shared" si="2"/>
        <v>-1</v>
      </c>
    </row>
    <row r="34" spans="1:10" ht="18" customHeight="1">
      <c r="A34" s="25" t="s">
        <v>29</v>
      </c>
      <c r="B34" s="26">
        <v>76</v>
      </c>
      <c r="C34" s="26">
        <v>108</v>
      </c>
      <c r="D34" s="26">
        <v>184</v>
      </c>
      <c r="E34" s="26">
        <f aca="true" t="shared" si="6" ref="C34:J34">E30+E33</f>
        <v>79</v>
      </c>
      <c r="F34" s="26">
        <f t="shared" si="6"/>
        <v>110</v>
      </c>
      <c r="G34" s="26">
        <f t="shared" si="6"/>
        <v>189</v>
      </c>
      <c r="H34" s="26">
        <f t="shared" si="6"/>
        <v>-3</v>
      </c>
      <c r="I34" s="26">
        <f t="shared" si="6"/>
        <v>-2</v>
      </c>
      <c r="J34" s="26">
        <f t="shared" si="6"/>
        <v>-5</v>
      </c>
    </row>
    <row r="35" spans="1:10" ht="18" customHeight="1">
      <c r="A35" s="32"/>
      <c r="B35" s="44"/>
      <c r="C35" s="44"/>
      <c r="D35" s="7"/>
      <c r="E35" s="44"/>
      <c r="F35" s="44"/>
      <c r="G35" s="7"/>
      <c r="H35" s="44"/>
      <c r="I35" s="44"/>
      <c r="J35" s="7"/>
    </row>
    <row r="36" spans="1:10" ht="18" customHeight="1">
      <c r="A36" s="1" t="s">
        <v>30</v>
      </c>
      <c r="B36" s="7"/>
      <c r="C36" s="5"/>
      <c r="D36" s="5"/>
      <c r="E36" s="7"/>
      <c r="F36" s="5"/>
      <c r="G36" s="5"/>
      <c r="H36" s="5"/>
      <c r="I36" s="5"/>
      <c r="J36" s="5"/>
    </row>
    <row r="37" spans="1:10" ht="18" customHeight="1">
      <c r="A37" s="8"/>
      <c r="B37" s="9" t="str">
        <f>+$B$4</f>
        <v>　　平成21年8月17日における</v>
      </c>
      <c r="C37" s="10"/>
      <c r="D37" s="11"/>
      <c r="E37" s="9" t="str">
        <f>+$E$4</f>
        <v>　　平成21年6月2日における</v>
      </c>
      <c r="F37" s="10"/>
      <c r="G37" s="10"/>
      <c r="H37" s="12"/>
      <c r="I37" s="13"/>
      <c r="J37" s="14"/>
    </row>
    <row r="38" spans="1:10" ht="18" customHeight="1">
      <c r="A38" s="15"/>
      <c r="B38" s="16" t="s">
        <v>5</v>
      </c>
      <c r="C38" s="17"/>
      <c r="D38" s="18"/>
      <c r="E38" s="16" t="s">
        <v>6</v>
      </c>
      <c r="F38" s="17"/>
      <c r="G38" s="17"/>
      <c r="H38" s="19" t="s">
        <v>7</v>
      </c>
      <c r="I38" s="20"/>
      <c r="J38" s="21"/>
    </row>
    <row r="39" spans="1:10" ht="18" customHeight="1">
      <c r="A39" s="22"/>
      <c r="B39" s="24" t="s">
        <v>8</v>
      </c>
      <c r="C39" s="24" t="s">
        <v>9</v>
      </c>
      <c r="D39" s="24" t="s">
        <v>10</v>
      </c>
      <c r="E39" s="24" t="s">
        <v>8</v>
      </c>
      <c r="F39" s="24" t="s">
        <v>9</v>
      </c>
      <c r="G39" s="24" t="s">
        <v>10</v>
      </c>
      <c r="H39" s="24" t="s">
        <v>8</v>
      </c>
      <c r="I39" s="24" t="s">
        <v>9</v>
      </c>
      <c r="J39" s="24" t="s">
        <v>10</v>
      </c>
    </row>
    <row r="40" spans="1:10" ht="18" customHeight="1">
      <c r="A40" s="41" t="s">
        <v>31</v>
      </c>
      <c r="B40" s="30">
        <v>20</v>
      </c>
      <c r="C40" s="30">
        <v>28</v>
      </c>
      <c r="D40" s="31">
        <v>48</v>
      </c>
      <c r="E40" s="30">
        <f>'[1]入力用名簿'!C7</f>
        <v>18</v>
      </c>
      <c r="F40" s="30">
        <f>'[1]入力用名簿'!D7</f>
        <v>27</v>
      </c>
      <c r="G40" s="31">
        <f aca="true" t="shared" si="7" ref="G40:G45">+E40+F40</f>
        <v>45</v>
      </c>
      <c r="H40" s="30">
        <f t="shared" si="4"/>
        <v>2</v>
      </c>
      <c r="I40" s="30">
        <f t="shared" si="4"/>
        <v>1</v>
      </c>
      <c r="J40" s="31">
        <f aca="true" t="shared" si="8" ref="J40:J46">+H40+I40</f>
        <v>3</v>
      </c>
    </row>
    <row r="41" spans="1:10" ht="18" customHeight="1">
      <c r="A41" s="37" t="s">
        <v>32</v>
      </c>
      <c r="B41" s="35">
        <v>14</v>
      </c>
      <c r="C41" s="35">
        <v>31</v>
      </c>
      <c r="D41" s="36">
        <v>45</v>
      </c>
      <c r="E41" s="35">
        <f>SUM('[1]入力用名簿'!C8:C8)</f>
        <v>14</v>
      </c>
      <c r="F41" s="35">
        <f>SUM('[1]入力用名簿'!D8:D8)</f>
        <v>32</v>
      </c>
      <c r="G41" s="36">
        <f t="shared" si="7"/>
        <v>46</v>
      </c>
      <c r="H41" s="35">
        <f t="shared" si="4"/>
        <v>0</v>
      </c>
      <c r="I41" s="35">
        <f t="shared" si="4"/>
        <v>-1</v>
      </c>
      <c r="J41" s="36">
        <f t="shared" si="8"/>
        <v>-1</v>
      </c>
    </row>
    <row r="42" spans="1:10" ht="18" customHeight="1">
      <c r="A42" s="29" t="s">
        <v>33</v>
      </c>
      <c r="B42" s="30">
        <v>7</v>
      </c>
      <c r="C42" s="30">
        <v>13</v>
      </c>
      <c r="D42" s="31">
        <v>20</v>
      </c>
      <c r="E42" s="30">
        <f>SUM('[1]入力用名簿'!C14:C14)</f>
        <v>6</v>
      </c>
      <c r="F42" s="30">
        <f>SUM('[1]入力用名簿'!D14:D14)</f>
        <v>12</v>
      </c>
      <c r="G42" s="31">
        <f t="shared" si="7"/>
        <v>18</v>
      </c>
      <c r="H42" s="30">
        <f t="shared" si="4"/>
        <v>1</v>
      </c>
      <c r="I42" s="30">
        <f t="shared" si="4"/>
        <v>1</v>
      </c>
      <c r="J42" s="31">
        <f t="shared" si="8"/>
        <v>2</v>
      </c>
    </row>
    <row r="43" spans="1:10" ht="18" customHeight="1">
      <c r="A43" s="29" t="s">
        <v>34</v>
      </c>
      <c r="B43" s="30">
        <v>9</v>
      </c>
      <c r="C43" s="30">
        <v>7</v>
      </c>
      <c r="D43" s="31">
        <v>16</v>
      </c>
      <c r="E43" s="30">
        <f>'[1]入力用名簿'!C15</f>
        <v>9</v>
      </c>
      <c r="F43" s="30">
        <f>'[1]入力用名簿'!D15</f>
        <v>7</v>
      </c>
      <c r="G43" s="31">
        <f t="shared" si="7"/>
        <v>16</v>
      </c>
      <c r="H43" s="30">
        <f t="shared" si="4"/>
        <v>0</v>
      </c>
      <c r="I43" s="30">
        <f t="shared" si="4"/>
        <v>0</v>
      </c>
      <c r="J43" s="31">
        <f t="shared" si="8"/>
        <v>0</v>
      </c>
    </row>
    <row r="44" spans="1:10" ht="18" customHeight="1">
      <c r="A44" s="38" t="s">
        <v>35</v>
      </c>
      <c r="B44" s="39">
        <v>27</v>
      </c>
      <c r="C44" s="39">
        <v>19</v>
      </c>
      <c r="D44" s="40">
        <v>46</v>
      </c>
      <c r="E44" s="39">
        <f>SUM('[1]入力用名簿'!C16:C16)</f>
        <v>27</v>
      </c>
      <c r="F44" s="39">
        <f>SUM('[1]入力用名簿'!D16:D16)</f>
        <v>20</v>
      </c>
      <c r="G44" s="40">
        <f t="shared" si="7"/>
        <v>47</v>
      </c>
      <c r="H44" s="39">
        <f t="shared" si="4"/>
        <v>0</v>
      </c>
      <c r="I44" s="39">
        <f t="shared" si="4"/>
        <v>-1</v>
      </c>
      <c r="J44" s="40">
        <f t="shared" si="8"/>
        <v>-1</v>
      </c>
    </row>
    <row r="45" spans="1:10" ht="18" customHeight="1">
      <c r="A45" s="38" t="s">
        <v>36</v>
      </c>
      <c r="B45" s="39">
        <v>3</v>
      </c>
      <c r="C45" s="39">
        <v>11</v>
      </c>
      <c r="D45" s="40">
        <v>14</v>
      </c>
      <c r="E45" s="39">
        <f>'[1]入力用名簿'!C19</f>
        <v>3</v>
      </c>
      <c r="F45" s="39">
        <f>'[1]入力用名簿'!D19</f>
        <v>11</v>
      </c>
      <c r="G45" s="40">
        <f t="shared" si="7"/>
        <v>14</v>
      </c>
      <c r="H45" s="39">
        <f>+B45-E45</f>
        <v>0</v>
      </c>
      <c r="I45" s="39">
        <f>+C45-F45</f>
        <v>0</v>
      </c>
      <c r="J45" s="40">
        <f>+H45+I45</f>
        <v>0</v>
      </c>
    </row>
    <row r="46" spans="1:10" ht="18" customHeight="1">
      <c r="A46" s="25" t="s">
        <v>25</v>
      </c>
      <c r="B46" s="26">
        <v>80</v>
      </c>
      <c r="C46" s="26">
        <v>109</v>
      </c>
      <c r="D46" s="26">
        <v>189</v>
      </c>
      <c r="E46" s="26">
        <f aca="true" t="shared" si="9" ref="B46:G46">SUM(E40:E45)</f>
        <v>77</v>
      </c>
      <c r="F46" s="26">
        <f t="shared" si="9"/>
        <v>109</v>
      </c>
      <c r="G46" s="26">
        <f t="shared" si="9"/>
        <v>186</v>
      </c>
      <c r="H46" s="45">
        <f>+B46-E46</f>
        <v>3</v>
      </c>
      <c r="I46" s="45">
        <f>+C46-F46</f>
        <v>0</v>
      </c>
      <c r="J46" s="46">
        <f t="shared" si="8"/>
        <v>3</v>
      </c>
    </row>
    <row r="47" spans="1:10" ht="18" customHeight="1">
      <c r="A47" s="29" t="s">
        <v>37</v>
      </c>
      <c r="B47" s="30">
        <v>0</v>
      </c>
      <c r="C47" s="30">
        <v>1</v>
      </c>
      <c r="D47" s="31">
        <v>1</v>
      </c>
      <c r="E47" s="30">
        <f>'[1]入力用名簿'!C21</f>
        <v>0</v>
      </c>
      <c r="F47" s="30">
        <f>'[1]入力用名簿'!D21</f>
        <v>1</v>
      </c>
      <c r="G47" s="31">
        <f>+E47+F47</f>
        <v>1</v>
      </c>
      <c r="H47" s="30">
        <f t="shared" si="4"/>
        <v>0</v>
      </c>
      <c r="I47" s="30">
        <f t="shared" si="4"/>
        <v>0</v>
      </c>
      <c r="J47" s="31">
        <f>+H47+I47</f>
        <v>0</v>
      </c>
    </row>
    <row r="48" spans="1:10" ht="18" customHeight="1">
      <c r="A48" s="25" t="s">
        <v>38</v>
      </c>
      <c r="B48" s="26">
        <v>0</v>
      </c>
      <c r="C48" s="26">
        <v>1</v>
      </c>
      <c r="D48" s="27">
        <v>1</v>
      </c>
      <c r="E48" s="26">
        <f>'[1]入力用名簿'!C22</f>
        <v>0</v>
      </c>
      <c r="F48" s="26">
        <f>'[1]入力用名簿'!D22</f>
        <v>1</v>
      </c>
      <c r="G48" s="27">
        <f>+E48+F48</f>
        <v>1</v>
      </c>
      <c r="H48" s="26">
        <f t="shared" si="4"/>
        <v>0</v>
      </c>
      <c r="I48" s="26">
        <f t="shared" si="4"/>
        <v>0</v>
      </c>
      <c r="J48" s="27">
        <f>+H48+I48</f>
        <v>0</v>
      </c>
    </row>
    <row r="49" spans="1:10" ht="18" customHeight="1">
      <c r="A49" s="29" t="s">
        <v>39</v>
      </c>
      <c r="B49" s="30">
        <v>10</v>
      </c>
      <c r="C49" s="30">
        <v>5</v>
      </c>
      <c r="D49" s="31">
        <v>15</v>
      </c>
      <c r="E49" s="30">
        <f>'[1]入力用名簿'!C23</f>
        <v>10</v>
      </c>
      <c r="F49" s="30">
        <f>'[1]入力用名簿'!D23</f>
        <v>5</v>
      </c>
      <c r="G49" s="31">
        <f>+E49+F49</f>
        <v>15</v>
      </c>
      <c r="H49" s="30">
        <f t="shared" si="4"/>
        <v>0</v>
      </c>
      <c r="I49" s="30">
        <f t="shared" si="4"/>
        <v>0</v>
      </c>
      <c r="J49" s="31">
        <f>+H49+I49</f>
        <v>0</v>
      </c>
    </row>
    <row r="50" spans="1:10" ht="18" customHeight="1">
      <c r="A50" s="25" t="s">
        <v>40</v>
      </c>
      <c r="B50" s="26">
        <v>10</v>
      </c>
      <c r="C50" s="26">
        <v>5</v>
      </c>
      <c r="D50" s="27">
        <v>15</v>
      </c>
      <c r="E50" s="26">
        <f>'[1]入力用名簿'!C24</f>
        <v>10</v>
      </c>
      <c r="F50" s="26">
        <f>'[1]入力用名簿'!D24</f>
        <v>5</v>
      </c>
      <c r="G50" s="27">
        <f>+E50+F50</f>
        <v>15</v>
      </c>
      <c r="H50" s="26">
        <f t="shared" si="4"/>
        <v>0</v>
      </c>
      <c r="I50" s="26">
        <f t="shared" si="4"/>
        <v>0</v>
      </c>
      <c r="J50" s="27">
        <f>+H50+I50</f>
        <v>0</v>
      </c>
    </row>
    <row r="51" spans="1:10" ht="18" customHeight="1">
      <c r="A51" s="28" t="s">
        <v>41</v>
      </c>
      <c r="B51" s="26">
        <v>90</v>
      </c>
      <c r="C51" s="26">
        <v>115</v>
      </c>
      <c r="D51" s="26">
        <v>205</v>
      </c>
      <c r="E51" s="26">
        <f>E46+E48+E50</f>
        <v>87</v>
      </c>
      <c r="F51" s="26">
        <f>F46+F48+F50</f>
        <v>115</v>
      </c>
      <c r="G51" s="26">
        <f aca="true" t="shared" si="10" ref="B51:J51">G46+G48+G50</f>
        <v>202</v>
      </c>
      <c r="H51" s="26">
        <f t="shared" si="10"/>
        <v>3</v>
      </c>
      <c r="I51" s="26">
        <f t="shared" si="10"/>
        <v>0</v>
      </c>
      <c r="J51" s="26">
        <f t="shared" si="10"/>
        <v>3</v>
      </c>
    </row>
    <row r="52" spans="1:10" ht="18" customHeight="1">
      <c r="A52" s="44" t="s">
        <v>42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8" customHeight="1">
      <c r="A53" s="1"/>
      <c r="B53" s="5"/>
      <c r="C53" s="5"/>
      <c r="D53" s="5"/>
      <c r="E53" s="5"/>
      <c r="F53" s="5"/>
      <c r="G53" s="5"/>
      <c r="H53" s="5"/>
      <c r="I53" s="5"/>
      <c r="J53" s="5"/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okuser</cp:lastModifiedBy>
  <cp:lastPrinted>2009-08-18T14:30:19Z</cp:lastPrinted>
  <dcterms:created xsi:type="dcterms:W3CDTF">2009-08-15T07:28:15Z</dcterms:created>
  <dcterms:modified xsi:type="dcterms:W3CDTF">2009-08-18T14:34:02Z</dcterms:modified>
  <cp:category/>
  <cp:version/>
  <cp:contentType/>
  <cp:contentStatus/>
</cp:coreProperties>
</file>