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BE38" i="9"/>
  <c r="AM38" i="9"/>
  <c r="U38" i="9"/>
  <c r="C38" i="9"/>
  <c r="BE37" i="9"/>
  <c r="AM37" i="9"/>
  <c r="U37" i="9"/>
  <c r="BE36" i="9"/>
  <c r="AM36" i="9"/>
  <c r="BW34" i="9"/>
  <c r="BW35" i="9" s="1"/>
  <c r="BW36" i="9" s="1"/>
  <c r="BW37" i="9" s="1"/>
  <c r="BW38" i="9" s="1"/>
  <c r="BW39" i="9" s="1"/>
  <c r="C34" i="9"/>
  <c r="C35" i="9" s="1"/>
  <c r="CO34" i="9" l="1"/>
  <c r="CO35" i="9" s="1"/>
  <c r="CO36" i="9" s="1"/>
  <c r="CO37" i="9" s="1"/>
  <c r="CO38" i="9" s="1"/>
  <c r="CO39"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l="1"/>
  <c r="BE35" i="9" s="1"/>
</calcChain>
</file>

<file path=xl/sharedStrings.xml><?xml version="1.0" encoding="utf-8"?>
<sst xmlns="http://schemas.openxmlformats.org/spreadsheetml/2006/main" count="1010" uniqueCount="563">
  <si>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</si>
  <si>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</si>
  <si>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</si>
  <si>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</si>
  <si>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</si>
  <si>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</si>
  <si>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</si>
  <si>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</si>
  <si>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</si>
  <si>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</si>
  <si>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</si>
  <si>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</si>
  <si>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</si>
  <si>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</si>
  <si>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</si>
  <si>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</si>
  <si>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</si>
  <si>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</si>
  <si>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</si>
  <si>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</si>
  <si>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</si>
  <si>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</si>
  <si>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</si>
  <si>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</si>
  <si>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</si>
  <si>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</si>
  <si>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</si>
  <si>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</si>
  <si>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</si>
  <si>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</si>
  <si>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</si>
  <si>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</si>
  <si>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</si>
  <si>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</si>
  <si>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</si>
  <si>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</si>
  <si>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</si>
  <si>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</si>
  <si>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</si>
  <si>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</si>
  <si>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</si>
  <si>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</si>
  <si>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</si>
  <si>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</si>
  <si>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</si>
  <si>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</si>
  <si>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</si>
  <si>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</si>
  <si>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</si>
  <si>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</si>
  <si>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</si>
  <si>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</si>
  <si>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</si>
  <si>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</si>
  <si>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</si>
  <si>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</si>
  <si>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</si>
  <si>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</si>
  <si>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</si>
  <si>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</si>
  <si>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</si>
  <si>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</si>
  <si>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</si>
  <si>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</si>
  <si>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</si>
  <si>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</si>
  <si>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</si>
  <si>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</si>
  <si>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</si>
  <si>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</si>
  <si>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</si>
  <si>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</si>
  <si>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</si>
  <si>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</si>
  <si>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</si>
  <si>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</si>
  <si>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</si>
  <si>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</si>
  <si>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</si>
  <si>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</si>
  <si>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</si>
  <si>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</si>
  <si>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</si>
  <si>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</si>
  <si>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</si>
  <si>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</si>
  <si>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</si>
  <si>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</si>
  <si>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</si>
  <si>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</si>
  <si>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</si>
  <si>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</si>
  <si>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</si>
  <si>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</si>
  <si>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</si>
  <si>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</si>
  <si>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</si>
  <si>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</si>
  <si>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</si>
  <si>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</si>
  <si>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</si>
  <si>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</si>
  <si>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</si>
  <si>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</si>
  <si>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</si>
  <si>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</si>
  <si>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</si>
  <si>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</si>
  <si>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</si>
  <si>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</si>
  <si>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</si>
  <si>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</si>
  <si>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</si>
  <si>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</si>
  <si>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</si>
  <si>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</si>
  <si>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</si>
  <si>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</si>
  <si>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</si>
  <si>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</si>
  <si>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</si>
  <si>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</si>
  <si>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</si>
  <si>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</si>
  <si>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</si>
  <si>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</si>
  <si>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</si>
  <si>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</si>
  <si>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</si>
  <si>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</si>
  <si>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</si>
  <si>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</si>
  <si>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</si>
  <si>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</si>
  <si>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</si>
  <si>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</si>
  <si>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</si>
  <si>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</si>
  <si>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</si>
  <si>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</si>
  <si>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</si>
  <si>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</si>
  <si>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</si>
  <si>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</si>
  <si>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</si>
  <si>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</si>
  <si>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</si>
  <si>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</si>
  <si>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</si>
  <si>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</si>
  <si>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</si>
  <si>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</si>
  <si>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</si>
  <si>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</si>
  <si>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</si>
  <si>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</si>
  <si>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</si>
  <si>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</si>
  <si>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</si>
  <si>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</si>
  <si>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</si>
  <si>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</si>
  <si>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</si>
  <si>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</si>
  <si>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</si>
  <si>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</si>
  <si>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</si>
  <si>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</si>
  <si>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</si>
  <si>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</si>
  <si>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</si>
  <si>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</si>
  <si>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</si>
  <si>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</si>
  <si>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</si>
  <si>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</si>
  <si>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</si>
  <si>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</si>
  <si>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</si>
  <si>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</si>
  <si>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</si>
  <si>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</si>
  <si>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</si>
  <si>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</si>
  <si>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</si>
  <si>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</si>
  <si>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</si>
  <si>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</si>
  <si>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</si>
  <si>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</si>
  <si>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</si>
  <si>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</si>
  <si>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大分県大分市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</si>
  <si>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</si>
  <si>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</si>
  <si>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</si>
  <si>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</si>
  <si>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</si>
  <si>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</si>
  <si>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</si>
  <si>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</si>
  <si>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</si>
  <si>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</si>
  <si>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</si>
  <si>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</si>
  <si>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</si>
  <si>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</si>
  <si>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</si>
  <si>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</si>
  <si>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</si>
  <si>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</si>
  <si>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</si>
  <si>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</si>
  <si>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</si>
  <si>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</si>
  <si>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</si>
  <si>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</si>
  <si>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</si>
  <si>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</si>
  <si>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</si>
  <si>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</si>
  <si>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</si>
  <si>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</si>
  <si>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</si>
  <si>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</si>
  <si>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</si>
  <si>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</si>
  <si>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</si>
  <si>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</si>
  <si>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</si>
  <si>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</si>
  <si>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</si>
  <si>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</si>
  <si>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</si>
  <si>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</si>
  <si>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</si>
  <si>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</si>
  <si>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</si>
  <si>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</si>
  <si>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</si>
  <si>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</si>
  <si>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</si>
  <si>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</si>
  <si>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</si>
  <si>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</si>
  <si>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</si>
  <si>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</si>
  <si>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</si>
  <si>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</si>
  <si>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</si>
  <si>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</si>
  <si>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</si>
  <si>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</si>
  <si>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</si>
  <si>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</si>
  <si>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</si>
  <si>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</si>
  <si>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</si>
  <si>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</si>
  <si>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</si>
  <si>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</si>
  <si>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</si>
  <si>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</si>
  <si>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</si>
  <si>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</si>
  <si>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</si>
  <si>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</si>
  <si>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</si>
  <si>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</si>
  <si>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</si>
  <si>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</si>
  <si>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</si>
  <si>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</si>
  <si>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</si>
  <si>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</si>
  <si>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</si>
  <si>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</si>
  <si>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</si>
  <si>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</si>
  <si>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</si>
  <si>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</si>
  <si>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</si>
  <si>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</si>
  <si>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</si>
  <si>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</si>
  <si>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</si>
  <si>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</si>
  <si>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</si>
  <si>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</si>
  <si>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</si>
  <si>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</si>
  <si>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</si>
  <si>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</si>
  <si>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</si>
  <si>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</si>
  <si>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</si>
  <si>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</si>
  <si>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</si>
  <si>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</si>
  <si>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</si>
  <si>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</si>
  <si>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</si>
  <si>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</si>
  <si>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</si>
  <si>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</si>
  <si>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</si>
  <si>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</si>
  <si>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</si>
  <si>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</si>
  <si>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</si>
  <si>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</si>
  <si>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</si>
  <si>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</si>
  <si>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</si>
  <si>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</si>
  <si>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</si>
  <si>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</si>
  <si>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</si>
  <si>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</si>
  <si>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</si>
  <si>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</si>
  <si>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</si>
  <si>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</si>
  <si>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</si>
  <si>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</si>
  <si>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</si>
  <si>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</si>
  <si>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</si>
  <si>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</si>
  <si>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</si>
  <si>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</si>
  <si>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</si>
  <si>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</si>
  <si>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</si>
  <si>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</si>
  <si>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</si>
  <si>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</si>
  <si>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</si>
  <si>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</si>
  <si>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</si>
  <si>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大分県大分市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</si>
  <si>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</si>
  <si>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</si>
  <si>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</si>
  <si>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</si>
  <si>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</si>
  <si>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</si>
  <si>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</si>
  <si>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</si>
  <si>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</si>
  <si>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</si>
  <si>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</si>
  <si>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</si>
  <si>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</si>
  <si>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</si>
  <si>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</si>
  <si>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</si>
  <si>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</si>
  <si>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</si>
  <si>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</si>
  <si>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</si>
  <si>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</si>
  <si>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</si>
  <si>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</si>
  <si>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</si>
  <si>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</si>
  <si>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</si>
  <si>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</si>
  <si>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</si>
  <si>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</si>
  <si>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</si>
  <si>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</si>
  <si>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</si>
  <si>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</si>
  <si>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水道事業会計</t>
    <phoneticPr fontId="5"/>
  </si>
  <si>
    <t>公共下水道事業会計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</si>
  <si>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</si>
  <si>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</si>
  <si>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</si>
  <si>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</si>
  <si>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</si>
  <si>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</si>
  <si>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</si>
  <si>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</si>
  <si>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</si>
  <si>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</si>
  <si>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</si>
  <si>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</si>
  <si>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</si>
  <si>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</si>
  <si>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</si>
  <si>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</si>
  <si>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</si>
  <si>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</si>
  <si>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</si>
  <si>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</si>
  <si>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</si>
  <si>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</si>
  <si>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</si>
  <si>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</si>
  <si>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</si>
  <si>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</si>
  <si>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</si>
  <si>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</si>
  <si>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</si>
  <si>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</si>
  <si>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</si>
  <si>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</si>
  <si>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</si>
  <si>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</si>
  <si>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</si>
  <si>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</si>
  <si>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</si>
  <si>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</si>
  <si>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</si>
  <si>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</si>
  <si>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</si>
  <si>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</si>
  <si>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</si>
  <si>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</si>
  <si>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</si>
  <si>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</si>
  <si>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</si>
  <si>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</si>
  <si>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</si>
  <si>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</si>
  <si>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</si>
  <si>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</si>
  <si>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</si>
  <si>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</si>
  <si>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</si>
  <si>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</si>
  <si>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</si>
  <si>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</si>
  <si>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</si>
  <si>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</si>
  <si>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</si>
  <si>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</si>
  <si>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</si>
  <si>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</si>
  <si>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</si>
  <si>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</si>
  <si>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</si>
  <si>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</si>
  <si>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</si>
  <si>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</si>
  <si>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</si>
  <si>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</si>
  <si>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</si>
  <si>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</si>
  <si>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</si>
  <si>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</si>
  <si>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</si>
  <si>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</si>
  <si>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</si>
  <si>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</si>
  <si>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</si>
  <si>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</si>
  <si>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</si>
  <si>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</si>
  <si>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</si>
  <si>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</si>
  <si>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</si>
  <si>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</si>
  <si>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</si>
  <si>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</si>
  <si>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</si>
  <si>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</si>
  <si>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</si>
  <si>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</si>
  <si>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</si>
  <si>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</si>
  <si>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</si>
  <si>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</si>
  <si>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</si>
  <si>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</si>
  <si>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</si>
  <si>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</si>
  <si>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</si>
  <si>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</si>
  <si>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</si>
  <si>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</si>
  <si>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</si>
  <si>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</si>
  <si>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</si>
  <si>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</si>
  <si>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</si>
  <si>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</si>
  <si>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</si>
  <si>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</si>
  <si>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</si>
  <si>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</si>
  <si>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</si>
  <si>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</si>
  <si>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</si>
  <si>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</si>
  <si>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</si>
  <si>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</si>
  <si>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</si>
  <si>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</si>
  <si>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</si>
  <si>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</si>
  <si>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</si>
  <si>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</si>
  <si>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</si>
  <si>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</si>
  <si>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</si>
  <si>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</si>
  <si>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</si>
  <si>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</si>
  <si>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</si>
  <si>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0.57</t>
  </si>
  <si>
    <t>▲ 0.00</t>
  </si>
  <si>
    <t>水道事業会計</t>
  </si>
  <si>
    <t>一般会計</t>
  </si>
  <si>
    <t>公共下水道事業会計</t>
  </si>
  <si>
    <t>公設地方卸売市場事業特別会計</t>
  </si>
  <si>
    <t>後期高齢者医療特別会計</t>
  </si>
  <si>
    <t>介護保険特別会計</t>
  </si>
  <si>
    <t>土地取得特別会計</t>
  </si>
  <si>
    <t>その他会計（赤字）</t>
  </si>
  <si>
    <t>その他会計（黒字）</t>
  </si>
  <si>
    <t>一般会計</t>
    <phoneticPr fontId="5"/>
  </si>
  <si>
    <t>基金から28百万円繰入</t>
    <rPh sb="0" eb="2">
      <t>キキン</t>
    </rPh>
    <rPh sb="6" eb="8">
      <t>ヒャクマン</t>
    </rPh>
    <rPh sb="8" eb="9">
      <t>エン</t>
    </rPh>
    <rPh sb="9" eb="11">
      <t>クリイ</t>
    </rPh>
    <phoneticPr fontId="2"/>
  </si>
  <si>
    <t>土地取得特別会計</t>
    <phoneticPr fontId="5"/>
  </si>
  <si>
    <t>-</t>
    <phoneticPr fontId="5"/>
  </si>
  <si>
    <t>住宅新築資金等貸付事業特別会計</t>
    <phoneticPr fontId="5"/>
  </si>
  <si>
    <t>母子父子寡婦福祉資金貸付事業特別会計</t>
    <rPh sb="2" eb="4">
      <t>フシ</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</si>
  <si>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</si>
  <si>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</si>
  <si>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</si>
  <si>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</si>
  <si>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</si>
  <si>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</si>
  <si>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公設地方卸売市場事業特別会計</t>
    <phoneticPr fontId="5"/>
  </si>
  <si>
    <t>法非適用企業</t>
    <phoneticPr fontId="5"/>
  </si>
  <si>
    <t>農業集落排水事業特別会計</t>
    <phoneticPr fontId="5"/>
  </si>
  <si>
    <t>-</t>
    <phoneticPr fontId="2"/>
  </si>
  <si>
    <t>由布大分環境衛生組合</t>
    <rPh sb="0" eb="2">
      <t>ユフ</t>
    </rPh>
    <rPh sb="2" eb="4">
      <t>オオイタ</t>
    </rPh>
    <rPh sb="4" eb="6">
      <t>カンキョウ</t>
    </rPh>
    <rPh sb="6" eb="8">
      <t>エイセイ</t>
    </rPh>
    <rPh sb="8" eb="10">
      <t>クミアイ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</si>
  <si>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</si>
  <si>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基金から210百万円繰入</t>
    <rPh sb="0" eb="2">
      <t>キキン</t>
    </rPh>
    <rPh sb="7" eb="10">
      <t>ヒャクマンエン</t>
    </rPh>
    <rPh sb="10" eb="11">
      <t>ク</t>
    </rPh>
    <rPh sb="11" eb="12">
      <t>イ</t>
    </rPh>
    <phoneticPr fontId="2"/>
  </si>
  <si>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</si>
  <si>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基金から18百万円繰入</t>
    <rPh sb="0" eb="2">
      <t>キキン</t>
    </rPh>
    <rPh sb="6" eb="9">
      <t>ヒャクマンエン</t>
    </rPh>
    <rPh sb="9" eb="10">
      <t>ク</t>
    </rPh>
    <rPh sb="10" eb="11">
      <t>イ</t>
    </rPh>
    <phoneticPr fontId="2"/>
  </si>
  <si>
    <t>大分県市町村会館管理組合</t>
    <rPh sb="0" eb="3">
      <t>オオイタケン</t>
    </rPh>
    <rPh sb="3" eb="6">
      <t>シチョウソン</t>
    </rPh>
    <rPh sb="6" eb="8">
      <t>カイカン</t>
    </rPh>
    <rPh sb="8" eb="10">
      <t>カンリ</t>
    </rPh>
    <rPh sb="10" eb="12">
      <t>クミアイ</t>
    </rPh>
    <phoneticPr fontId="5"/>
  </si>
  <si>
    <t>（財）おおいた勤労者サービスセンター</t>
    <rPh sb="1" eb="2">
      <t>ザイ</t>
    </rPh>
    <rPh sb="7" eb="10">
      <t>キンロウシャ</t>
    </rPh>
    <phoneticPr fontId="5"/>
  </si>
  <si>
    <t>大分精算㈱</t>
    <rPh sb="0" eb="2">
      <t>オオイタ</t>
    </rPh>
    <rPh sb="2" eb="4">
      <t>セイサン</t>
    </rPh>
    <phoneticPr fontId="5"/>
  </si>
  <si>
    <t>大分水産物精算㈱</t>
    <rPh sb="0" eb="2">
      <t>オオイタ</t>
    </rPh>
    <rPh sb="2" eb="4">
      <t>スイサン</t>
    </rPh>
    <rPh sb="4" eb="5">
      <t>ブツ</t>
    </rPh>
    <rPh sb="5" eb="7">
      <t>セイサン</t>
    </rPh>
    <phoneticPr fontId="5"/>
  </si>
  <si>
    <t>（財）大分市高崎山管理公社</t>
    <rPh sb="1" eb="2">
      <t>ザイ</t>
    </rPh>
    <rPh sb="3" eb="6">
      <t>オオイタシ</t>
    </rPh>
    <rPh sb="6" eb="8">
      <t>タカサキ</t>
    </rPh>
    <rPh sb="8" eb="9">
      <t>ヤマ</t>
    </rPh>
    <rPh sb="9" eb="11">
      <t>カンリ</t>
    </rPh>
    <rPh sb="11" eb="13">
      <t>コウシャ</t>
    </rPh>
    <phoneticPr fontId="5"/>
  </si>
  <si>
    <t>（公財）大分県地域成人病検診協会</t>
    <rPh sb="1" eb="2">
      <t>コウ</t>
    </rPh>
    <rPh sb="2" eb="3">
      <t>ザイ</t>
    </rPh>
    <rPh sb="4" eb="7">
      <t>オオイタケン</t>
    </rPh>
    <rPh sb="7" eb="9">
      <t>チイキ</t>
    </rPh>
    <rPh sb="9" eb="12">
      <t>セイジンビョウ</t>
    </rPh>
    <rPh sb="12" eb="14">
      <t>ケンシン</t>
    </rPh>
    <rPh sb="14" eb="16">
      <t>キョウカイ</t>
    </rPh>
    <phoneticPr fontId="5"/>
  </si>
  <si>
    <t>（株）大分まちなか倶楽部</t>
    <rPh sb="0" eb="3">
      <t>カブシキガイシャ</t>
    </rPh>
    <rPh sb="3" eb="5">
      <t>オオイタ</t>
    </rPh>
    <rPh sb="9" eb="12">
      <t>クラブ</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</si>
  <si>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</si>
  <si>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</si>
  <si>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</si>
  <si>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</si>
  <si>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</si>
  <si>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</si>
  <si>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</si>
  <si>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</si>
  <si>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</si>
  <si>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</si>
  <si>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については、対前年度比では18.0ポイント改善し、類似団体平均より3.5ポイント低くなっている。主な要因としては、債務負担行為に基づく支出予定額や退職に伴う世代交代により退職手当負担見込額が減少したことが挙げられる。また、実質公債費比率については、対前年度比では1.0ポイント改善し、類似団体平均と同水準になっている。今後も、引き続き、地方債発行額の抑制や公営企業に対する繰出しの見直し等行政改革を進めることで、比率の改善に努める。
</t>
    <rPh sb="0" eb="2">
      <t>ショウライ</t>
    </rPh>
    <rPh sb="2" eb="4">
      <t>フタン</t>
    </rPh>
    <rPh sb="4" eb="6">
      <t>ヒリツ</t>
    </rPh>
    <rPh sb="117" eb="119">
      <t>ジッシツ</t>
    </rPh>
    <rPh sb="119" eb="122">
      <t>コウサイヒ</t>
    </rPh>
    <rPh sb="122" eb="124">
      <t>ヒリツ</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</si>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</sst>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7"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79"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0"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79"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79"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79"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79"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79"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79"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47"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4"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6"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8"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4"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5"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49"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35"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5" borderId="138" xfId="30" applyFont="1" applyFill="1" applyBorder="1" applyAlignment="1" applyProtection="1">
      <alignment horizontal="lef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88" fontId="26" fillId="7" borderId="131"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88" fontId="26" fillId="0" borderId="114" xfId="30" applyNumberFormat="1" applyFont="1" applyBorder="1" applyAlignment="1" applyProtection="1">
      <alignment horizontal="right" vertical="center" shrinkToFit="1"/>
      <protection locked="0"/>
    </xf>
    <xf numFmtId="188" fontId="26" fillId="0" borderId="110"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4"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4" xfId="30" applyNumberFormat="1" applyFont="1" applyBorder="1" applyAlignment="1" applyProtection="1">
      <alignment horizontal="right" vertical="center" shrinkToFit="1"/>
      <protection locked="0"/>
    </xf>
    <xf numFmtId="0" fontId="26" fillId="0" borderId="133" xfId="30" applyFont="1" applyBorder="1" applyAlignment="1" applyProtection="1">
      <alignment horizontal="left" vertical="center" shrinkToFit="1"/>
      <protection locked="0"/>
    </xf>
    <xf numFmtId="0" fontId="26" fillId="0" borderId="134"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1" xfId="32" applyNumberFormat="1" applyFont="1" applyBorder="1" applyAlignment="1" applyProtection="1">
      <alignment horizontal="right" vertical="center" shrinkToFit="1"/>
      <protection locked="0"/>
    </xf>
    <xf numFmtId="177" fontId="26" fillId="0" borderId="18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4" xfId="33" applyNumberFormat="1" applyFont="1" applyBorder="1" applyAlignment="1" applyProtection="1">
      <alignment horizontal="left" vertical="center" shrinkToFit="1"/>
      <protection locked="0"/>
    </xf>
    <xf numFmtId="177" fontId="26" fillId="0" borderId="181"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2"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3"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40986</c:v>
                </c:pt>
                <c:pt idx="1">
                  <c:v>61495</c:v>
                </c:pt>
                <c:pt idx="2">
                  <c:v>42355</c:v>
                </c:pt>
                <c:pt idx="3">
                  <c:v>44290</c:v>
                </c:pt>
                <c:pt idx="4">
                  <c:v>36225</c:v>
                </c:pt>
              </c:numCache>
            </c:numRef>
          </c:val>
          <c:smooth val="0"/>
        </c:ser>
        <c:dLbls>
          <c:showLegendKey val="0"/>
          <c:showVal val="0"/>
          <c:showCatName val="0"/>
          <c:showSerName val="0"/>
          <c:showPercent val="0"/>
          <c:showBubbleSize val="0"/>
        </c:dLbls>
        <c:marker val="1"/>
        <c:smooth val="0"/>
        <c:axId val="104531840"/>
        <c:axId val="104546304"/>
      </c:lineChart>
      <c:catAx>
        <c:axId val="104531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46304"/>
        <c:crosses val="autoZero"/>
        <c:auto val="1"/>
        <c:lblAlgn val="ctr"/>
        <c:lblOffset val="100"/>
        <c:tickLblSkip val="1"/>
        <c:tickMarkSkip val="1"/>
        <c:noMultiLvlLbl val="0"/>
      </c:catAx>
      <c:valAx>
        <c:axId val="1045463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53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3.87</c:v>
                </c:pt>
                <c:pt idx="1">
                  <c:v>4.07</c:v>
                </c:pt>
                <c:pt idx="2">
                  <c:v>3.64</c:v>
                </c:pt>
                <c:pt idx="3">
                  <c:v>3.41</c:v>
                </c:pt>
                <c:pt idx="4">
                  <c:v>4.24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7.76</c:v>
                </c:pt>
                <c:pt idx="1">
                  <c:v>8.27</c:v>
                </c:pt>
                <c:pt idx="2">
                  <c:v>8.64</c:v>
                </c:pt>
                <c:pt idx="3">
                  <c:v>9.16</c:v>
                </c:pt>
                <c:pt idx="4">
                  <c:v>9.26</c:v>
                </c:pt>
              </c:numCache>
            </c:numRef>
          </c:val>
        </c:ser>
        <c:dLbls>
          <c:showLegendKey val="0"/>
          <c:showVal val="0"/>
          <c:showCatName val="0"/>
          <c:showSerName val="0"/>
          <c:showPercent val="0"/>
          <c:showBubbleSize val="0"/>
        </c:dLbls>
        <c:gapWidth val="250"/>
        <c:overlap val="100"/>
        <c:axId val="90258816"/>
        <c:axId val="90260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0.18</c:v>
                </c:pt>
                <c:pt idx="1">
                  <c:v>0.97</c:v>
                </c:pt>
                <c:pt idx="2">
                  <c:v>0.17</c:v>
                </c:pt>
                <c:pt idx="3">
                  <c:v>0.31</c:v>
                </c:pt>
                <c:pt idx="4">
                  <c:v>0.9</c:v>
                </c:pt>
              </c:numCache>
            </c:numRef>
          </c:val>
          <c:smooth val="0"/>
        </c:ser>
        <c:dLbls>
          <c:showLegendKey val="0"/>
          <c:showVal val="0"/>
          <c:showCatName val="0"/>
          <c:showSerName val="0"/>
          <c:showPercent val="0"/>
          <c:showBubbleSize val="0"/>
        </c:dLbls>
        <c:marker val="1"/>
        <c:smooth val="0"/>
        <c:axId val="90258816"/>
        <c:axId val="90260992"/>
      </c:lineChart>
      <c:catAx>
        <c:axId val="9025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60992"/>
        <c:crosses val="autoZero"/>
        <c:auto val="1"/>
        <c:lblAlgn val="ctr"/>
        <c:lblOffset val="100"/>
        <c:tickLblSkip val="1"/>
        <c:tickMarkSkip val="1"/>
        <c:noMultiLvlLbl val="0"/>
      </c:catAx>
      <c:valAx>
        <c:axId val="9026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5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0.03</c:v>
                </c:pt>
                <c:pt idx="4">
                  <c:v>#N/A</c:v>
                </c:pt>
                <c:pt idx="5">
                  <c:v>0.02</c:v>
                </c:pt>
                <c:pt idx="6">
                  <c:v>#N/A</c:v>
                </c:pt>
                <c:pt idx="7">
                  <c:v>0.02</c:v>
                </c:pt>
                <c:pt idx="8">
                  <c:v>#N/A</c:v>
                </c:pt>
                <c:pt idx="9">
                  <c:v>0.02</c:v>
                </c:pt>
              </c:numCache>
            </c:numRef>
          </c:val>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7.0000000000000007E-2</c:v>
                </c:pt>
                <c:pt idx="4">
                  <c:v>#N/A</c:v>
                </c:pt>
                <c:pt idx="5">
                  <c:v>7.0000000000000007E-2</c:v>
                </c:pt>
                <c:pt idx="6">
                  <c:v>#N/A</c:v>
                </c:pt>
                <c:pt idx="7">
                  <c:v>0.08</c:v>
                </c:pt>
                <c:pt idx="8">
                  <c:v>#N/A</c:v>
                </c:pt>
                <c:pt idx="9">
                  <c:v>7.0000000000000007E-2</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c:v>
                </c:pt>
                <c:pt idx="2">
                  <c:v>#N/A</c:v>
                </c:pt>
                <c:pt idx="3">
                  <c:v>0.71</c:v>
                </c:pt>
                <c:pt idx="4">
                  <c:v>#N/A</c:v>
                </c:pt>
                <c:pt idx="5">
                  <c:v>1.1499999999999999</c:v>
                </c:pt>
                <c:pt idx="6">
                  <c:v>#N/A</c:v>
                </c:pt>
                <c:pt idx="7">
                  <c:v>1.43</c:v>
                </c:pt>
                <c:pt idx="8">
                  <c:v>#N/A</c:v>
                </c:pt>
                <c:pt idx="9">
                  <c:v>1.5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3.86</c:v>
                </c:pt>
                <c:pt idx="2">
                  <c:v>#N/A</c:v>
                </c:pt>
                <c:pt idx="3">
                  <c:v>4.0599999999999996</c:v>
                </c:pt>
                <c:pt idx="4">
                  <c:v>#N/A</c:v>
                </c:pt>
                <c:pt idx="5">
                  <c:v>3.64</c:v>
                </c:pt>
                <c:pt idx="6">
                  <c:v>#N/A</c:v>
                </c:pt>
                <c:pt idx="7">
                  <c:v>3.4</c:v>
                </c:pt>
                <c:pt idx="8">
                  <c:v>#N/A</c:v>
                </c:pt>
                <c:pt idx="9">
                  <c:v>4.24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8.51</c:v>
                </c:pt>
                <c:pt idx="2">
                  <c:v>#N/A</c:v>
                </c:pt>
                <c:pt idx="3">
                  <c:v>7.85</c:v>
                </c:pt>
                <c:pt idx="4">
                  <c:v>#N/A</c:v>
                </c:pt>
                <c:pt idx="5">
                  <c:v>8.2899999999999991</c:v>
                </c:pt>
                <c:pt idx="6">
                  <c:v>#N/A</c:v>
                </c:pt>
                <c:pt idx="7">
                  <c:v>8.5299999999999994</c:v>
                </c:pt>
                <c:pt idx="8">
                  <c:v>#N/A</c:v>
                </c:pt>
                <c:pt idx="9">
                  <c:v>7.79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0.56999999999999995</c:v>
                </c:pt>
                <c:pt idx="1">
                  <c:v>#N/A</c:v>
                </c:pt>
                <c:pt idx="2">
                  <c:v>#N/A</c:v>
                </c:pt>
                <c:pt idx="3">
                  <c:v>0.17</c:v>
                </c:pt>
                <c:pt idx="4">
                  <c:v>#N/A</c:v>
                </c:pt>
                <c:pt idx="5">
                  <c:v>0.79</c:v>
                </c:pt>
                <c:pt idx="6">
                  <c:v>#N/A</c:v>
                </c:pt>
                <c:pt idx="7">
                  <c:v>0.46</c:v>
                </c:pt>
                <c:pt idx="8">
                  <c:v>#N/A</c:v>
                </c:pt>
                <c:pt idx="9">
                  <c:v>0</c:v>
                </c:pt>
              </c:numCache>
            </c:numRef>
          </c:val>
        </c:ser>
        <c:dLbls>
          <c:showLegendKey val="0"/>
          <c:showVal val="0"/>
          <c:showCatName val="0"/>
          <c:showSerName val="0"/>
          <c:showPercent val="0"/>
          <c:showBubbleSize val="0"/>
        </c:dLbls>
        <c:gapWidth val="150"/>
        <c:overlap val="100"/>
        <c:axId val="111858816"/>
        <c:axId val="111860352"/>
      </c:barChart>
      <c:catAx>
        <c:axId val="11185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60352"/>
        <c:crosses val="autoZero"/>
        <c:auto val="1"/>
        <c:lblAlgn val="ctr"/>
        <c:lblOffset val="100"/>
        <c:tickLblSkip val="1"/>
        <c:tickMarkSkip val="1"/>
        <c:noMultiLvlLbl val="0"/>
      </c:catAx>
      <c:valAx>
        <c:axId val="11186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58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18471</c:v>
                </c:pt>
                <c:pt idx="5">
                  <c:v>18471</c:v>
                </c:pt>
                <c:pt idx="8">
                  <c:v>19198</c:v>
                </c:pt>
                <c:pt idx="11">
                  <c:v>19704</c:v>
                </c:pt>
                <c:pt idx="14">
                  <c:v>18894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405</c:v>
                </c:pt>
                <c:pt idx="3">
                  <c:v>402</c:v>
                </c:pt>
                <c:pt idx="6">
                  <c:v>401</c:v>
                </c:pt>
                <c:pt idx="9">
                  <c:v>381</c:v>
                </c:pt>
                <c:pt idx="12">
                  <c:v>380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3769</c:v>
                </c:pt>
                <c:pt idx="3">
                  <c:v>4017</c:v>
                </c:pt>
                <c:pt idx="6">
                  <c:v>3922</c:v>
                </c:pt>
                <c:pt idx="9">
                  <c:v>3963</c:v>
                </c:pt>
                <c:pt idx="12">
                  <c:v>3952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33</c:v>
                </c:pt>
                <c:pt idx="9">
                  <c:v>33</c:v>
                </c:pt>
                <c:pt idx="12">
                  <c:v>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22666</c:v>
                </c:pt>
                <c:pt idx="3">
                  <c:v>21704</c:v>
                </c:pt>
                <c:pt idx="6">
                  <c:v>20983</c:v>
                </c:pt>
                <c:pt idx="9">
                  <c:v>20777</c:v>
                </c:pt>
                <c:pt idx="12">
                  <c:v>19830</c:v>
                </c:pt>
              </c:numCache>
            </c:numRef>
          </c:val>
        </c:ser>
        <c:dLbls>
          <c:showLegendKey val="0"/>
          <c:showVal val="0"/>
          <c:showCatName val="0"/>
          <c:showSerName val="0"/>
          <c:showPercent val="0"/>
          <c:showBubbleSize val="0"/>
        </c:dLbls>
        <c:gapWidth val="100"/>
        <c:overlap val="100"/>
        <c:axId val="102531840"/>
        <c:axId val="102533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8370</c:v>
                </c:pt>
                <c:pt idx="2">
                  <c:v>#N/A</c:v>
                </c:pt>
                <c:pt idx="3">
                  <c:v>#N/A</c:v>
                </c:pt>
                <c:pt idx="4">
                  <c:v>7653</c:v>
                </c:pt>
                <c:pt idx="5">
                  <c:v>#N/A</c:v>
                </c:pt>
                <c:pt idx="6">
                  <c:v>#N/A</c:v>
                </c:pt>
                <c:pt idx="7">
                  <c:v>6142</c:v>
                </c:pt>
                <c:pt idx="8">
                  <c:v>#N/A</c:v>
                </c:pt>
                <c:pt idx="9">
                  <c:v>#N/A</c:v>
                </c:pt>
                <c:pt idx="10">
                  <c:v>5451</c:v>
                </c:pt>
                <c:pt idx="11">
                  <c:v>#N/A</c:v>
                </c:pt>
                <c:pt idx="12">
                  <c:v>#N/A</c:v>
                </c:pt>
                <c:pt idx="13">
                  <c:v>5302</c:v>
                </c:pt>
                <c:pt idx="14">
                  <c:v>#N/A</c:v>
                </c:pt>
              </c:numCache>
            </c:numRef>
          </c:val>
          <c:smooth val="0"/>
        </c:ser>
        <c:dLbls>
          <c:showLegendKey val="0"/>
          <c:showVal val="0"/>
          <c:showCatName val="0"/>
          <c:showSerName val="0"/>
          <c:showPercent val="0"/>
          <c:showBubbleSize val="0"/>
        </c:dLbls>
        <c:marker val="1"/>
        <c:smooth val="0"/>
        <c:axId val="102531840"/>
        <c:axId val="102533760"/>
      </c:lineChart>
      <c:catAx>
        <c:axId val="1025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533760"/>
        <c:crosses val="autoZero"/>
        <c:auto val="1"/>
        <c:lblAlgn val="ctr"/>
        <c:lblOffset val="100"/>
        <c:tickLblSkip val="1"/>
        <c:tickMarkSkip val="1"/>
        <c:noMultiLvlLbl val="0"/>
      </c:catAx>
      <c:valAx>
        <c:axId val="10253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3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157016</c:v>
                </c:pt>
                <c:pt idx="5">
                  <c:v>161611</c:v>
                </c:pt>
                <c:pt idx="8">
                  <c:v>161616</c:v>
                </c:pt>
                <c:pt idx="11">
                  <c:v>160211</c:v>
                </c:pt>
                <c:pt idx="14">
                  <c:v>160264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47184</c:v>
                </c:pt>
                <c:pt idx="5">
                  <c:v>45322</c:v>
                </c:pt>
                <c:pt idx="8">
                  <c:v>41890</c:v>
                </c:pt>
                <c:pt idx="11">
                  <c:v>40140</c:v>
                </c:pt>
                <c:pt idx="14">
                  <c:v>38056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20702</c:v>
                </c:pt>
                <c:pt idx="5">
                  <c:v>20916</c:v>
                </c:pt>
                <c:pt idx="8">
                  <c:v>22366</c:v>
                </c:pt>
                <c:pt idx="11">
                  <c:v>23782</c:v>
                </c:pt>
                <c:pt idx="14">
                  <c:v>27814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56</c:v>
                </c:pt>
                <c:pt idx="3">
                  <c:v>15</c:v>
                </c:pt>
                <c:pt idx="6">
                  <c:v>16</c:v>
                </c:pt>
                <c:pt idx="9">
                  <c:v>1</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33559</c:v>
                </c:pt>
                <c:pt idx="3">
                  <c:v>31888</c:v>
                </c:pt>
                <c:pt idx="6">
                  <c:v>28574</c:v>
                </c:pt>
                <c:pt idx="9">
                  <c:v>25742</c:v>
                </c:pt>
                <c:pt idx="12">
                  <c:v>23812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c:v>
                </c:pt>
                <c:pt idx="3">
                  <c:v>3</c:v>
                </c:pt>
                <c:pt idx="6">
                  <c:v>3</c:v>
                </c:pt>
                <c:pt idx="9">
                  <c:v>2</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61134</c:v>
                </c:pt>
                <c:pt idx="3">
                  <c:v>60982</c:v>
                </c:pt>
                <c:pt idx="6">
                  <c:v>57979</c:v>
                </c:pt>
                <c:pt idx="9">
                  <c:v>55762</c:v>
                </c:pt>
                <c:pt idx="12">
                  <c:v>52227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12440</c:v>
                </c:pt>
                <c:pt idx="3">
                  <c:v>8951</c:v>
                </c:pt>
                <c:pt idx="6">
                  <c:v>7231</c:v>
                </c:pt>
                <c:pt idx="9">
                  <c:v>6498</c:v>
                </c:pt>
                <c:pt idx="12">
                  <c:v>4442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186003</c:v>
                </c:pt>
                <c:pt idx="3">
                  <c:v>191135</c:v>
                </c:pt>
                <c:pt idx="6">
                  <c:v>185975</c:v>
                </c:pt>
                <c:pt idx="9">
                  <c:v>182494</c:v>
                </c:pt>
                <c:pt idx="12">
                  <c:v>177264</c:v>
                </c:pt>
              </c:numCache>
            </c:numRef>
          </c:val>
        </c:ser>
        <c:dLbls>
          <c:showLegendKey val="0"/>
          <c:showVal val="0"/>
          <c:showCatName val="0"/>
          <c:showSerName val="0"/>
          <c:showPercent val="0"/>
          <c:showBubbleSize val="0"/>
        </c:dLbls>
        <c:gapWidth val="100"/>
        <c:overlap val="100"/>
        <c:axId val="105257984"/>
        <c:axId val="10526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68294</c:v>
                </c:pt>
                <c:pt idx="2">
                  <c:v>#N/A</c:v>
                </c:pt>
                <c:pt idx="3">
                  <c:v>#N/A</c:v>
                </c:pt>
                <c:pt idx="4">
                  <c:v>65124</c:v>
                </c:pt>
                <c:pt idx="5">
                  <c:v>#N/A</c:v>
                </c:pt>
                <c:pt idx="6">
                  <c:v>#N/A</c:v>
                </c:pt>
                <c:pt idx="7">
                  <c:v>53905</c:v>
                </c:pt>
                <c:pt idx="8">
                  <c:v>#N/A</c:v>
                </c:pt>
                <c:pt idx="9">
                  <c:v>#N/A</c:v>
                </c:pt>
                <c:pt idx="10">
                  <c:v>46366</c:v>
                </c:pt>
                <c:pt idx="11">
                  <c:v>#N/A</c:v>
                </c:pt>
                <c:pt idx="12">
                  <c:v>#N/A</c:v>
                </c:pt>
                <c:pt idx="13">
                  <c:v>31617</c:v>
                </c:pt>
                <c:pt idx="14">
                  <c:v>#N/A</c:v>
                </c:pt>
              </c:numCache>
            </c:numRef>
          </c:val>
          <c:smooth val="0"/>
        </c:ser>
        <c:dLbls>
          <c:showLegendKey val="0"/>
          <c:showVal val="0"/>
          <c:showCatName val="0"/>
          <c:showSerName val="0"/>
          <c:showPercent val="0"/>
          <c:showBubbleSize val="0"/>
        </c:dLbls>
        <c:marker val="1"/>
        <c:smooth val="0"/>
        <c:axId val="105257984"/>
        <c:axId val="105264256"/>
      </c:lineChart>
      <c:catAx>
        <c:axId val="10525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264256"/>
        <c:crosses val="autoZero"/>
        <c:auto val="1"/>
        <c:lblAlgn val="ctr"/>
        <c:lblOffset val="100"/>
        <c:tickLblSkip val="1"/>
        <c:tickMarkSkip val="1"/>
        <c:noMultiLvlLbl val="0"/>
      </c:catAx>
      <c:valAx>
        <c:axId val="10526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5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056384"/>
        <c:axId val="113074944"/>
      </c:scatterChart>
      <c:valAx>
        <c:axId val="1130563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074944"/>
        <c:crosses val="autoZero"/>
        <c:crossBetween val="midCat"/>
      </c:valAx>
      <c:valAx>
        <c:axId val="113074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056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10.7</c:v>
                </c:pt>
                <c:pt idx="1">
                  <c:v>10</c:v>
                </c:pt>
                <c:pt idx="2">
                  <c:v>8.9</c:v>
                </c:pt>
                <c:pt idx="3">
                  <c:v>7.7</c:v>
                </c:pt>
                <c:pt idx="4">
                  <c:v>6.7</c:v>
                </c:pt>
              </c:numCache>
            </c:numRef>
          </c:xVal>
          <c:yVal>
            <c:numRef>
              <c:f>公会計指標分析・財政指標組合せ分析表!$K$73:$O$73</c:f>
              <c:numCache>
                <c:formatCode>#,##0.0;"▲ "#,##0.0</c:formatCode>
                <c:ptCount val="5"/>
                <c:pt idx="0">
                  <c:v>83.2</c:v>
                </c:pt>
                <c:pt idx="1">
                  <c:v>79.099999999999994</c:v>
                </c:pt>
                <c:pt idx="2">
                  <c:v>64.8</c:v>
                </c:pt>
                <c:pt idx="3">
                  <c:v>55.9</c:v>
                </c:pt>
                <c:pt idx="4">
                  <c:v>37.9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13108480"/>
        <c:axId val="113110400"/>
      </c:scatterChart>
      <c:valAx>
        <c:axId val="113108480"/>
        <c:scaling>
          <c:orientation val="minMax"/>
          <c:max val="11.1"/>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110400"/>
        <c:crosses val="autoZero"/>
        <c:crossBetween val="midCat"/>
      </c:valAx>
      <c:valAx>
        <c:axId val="113110400"/>
        <c:scaling>
          <c:orientation val="minMax"/>
          <c:max val="91"/>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108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実質公債費比率については、単年度の元利償還金が減少するとともに、算入公債費等も減少しており、その結果、実質公債費比率の分子に係る数値は減少している。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24</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年度の土地開発公社解散に伴う第三セクター等改革推進債及び平成</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年度に供用開始の複合文化交流施設「ホルトホール大分」建設に伴う合併特例債の発行により、一時的に地方債残高が増加したが、今後も引き続き、地方債発行額の抑制に努め公債費の削減を図る。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将来負担額については、地方債残高、公営企業債等繰入見込額及び退職手当負担見込額が減少したことに伴い、全体としても減少傾向にある。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今後も、「大分市行政改革推進プラン」に基づき、職員数の計画的な定員管理、地方債の発行抑制、公営企業会計の健全化を進めていく。</a:t>
          </a:r>
          <a:endPar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479,340
476,667
502.39
169,808,382
164,848,624
4,150,087
97,849,735
177,162,431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37.9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479,340
476,667
502.39
169,808,382
164,848,624
4,150,087
97,849,735
177,162,431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479,340
476,667
502.39
169,808,382
164,848,624
4,150,087
97,849,735
177,162,431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479,340
476,667
502.39
169,808,382
164,848,624
4,150,087
97,849,735
177,162,431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前年度と同水準であり、類似団体内平均値を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0.09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ポイント上回っている。社会保障関係費等の増などポイント悪化要因があるものの、今後も税収納率の向上等の取り組みによる自主財源の確保で財政力の維持・強化を図る。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39</xdr:row>
      <xdr:rowOff>157692</xdr:rowOff>
    </xdr:to>
    <xdr:cxnSp macro="">
      <xdr:nvCxnSpPr>
        <xdr:cNvPr id="68" name="直線コネクタ 67"/>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39</xdr:row>
      <xdr:rowOff>157692</xdr:rowOff>
    </xdr:to>
    <xdr:cxnSp macro="">
      <xdr:nvCxnSpPr>
        <xdr:cNvPr id="71" name="直線コネクタ 70"/>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39</xdr:row>
      <xdr:rowOff>157692</xdr:rowOff>
    </xdr:to>
    <xdr:cxnSp macro="">
      <xdr:nvCxnSpPr>
        <xdr:cNvPr id="74" name="直線コネクタ 73"/>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39</xdr:row>
      <xdr:rowOff>157692</xdr:rowOff>
    </xdr:to>
    <xdr:cxnSp macro="">
      <xdr:nvCxnSpPr>
        <xdr:cNvPr id="77" name="直線コネクタ 76"/>
        <xdr:cNvCxnSpPr/>
      </xdr:nvCxnSpPr>
      <xdr:spPr>
        <a:xfrm>
          <a:off x="1447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3" name="円/楕円 92"/>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4" name="テキスト ボックス 93"/>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6" name="テキスト ボックス 95"/>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4.7</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おり、類似団体平均と同水準になっている。要因としては、分母の経常一般財源については地方消費税交付金の増、分子の経常経費充当一般財源については公債費の減が挙げられる。今後も社会保障関係経費の増加が見込まれることから、市債の発行総額抑制による公債費の削減や職員数削減による人件費の抑制、事務事業評価等による経常経費の削減を行うなど、比率の上昇を抑える取り組みを実施するなど今後も行政改革を推進し、財政構造の弾力化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66</xdr:row>
      <xdr:rowOff>38312</xdr:rowOff>
    </xdr:to>
    <xdr:cxnSp macro="">
      <xdr:nvCxnSpPr>
        <xdr:cNvPr id="131" name="直線コネクタ 130"/>
        <xdr:cNvCxnSpPr/>
      </xdr:nvCxnSpPr>
      <xdr:spPr>
        <a:xfrm flipV="1">
          <a:off x="4114800" y="11164994"/>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165523</xdr:rowOff>
    </xdr:from>
    <xdr:to>
      <xdr:col>6</xdr:col>
      <xdr:colOff>0</xdr:colOff>
      <xdr:row>66</xdr:row>
      <xdr:rowOff>38312</xdr:rowOff>
    </xdr:to>
    <xdr:cxnSp macro="">
      <xdr:nvCxnSpPr>
        <xdr:cNvPr id="134" name="直線コネクタ 133"/>
        <xdr:cNvCxnSpPr/>
      </xdr:nvCxnSpPr>
      <xdr:spPr>
        <a:xfrm>
          <a:off x="3225800" y="1130977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145415</xdr:rowOff>
    </xdr:from>
    <xdr:to>
      <xdr:col>4</xdr:col>
      <xdr:colOff>482600</xdr:colOff>
      <xdr:row>65</xdr:row>
      <xdr:rowOff>165523</xdr:rowOff>
    </xdr:to>
    <xdr:cxnSp macro="">
      <xdr:nvCxnSpPr>
        <xdr:cNvPr id="137" name="直線コネクタ 136"/>
        <xdr:cNvCxnSpPr/>
      </xdr:nvCxnSpPr>
      <xdr:spPr>
        <a:xfrm>
          <a:off x="2336800" y="112896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145415</xdr:rowOff>
    </xdr:from>
    <xdr:to>
      <xdr:col>3</xdr:col>
      <xdr:colOff>279400</xdr:colOff>
      <xdr:row>65</xdr:row>
      <xdr:rowOff>149437</xdr:rowOff>
    </xdr:to>
    <xdr:cxnSp macro="">
      <xdr:nvCxnSpPr>
        <xdr:cNvPr id="140" name="直線コネクタ 139"/>
        <xdr:cNvCxnSpPr/>
      </xdr:nvCxnSpPr>
      <xdr:spPr>
        <a:xfrm flipV="1">
          <a:off x="1447800" y="112896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50" name="円/楕円 149"/>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157921</xdr:rowOff>
    </xdr:from>
    <xdr:ext cx="762000" cy="259045"/>
    <xdr:sp macro="" textlink="">
      <xdr:nvSpPr>
        <xdr:cNvPr id="151" name="財政構造の弾力性該当値テキスト"/>
        <xdr:cNvSpPr txBox="1"/>
      </xdr:nvSpPr>
      <xdr:spPr>
        <a:xfrm>
          <a:off x="50419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158962</xdr:rowOff>
    </xdr:from>
    <xdr:to>
      <xdr:col>6</xdr:col>
      <xdr:colOff>50800</xdr:colOff>
      <xdr:row>66</xdr:row>
      <xdr:rowOff>89112</xdr:rowOff>
    </xdr:to>
    <xdr:sp macro="" textlink="">
      <xdr:nvSpPr>
        <xdr:cNvPr id="152" name="円/楕円 151"/>
        <xdr:cNvSpPr/>
      </xdr:nvSpPr>
      <xdr:spPr>
        <a:xfrm>
          <a:off x="4064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73889</xdr:rowOff>
    </xdr:from>
    <xdr:ext cx="736600" cy="259045"/>
    <xdr:sp macro="" textlink="">
      <xdr:nvSpPr>
        <xdr:cNvPr id="153" name="テキスト ボックス 152"/>
        <xdr:cNvSpPr txBox="1"/>
      </xdr:nvSpPr>
      <xdr:spPr>
        <a:xfrm>
          <a:off x="3733800" y="11389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114723</xdr:rowOff>
    </xdr:from>
    <xdr:to>
      <xdr:col>4</xdr:col>
      <xdr:colOff>533400</xdr:colOff>
      <xdr:row>66</xdr:row>
      <xdr:rowOff>44873</xdr:rowOff>
    </xdr:to>
    <xdr:sp macro="" textlink="">
      <xdr:nvSpPr>
        <xdr:cNvPr id="154" name="円/楕円 153"/>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29650</xdr:rowOff>
    </xdr:from>
    <xdr:ext cx="762000" cy="259045"/>
    <xdr:sp macro="" textlink="">
      <xdr:nvSpPr>
        <xdr:cNvPr id="155" name="テキスト ボックス 154"/>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94615</xdr:rowOff>
    </xdr:from>
    <xdr:to>
      <xdr:col>3</xdr:col>
      <xdr:colOff>330200</xdr:colOff>
      <xdr:row>66</xdr:row>
      <xdr:rowOff>24765</xdr:rowOff>
    </xdr:to>
    <xdr:sp macro="" textlink="">
      <xdr:nvSpPr>
        <xdr:cNvPr id="156" name="円/楕円 155"/>
        <xdr:cNvSpPr/>
      </xdr:nvSpPr>
      <xdr:spPr>
        <a:xfrm>
          <a:off x="2286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9542</xdr:rowOff>
    </xdr:from>
    <xdr:ext cx="762000" cy="259045"/>
    <xdr:sp macro="" textlink="">
      <xdr:nvSpPr>
        <xdr:cNvPr id="157" name="テキスト ボックス 156"/>
        <xdr:cNvSpPr txBox="1"/>
      </xdr:nvSpPr>
      <xdr:spPr>
        <a:xfrm>
          <a:off x="1955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98637</xdr:rowOff>
    </xdr:from>
    <xdr:to>
      <xdr:col>2</xdr:col>
      <xdr:colOff>127000</xdr:colOff>
      <xdr:row>66</xdr:row>
      <xdr:rowOff>28787</xdr:rowOff>
    </xdr:to>
    <xdr:sp macro="" textlink="">
      <xdr:nvSpPr>
        <xdr:cNvPr id="158" name="円/楕円 157"/>
        <xdr:cNvSpPr/>
      </xdr:nvSpPr>
      <xdr:spPr>
        <a:xfrm>
          <a:off x="1397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13564</xdr:rowOff>
    </xdr:from>
    <xdr:ext cx="762000" cy="259045"/>
    <xdr:sp macro="" textlink="">
      <xdr:nvSpPr>
        <xdr:cNvPr id="159" name="テキスト ボックス 158"/>
        <xdr:cNvSpPr txBox="1"/>
      </xdr:nvSpPr>
      <xdr:spPr>
        <a:xfrm>
          <a:off x="1066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類似団体内平均値より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13,013</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円低いものの、前年度決算額に比べて</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1,861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高くなっている。これは、人件費は国勢調査の実施などにより、また、物件費はマイナンバー関連等、情報処理事業などの増によりそれぞれ増加していることによるものである。人件費については、今後も適正な職員定数及び給与水準を維持していきた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99158</xdr:rowOff>
    </xdr:from>
    <xdr:to>
      <xdr:col>7</xdr:col>
      <xdr:colOff>152400</xdr:colOff>
      <xdr:row>80</xdr:row>
      <xdr:rowOff>124106</xdr:rowOff>
    </xdr:to>
    <xdr:cxnSp macro="">
      <xdr:nvCxnSpPr>
        <xdr:cNvPr id="194" name="直線コネクタ 193"/>
        <xdr:cNvCxnSpPr/>
      </xdr:nvCxnSpPr>
      <xdr:spPr>
        <a:xfrm>
          <a:off x="4114800" y="13815158"/>
          <a:ext cx="8382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58821</xdr:rowOff>
    </xdr:from>
    <xdr:to>
      <xdr:col>6</xdr:col>
      <xdr:colOff>0</xdr:colOff>
      <xdr:row>80</xdr:row>
      <xdr:rowOff>99158</xdr:rowOff>
    </xdr:to>
    <xdr:cxnSp macro="">
      <xdr:nvCxnSpPr>
        <xdr:cNvPr id="197" name="直線コネクタ 196"/>
        <xdr:cNvCxnSpPr/>
      </xdr:nvCxnSpPr>
      <xdr:spPr>
        <a:xfrm>
          <a:off x="3225800" y="13774821"/>
          <a:ext cx="889000" cy="4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50964</xdr:rowOff>
    </xdr:from>
    <xdr:to>
      <xdr:col>4</xdr:col>
      <xdr:colOff>482600</xdr:colOff>
      <xdr:row>80</xdr:row>
      <xdr:rowOff>58821</xdr:rowOff>
    </xdr:to>
    <xdr:cxnSp macro="">
      <xdr:nvCxnSpPr>
        <xdr:cNvPr id="200" name="直線コネクタ 199"/>
        <xdr:cNvCxnSpPr/>
      </xdr:nvCxnSpPr>
      <xdr:spPr>
        <a:xfrm>
          <a:off x="2336800" y="13766964"/>
          <a:ext cx="889000" cy="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50964</xdr:rowOff>
    </xdr:from>
    <xdr:to>
      <xdr:col>3</xdr:col>
      <xdr:colOff>279400</xdr:colOff>
      <xdr:row>80</xdr:row>
      <xdr:rowOff>83527</xdr:rowOff>
    </xdr:to>
    <xdr:cxnSp macro="">
      <xdr:nvCxnSpPr>
        <xdr:cNvPr id="203" name="直線コネクタ 202"/>
        <xdr:cNvCxnSpPr/>
      </xdr:nvCxnSpPr>
      <xdr:spPr>
        <a:xfrm flipV="1">
          <a:off x="1447800" y="13766964"/>
          <a:ext cx="889000" cy="3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73306</xdr:rowOff>
    </xdr:from>
    <xdr:to>
      <xdr:col>7</xdr:col>
      <xdr:colOff>203200</xdr:colOff>
      <xdr:row>81</xdr:row>
      <xdr:rowOff>3456</xdr:rowOff>
    </xdr:to>
    <xdr:sp macro="" textlink="">
      <xdr:nvSpPr>
        <xdr:cNvPr id="213" name="円/楕円 212"/>
        <xdr:cNvSpPr/>
      </xdr:nvSpPr>
      <xdr:spPr>
        <a:xfrm>
          <a:off x="4902200" y="137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166033</xdr:rowOff>
    </xdr:from>
    <xdr:ext cx="762000" cy="259045"/>
    <xdr:sp macro="" textlink="">
      <xdr:nvSpPr>
        <xdr:cNvPr id="214" name="人件費・物件費等の状況該当値テキスト"/>
        <xdr:cNvSpPr txBox="1"/>
      </xdr:nvSpPr>
      <xdr:spPr>
        <a:xfrm>
          <a:off x="5041900" y="137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92,942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48358</xdr:rowOff>
    </xdr:from>
    <xdr:to>
      <xdr:col>6</xdr:col>
      <xdr:colOff>50800</xdr:colOff>
      <xdr:row>80</xdr:row>
      <xdr:rowOff>149958</xdr:rowOff>
    </xdr:to>
    <xdr:sp macro="" textlink="">
      <xdr:nvSpPr>
        <xdr:cNvPr id="215" name="円/楕円 214"/>
        <xdr:cNvSpPr/>
      </xdr:nvSpPr>
      <xdr:spPr>
        <a:xfrm>
          <a:off x="4064000" y="137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160135</xdr:rowOff>
    </xdr:from>
    <xdr:ext cx="736600" cy="259045"/>
    <xdr:sp macro="" textlink="">
      <xdr:nvSpPr>
        <xdr:cNvPr id="216" name="テキスト ボックス 215"/>
        <xdr:cNvSpPr txBox="1"/>
      </xdr:nvSpPr>
      <xdr:spPr>
        <a:xfrm>
          <a:off x="3733800" y="13533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8021</xdr:rowOff>
    </xdr:from>
    <xdr:to>
      <xdr:col>4</xdr:col>
      <xdr:colOff>533400</xdr:colOff>
      <xdr:row>80</xdr:row>
      <xdr:rowOff>109621</xdr:rowOff>
    </xdr:to>
    <xdr:sp macro="" textlink="">
      <xdr:nvSpPr>
        <xdr:cNvPr id="217" name="円/楕円 216"/>
        <xdr:cNvSpPr/>
      </xdr:nvSpPr>
      <xdr:spPr>
        <a:xfrm>
          <a:off x="3175000" y="137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119798</xdr:rowOff>
    </xdr:from>
    <xdr:ext cx="762000" cy="259045"/>
    <xdr:sp macro="" textlink="">
      <xdr:nvSpPr>
        <xdr:cNvPr id="218" name="テキスト ボックス 217"/>
        <xdr:cNvSpPr txBox="1"/>
      </xdr:nvSpPr>
      <xdr:spPr>
        <a:xfrm>
          <a:off x="2844800" y="134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164</xdr:rowOff>
    </xdr:from>
    <xdr:to>
      <xdr:col>3</xdr:col>
      <xdr:colOff>330200</xdr:colOff>
      <xdr:row>80</xdr:row>
      <xdr:rowOff>101764</xdr:rowOff>
    </xdr:to>
    <xdr:sp macro="" textlink="">
      <xdr:nvSpPr>
        <xdr:cNvPr id="219" name="円/楕円 218"/>
        <xdr:cNvSpPr/>
      </xdr:nvSpPr>
      <xdr:spPr>
        <a:xfrm>
          <a:off x="2286000" y="137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111941</xdr:rowOff>
    </xdr:from>
    <xdr:ext cx="762000" cy="259045"/>
    <xdr:sp macro="" textlink="">
      <xdr:nvSpPr>
        <xdr:cNvPr id="220" name="テキスト ボックス 219"/>
        <xdr:cNvSpPr txBox="1"/>
      </xdr:nvSpPr>
      <xdr:spPr>
        <a:xfrm>
          <a:off x="1955800" y="134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87,486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32727</xdr:rowOff>
    </xdr:from>
    <xdr:to>
      <xdr:col>2</xdr:col>
      <xdr:colOff>127000</xdr:colOff>
      <xdr:row>80</xdr:row>
      <xdr:rowOff>134327</xdr:rowOff>
    </xdr:to>
    <xdr:sp macro="" textlink="">
      <xdr:nvSpPr>
        <xdr:cNvPr id="221" name="円/楕円 220"/>
        <xdr:cNvSpPr/>
      </xdr:nvSpPr>
      <xdr:spPr>
        <a:xfrm>
          <a:off x="1397000" y="137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144504</xdr:rowOff>
    </xdr:from>
    <xdr:ext cx="762000" cy="259045"/>
    <xdr:sp macro="" textlink="">
      <xdr:nvSpPr>
        <xdr:cNvPr id="222" name="テキスト ボックス 221"/>
        <xdr:cNvSpPr txBox="1"/>
      </xdr:nvSpPr>
      <xdr:spPr>
        <a:xfrm>
          <a:off x="1066800" y="1351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年度に給料表を見直し、各級の最高号給の給料月額の引下げや２％カット後での切替等を実施するとともに、給料カットを継続して行っており、さらには平成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年度に給料表の各級の最高号給の給料月額を大分県と同額にするなど、引き続き給与水準の適正化に努めてきたところである。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を図っ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41427</xdr:rowOff>
    </xdr:to>
    <xdr:cxnSp macro="">
      <xdr:nvCxnSpPr>
        <xdr:cNvPr id="258" name="直線コネクタ 257"/>
        <xdr:cNvCxnSpPr/>
      </xdr:nvCxnSpPr>
      <xdr:spPr>
        <a:xfrm flipV="1">
          <a:off x="16179800" y="14214323"/>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9"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75898</xdr:rowOff>
    </xdr:to>
    <xdr:cxnSp macro="">
      <xdr:nvCxnSpPr>
        <xdr:cNvPr id="261" name="直線コネクタ 260"/>
        <xdr:cNvCxnSpPr/>
      </xdr:nvCxnSpPr>
      <xdr:spPr>
        <a:xfrm flipV="1">
          <a:off x="15290800" y="142717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75898</xdr:rowOff>
    </xdr:from>
    <xdr:to>
      <xdr:col>22</xdr:col>
      <xdr:colOff>203200</xdr:colOff>
      <xdr:row>89</xdr:row>
      <xdr:rowOff>127302</xdr:rowOff>
    </xdr:to>
    <xdr:cxnSp macro="">
      <xdr:nvCxnSpPr>
        <xdr:cNvPr id="264" name="直線コネクタ 263"/>
        <xdr:cNvCxnSpPr/>
      </xdr:nvCxnSpPr>
      <xdr:spPr>
        <a:xfrm flipV="1">
          <a:off x="14401800" y="14306248"/>
          <a:ext cx="889000" cy="108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127302</xdr:rowOff>
    </xdr:from>
    <xdr:to>
      <xdr:col>21</xdr:col>
      <xdr:colOff>0</xdr:colOff>
      <xdr:row>89</xdr:row>
      <xdr:rowOff>150284</xdr:rowOff>
    </xdr:to>
    <xdr:cxnSp macro="">
      <xdr:nvCxnSpPr>
        <xdr:cNvPr id="267" name="直線コネクタ 266"/>
        <xdr:cNvCxnSpPr/>
      </xdr:nvCxnSpPr>
      <xdr:spPr>
        <a:xfrm flipV="1">
          <a:off x="13512800" y="153863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77" name="円/楕円 276"/>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121150</xdr:rowOff>
    </xdr:from>
    <xdr:ext cx="762000" cy="259045"/>
    <xdr:sp macro="" textlink="">
      <xdr:nvSpPr>
        <xdr:cNvPr id="278"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9" name="円/楕円 278"/>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80" name="テキスト ボックス 279"/>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81" name="円/楕円 280"/>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82" name="テキスト ボックス 281"/>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83" name="円/楕円 282"/>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162879</xdr:rowOff>
    </xdr:from>
    <xdr:ext cx="762000" cy="259045"/>
    <xdr:sp macro="" textlink="">
      <xdr:nvSpPr>
        <xdr:cNvPr id="284" name="テキスト ボックス 283"/>
        <xdr:cNvSpPr txBox="1"/>
      </xdr:nvSpPr>
      <xdr:spPr>
        <a:xfrm>
          <a:off x="14020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5" name="円/楕円 284"/>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6" name="テキスト ボックス 285"/>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平成２０年度に策定した「大分市行政改革推進プラン」に基づき、適正な定員管理を推進した結果、平成２５年４月１日現在において、平成１９年４月１日現在と比較して４７９人の削減となり、職員１人当たりの市民の数は１４６人となった。その後は、平成２５年度から平成２９年度までを計画期間とする「大分市行政改革推進プラン２０１３」に基づき、平成３０年４月１日現在において「職員１人当たりの市民の数１５０人」を目安に適正な定員管理を推進しており、平成２７年４月１日現在の職員１人当たりの市民の数は１４８．７人となったところである。今後とも、適正な定員管理に努めていきたい。</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85725</xdr:rowOff>
    </xdr:to>
    <xdr:cxnSp macro="">
      <xdr:nvCxnSpPr>
        <xdr:cNvPr id="321" name="直線コネクタ 320"/>
        <xdr:cNvCxnSpPr/>
      </xdr:nvCxnSpPr>
      <xdr:spPr>
        <a:xfrm>
          <a:off x="16179800" y="1037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2"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85725</xdr:rowOff>
    </xdr:from>
    <xdr:to>
      <xdr:col>23</xdr:col>
      <xdr:colOff>406400</xdr:colOff>
      <xdr:row>60</xdr:row>
      <xdr:rowOff>89746</xdr:rowOff>
    </xdr:to>
    <xdr:cxnSp macro="">
      <xdr:nvCxnSpPr>
        <xdr:cNvPr id="324" name="直線コネクタ 323"/>
        <xdr:cNvCxnSpPr/>
      </xdr:nvCxnSpPr>
      <xdr:spPr>
        <a:xfrm flipV="1">
          <a:off x="15290800" y="1037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6" name="テキスト ボックス 32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89746</xdr:rowOff>
    </xdr:from>
    <xdr:to>
      <xdr:col>22</xdr:col>
      <xdr:colOff>203200</xdr:colOff>
      <xdr:row>60</xdr:row>
      <xdr:rowOff>113877</xdr:rowOff>
    </xdr:to>
    <xdr:cxnSp macro="">
      <xdr:nvCxnSpPr>
        <xdr:cNvPr id="327" name="直線コネクタ 326"/>
        <xdr:cNvCxnSpPr/>
      </xdr:nvCxnSpPr>
      <xdr:spPr>
        <a:xfrm flipV="1">
          <a:off x="14401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9" name="テキスト ボックス 328"/>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113877</xdr:rowOff>
    </xdr:from>
    <xdr:to>
      <xdr:col>21</xdr:col>
      <xdr:colOff>0</xdr:colOff>
      <xdr:row>60</xdr:row>
      <xdr:rowOff>170180</xdr:rowOff>
    </xdr:to>
    <xdr:cxnSp macro="">
      <xdr:nvCxnSpPr>
        <xdr:cNvPr id="330" name="直線コネクタ 329"/>
        <xdr:cNvCxnSpPr/>
      </xdr:nvCxnSpPr>
      <xdr:spPr>
        <a:xfrm flipV="1">
          <a:off x="13512800" y="104008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2" name="テキスト ボックス 33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4" name="テキスト ボックス 333"/>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34925</xdr:rowOff>
    </xdr:from>
    <xdr:to>
      <xdr:col>24</xdr:col>
      <xdr:colOff>609600</xdr:colOff>
      <xdr:row>60</xdr:row>
      <xdr:rowOff>136525</xdr:rowOff>
    </xdr:to>
    <xdr:sp macro="" textlink="">
      <xdr:nvSpPr>
        <xdr:cNvPr id="340" name="円/楕円 339"/>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51452</xdr:rowOff>
    </xdr:from>
    <xdr:ext cx="762000" cy="259045"/>
    <xdr:sp macro="" textlink="">
      <xdr:nvSpPr>
        <xdr:cNvPr id="341"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34925</xdr:rowOff>
    </xdr:from>
    <xdr:to>
      <xdr:col>23</xdr:col>
      <xdr:colOff>457200</xdr:colOff>
      <xdr:row>60</xdr:row>
      <xdr:rowOff>136525</xdr:rowOff>
    </xdr:to>
    <xdr:sp macro="" textlink="">
      <xdr:nvSpPr>
        <xdr:cNvPr id="342" name="円/楕円 341"/>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146702</xdr:rowOff>
    </xdr:from>
    <xdr:ext cx="736600" cy="259045"/>
    <xdr:sp macro="" textlink="">
      <xdr:nvSpPr>
        <xdr:cNvPr id="343" name="テキスト ボックス 342"/>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38946</xdr:rowOff>
    </xdr:from>
    <xdr:to>
      <xdr:col>22</xdr:col>
      <xdr:colOff>254000</xdr:colOff>
      <xdr:row>60</xdr:row>
      <xdr:rowOff>140546</xdr:rowOff>
    </xdr:to>
    <xdr:sp macro="" textlink="">
      <xdr:nvSpPr>
        <xdr:cNvPr id="344" name="円/楕円 343"/>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150723</xdr:rowOff>
    </xdr:from>
    <xdr:ext cx="762000" cy="259045"/>
    <xdr:sp macro="" textlink="">
      <xdr:nvSpPr>
        <xdr:cNvPr id="345" name="テキスト ボックス 344"/>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63077</xdr:rowOff>
    </xdr:from>
    <xdr:to>
      <xdr:col>21</xdr:col>
      <xdr:colOff>50800</xdr:colOff>
      <xdr:row>60</xdr:row>
      <xdr:rowOff>164677</xdr:rowOff>
    </xdr:to>
    <xdr:sp macro="" textlink="">
      <xdr:nvSpPr>
        <xdr:cNvPr id="346" name="円/楕円 345"/>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3404</xdr:rowOff>
    </xdr:from>
    <xdr:ext cx="762000" cy="259045"/>
    <xdr:sp macro="" textlink="">
      <xdr:nvSpPr>
        <xdr:cNvPr id="347" name="テキスト ボックス 346"/>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48" name="円/楕円 347"/>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59707</xdr:rowOff>
    </xdr:from>
    <xdr:ext cx="762000" cy="259045"/>
    <xdr:sp macro="" textlink="">
      <xdr:nvSpPr>
        <xdr:cNvPr id="349" name="テキスト ボックス 348"/>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対前年度比では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1.0</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ポイント改善し、類似団体平均と同水準になっている。今後も、引き続き、地方債発行額の抑制や公営企業に対する繰出しの見直し等行政改革を進めることで、比率の改善に努める。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146304</xdr:rowOff>
    </xdr:to>
    <xdr:cxnSp macro="">
      <xdr:nvCxnSpPr>
        <xdr:cNvPr id="381" name="直線コネクタ 380"/>
        <xdr:cNvCxnSpPr/>
      </xdr:nvCxnSpPr>
      <xdr:spPr>
        <a:xfrm flipV="1">
          <a:off x="16179800" y="690778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2"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146304</xdr:rowOff>
    </xdr:from>
    <xdr:to>
      <xdr:col>23</xdr:col>
      <xdr:colOff>406400</xdr:colOff>
      <xdr:row>41</xdr:row>
      <xdr:rowOff>90678</xdr:rowOff>
    </xdr:to>
    <xdr:cxnSp macro="">
      <xdr:nvCxnSpPr>
        <xdr:cNvPr id="384" name="直線コネクタ 383"/>
        <xdr:cNvCxnSpPr/>
      </xdr:nvCxnSpPr>
      <xdr:spPr>
        <a:xfrm flipV="1">
          <a:off x="15290800" y="70043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6" name="テキスト ボックス 385"/>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42</xdr:row>
      <xdr:rowOff>25400</xdr:rowOff>
    </xdr:to>
    <xdr:cxnSp macro="">
      <xdr:nvCxnSpPr>
        <xdr:cNvPr id="387" name="直線コネクタ 386"/>
        <xdr:cNvCxnSpPr/>
      </xdr:nvCxnSpPr>
      <xdr:spPr>
        <a:xfrm flipV="1">
          <a:off x="14401800" y="71201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9" name="テキスト ボックス 38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92964</xdr:rowOff>
    </xdr:to>
    <xdr:cxnSp macro="">
      <xdr:nvCxnSpPr>
        <xdr:cNvPr id="390" name="直線コネクタ 389"/>
        <xdr:cNvCxnSpPr/>
      </xdr:nvCxnSpPr>
      <xdr:spPr>
        <a:xfrm flipV="1">
          <a:off x="13512800" y="722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2" name="テキスト ボックス 391"/>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4" name="テキスト ボックス 39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400" name="円/楕円 399"/>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142511</xdr:rowOff>
    </xdr:from>
    <xdr:ext cx="762000" cy="259045"/>
    <xdr:sp macro="" textlink="">
      <xdr:nvSpPr>
        <xdr:cNvPr id="401" name="公債費負担の状況該当値テキスト"/>
        <xdr:cNvSpPr txBox="1"/>
      </xdr:nvSpPr>
      <xdr:spPr>
        <a:xfrm>
          <a:off x="17106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95504</xdr:rowOff>
    </xdr:from>
    <xdr:to>
      <xdr:col>23</xdr:col>
      <xdr:colOff>457200</xdr:colOff>
      <xdr:row>41</xdr:row>
      <xdr:rowOff>25654</xdr:rowOff>
    </xdr:to>
    <xdr:sp macro="" textlink="">
      <xdr:nvSpPr>
        <xdr:cNvPr id="402" name="円/楕円 401"/>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10431</xdr:rowOff>
    </xdr:from>
    <xdr:ext cx="736600" cy="259045"/>
    <xdr:sp macro="" textlink="">
      <xdr:nvSpPr>
        <xdr:cNvPr id="403" name="テキスト ボックス 402"/>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404" name="円/楕円 403"/>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126255</xdr:rowOff>
    </xdr:from>
    <xdr:ext cx="762000" cy="259045"/>
    <xdr:sp macro="" textlink="">
      <xdr:nvSpPr>
        <xdr:cNvPr id="405" name="テキスト ボックス 404"/>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6" name="円/楕円 40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7" name="テキスト ボックス 406"/>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408" name="円/楕円 407"/>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409" name="テキスト ボックス 408"/>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対前年度比では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18.0</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ポイント改善し、類似団体平均より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低くなっている。主な要因としては、債務負担行為に基づく支出予定額や退職に伴う世代交代により退職手当負担見込額が減少したことが挙げられる。今後も行政改革を進めるとともに、将来世代への負担を少しでも軽減するよう、さらなる改善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103759</xdr:rowOff>
    </xdr:from>
    <xdr:to>
      <xdr:col>24</xdr:col>
      <xdr:colOff>558800</xdr:colOff>
      <xdr:row>16</xdr:row>
      <xdr:rowOff>77089</xdr:rowOff>
    </xdr:to>
    <xdr:cxnSp macro="">
      <xdr:nvCxnSpPr>
        <xdr:cNvPr id="443" name="直線コネクタ 442"/>
        <xdr:cNvCxnSpPr/>
      </xdr:nvCxnSpPr>
      <xdr:spPr>
        <a:xfrm flipV="1">
          <a:off x="16179800" y="2675509"/>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4"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77089</xdr:rowOff>
    </xdr:from>
    <xdr:to>
      <xdr:col>23</xdr:col>
      <xdr:colOff>406400</xdr:colOff>
      <xdr:row>16</xdr:row>
      <xdr:rowOff>148675</xdr:rowOff>
    </xdr:to>
    <xdr:cxnSp macro="">
      <xdr:nvCxnSpPr>
        <xdr:cNvPr id="446" name="直線コネクタ 445"/>
        <xdr:cNvCxnSpPr/>
      </xdr:nvCxnSpPr>
      <xdr:spPr>
        <a:xfrm flipV="1">
          <a:off x="15290800" y="2820289"/>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8" name="テキスト ボックス 447"/>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148675</xdr:rowOff>
    </xdr:from>
    <xdr:to>
      <xdr:col>22</xdr:col>
      <xdr:colOff>203200</xdr:colOff>
      <xdr:row>17</xdr:row>
      <xdr:rowOff>92244</xdr:rowOff>
    </xdr:to>
    <xdr:cxnSp macro="">
      <xdr:nvCxnSpPr>
        <xdr:cNvPr id="449" name="直線コネクタ 448"/>
        <xdr:cNvCxnSpPr/>
      </xdr:nvCxnSpPr>
      <xdr:spPr>
        <a:xfrm flipV="1">
          <a:off x="14401800" y="2891875"/>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92244</xdr:rowOff>
    </xdr:from>
    <xdr:to>
      <xdr:col>21</xdr:col>
      <xdr:colOff>0</xdr:colOff>
      <xdr:row>17</xdr:row>
      <xdr:rowOff>125222</xdr:rowOff>
    </xdr:to>
    <xdr:cxnSp macro="">
      <xdr:nvCxnSpPr>
        <xdr:cNvPr id="452" name="直線コネクタ 451"/>
        <xdr:cNvCxnSpPr/>
      </xdr:nvCxnSpPr>
      <xdr:spPr>
        <a:xfrm flipV="1">
          <a:off x="13512800" y="3006894"/>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4" name="テキスト ボックス 453"/>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6" name="テキスト ボックス 455"/>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52959</xdr:rowOff>
    </xdr:from>
    <xdr:to>
      <xdr:col>24</xdr:col>
      <xdr:colOff>609600</xdr:colOff>
      <xdr:row>15</xdr:row>
      <xdr:rowOff>154559</xdr:rowOff>
    </xdr:to>
    <xdr:sp macro="" textlink="">
      <xdr:nvSpPr>
        <xdr:cNvPr id="462" name="円/楕円 461"/>
        <xdr:cNvSpPr/>
      </xdr:nvSpPr>
      <xdr:spPr>
        <a:xfrm>
          <a:off x="169672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69486</xdr:rowOff>
    </xdr:from>
    <xdr:ext cx="762000" cy="259045"/>
    <xdr:sp macro="" textlink="">
      <xdr:nvSpPr>
        <xdr:cNvPr id="463" name="将来負担の状況該当値テキスト"/>
        <xdr:cNvSpPr txBox="1"/>
      </xdr:nvSpPr>
      <xdr:spPr>
        <a:xfrm>
          <a:off x="17106900" y="246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26289</xdr:rowOff>
    </xdr:from>
    <xdr:to>
      <xdr:col>23</xdr:col>
      <xdr:colOff>457200</xdr:colOff>
      <xdr:row>16</xdr:row>
      <xdr:rowOff>127889</xdr:rowOff>
    </xdr:to>
    <xdr:sp macro="" textlink="">
      <xdr:nvSpPr>
        <xdr:cNvPr id="464" name="円/楕円 463"/>
        <xdr:cNvSpPr/>
      </xdr:nvSpPr>
      <xdr:spPr>
        <a:xfrm>
          <a:off x="16129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112666</xdr:rowOff>
    </xdr:from>
    <xdr:ext cx="736600" cy="259045"/>
    <xdr:sp macro="" textlink="">
      <xdr:nvSpPr>
        <xdr:cNvPr id="465" name="テキスト ボックス 464"/>
        <xdr:cNvSpPr txBox="1"/>
      </xdr:nvSpPr>
      <xdr:spPr>
        <a:xfrm>
          <a:off x="15798800" y="2855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97875</xdr:rowOff>
    </xdr:from>
    <xdr:to>
      <xdr:col>22</xdr:col>
      <xdr:colOff>254000</xdr:colOff>
      <xdr:row>17</xdr:row>
      <xdr:rowOff>28025</xdr:rowOff>
    </xdr:to>
    <xdr:sp macro="" textlink="">
      <xdr:nvSpPr>
        <xdr:cNvPr id="466" name="円/楕円 465"/>
        <xdr:cNvSpPr/>
      </xdr:nvSpPr>
      <xdr:spPr>
        <a:xfrm>
          <a:off x="15240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12802</xdr:rowOff>
    </xdr:from>
    <xdr:ext cx="762000" cy="259045"/>
    <xdr:sp macro="" textlink="">
      <xdr:nvSpPr>
        <xdr:cNvPr id="467" name="テキスト ボックス 466"/>
        <xdr:cNvSpPr txBox="1"/>
      </xdr:nvSpPr>
      <xdr:spPr>
        <a:xfrm>
          <a:off x="14909800" y="29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41444</xdr:rowOff>
    </xdr:from>
    <xdr:to>
      <xdr:col>21</xdr:col>
      <xdr:colOff>50800</xdr:colOff>
      <xdr:row>17</xdr:row>
      <xdr:rowOff>143044</xdr:rowOff>
    </xdr:to>
    <xdr:sp macro="" textlink="">
      <xdr:nvSpPr>
        <xdr:cNvPr id="468" name="円/楕円 467"/>
        <xdr:cNvSpPr/>
      </xdr:nvSpPr>
      <xdr:spPr>
        <a:xfrm>
          <a:off x="14351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127821</xdr:rowOff>
    </xdr:from>
    <xdr:ext cx="762000" cy="259045"/>
    <xdr:sp macro="" textlink="">
      <xdr:nvSpPr>
        <xdr:cNvPr id="469" name="テキスト ボックス 468"/>
        <xdr:cNvSpPr txBox="1"/>
      </xdr:nvSpPr>
      <xdr:spPr>
        <a:xfrm>
          <a:off x="14020800" y="30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74422</xdr:rowOff>
    </xdr:from>
    <xdr:to>
      <xdr:col>19</xdr:col>
      <xdr:colOff>533400</xdr:colOff>
      <xdr:row>18</xdr:row>
      <xdr:rowOff>4572</xdr:rowOff>
    </xdr:to>
    <xdr:sp macro="" textlink="">
      <xdr:nvSpPr>
        <xdr:cNvPr id="470" name="円/楕円 469"/>
        <xdr:cNvSpPr/>
      </xdr:nvSpPr>
      <xdr:spPr>
        <a:xfrm>
          <a:off x="134620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160799</xdr:rowOff>
    </xdr:from>
    <xdr:ext cx="762000" cy="259045"/>
    <xdr:sp macro="" textlink="">
      <xdr:nvSpPr>
        <xdr:cNvPr id="471" name="テキスト ボックス 470"/>
        <xdr:cNvSpPr txBox="1"/>
      </xdr:nvSpPr>
      <xdr:spPr>
        <a:xfrm>
          <a:off x="13131800" y="3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479,340
476,667
502.39
169,808,382
164,848,624
4,150,087
97,849,735
177,162,431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類似団体と比較すると、人件費に係る経常収支比率が高い傾向がみられるが、対前年比</a:t>
          </a:r>
          <a:r>
            <a:rPr kumimoji="1" lang="en-US" altLang="ja-JP" sz="1300" b="0" i="0" u="none" strike="noStrike" kern="0" cap="none" spc="0" normalizeH="0" baseline="0" noProof="0">
              <a:ln>
                <a:noFill/>
              </a:ln>
              <a:solidFill>
                <a:prstClr val="black"/>
              </a:solidFill>
              <a:effectLst/>
              <a:uLnTx/>
              <a:uFillTx/>
              <a:latin typeface="+mn-lt"/>
              <a:ea typeface="+mn-ea"/>
              <a:cs typeface="+mn-cs"/>
            </a:rPr>
            <a:t>1.1</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ポイント改善している。主な要因として、退職者数</a:t>
          </a:r>
          <a:r>
            <a:rPr kumimoji="1" lang="ja-JP" altLang="en-US" sz="1300" b="0" i="0" u="none" strike="noStrike" kern="0" cap="none" spc="0" normalizeH="0" baseline="0" noProof="0">
              <a:ln>
                <a:noFill/>
              </a:ln>
              <a:solidFill>
                <a:prstClr val="black"/>
              </a:solidFill>
              <a:effectLst/>
              <a:uLnTx/>
              <a:uFillTx/>
              <a:latin typeface="+mn-lt"/>
              <a:ea typeface="+mn-ea"/>
              <a:cs typeface="+mn-cs"/>
            </a:rPr>
            <a:t>は横ばいであるものの、</a:t>
          </a:r>
          <a:r>
            <a:rPr kumimoji="1" lang="ja-JP" altLang="ja-JP" sz="1300" b="0" i="0" u="none" strike="noStrike" kern="0" cap="none" spc="0" normalizeH="0" baseline="0" noProof="0">
              <a:ln>
                <a:noFill/>
              </a:ln>
              <a:solidFill>
                <a:prstClr val="black"/>
              </a:solidFill>
              <a:effectLst/>
              <a:uLnTx/>
              <a:uFillTx/>
              <a:latin typeface="+mn-lt"/>
              <a:ea typeface="+mn-ea"/>
              <a:cs typeface="+mn-cs"/>
            </a:rPr>
            <a:t>臨時的経費</a:t>
          </a:r>
          <a:r>
            <a:rPr kumimoji="1" lang="ja-JP" altLang="en-US" sz="1300" b="0" i="0" u="none" strike="noStrike" kern="0" cap="none" spc="0" normalizeH="0" baseline="0" noProof="0">
              <a:ln>
                <a:noFill/>
              </a:ln>
              <a:solidFill>
                <a:prstClr val="black"/>
              </a:solidFill>
              <a:effectLst/>
              <a:uLnTx/>
              <a:uFillTx/>
              <a:latin typeface="+mn-lt"/>
              <a:ea typeface="+mn-ea"/>
              <a:cs typeface="+mn-cs"/>
            </a:rPr>
            <a:t>に分類される早期退職者の割合が増加</a:t>
          </a:r>
          <a:r>
            <a:rPr kumimoji="1" lang="ja-JP" altLang="ja-JP" sz="1300" b="0" i="0" u="none" strike="noStrike" kern="0" cap="none" spc="0" normalizeH="0" baseline="0" noProof="0">
              <a:ln>
                <a:noFill/>
              </a:ln>
              <a:solidFill>
                <a:prstClr val="black"/>
              </a:solidFill>
              <a:effectLst/>
              <a:uLnTx/>
              <a:uFillTx/>
              <a:latin typeface="+mn-lt"/>
              <a:ea typeface="+mn-ea"/>
              <a:cs typeface="+mn-cs"/>
            </a:rPr>
            <a:t>したことが挙げられる。平成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28</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年度までは退職者が</a:t>
          </a:r>
          <a:r>
            <a:rPr kumimoji="1" lang="en-US" altLang="ja-JP" sz="1300" b="0" i="0" u="none" strike="noStrike" kern="0" cap="none" spc="0" normalizeH="0" baseline="0" noProof="0">
              <a:ln>
                <a:noFill/>
              </a:ln>
              <a:solidFill>
                <a:prstClr val="black"/>
              </a:solidFill>
              <a:effectLst/>
              <a:uLnTx/>
              <a:uFillTx/>
              <a:latin typeface="+mn-lt"/>
              <a:ea typeface="+mn-ea"/>
              <a:cs typeface="+mn-cs"/>
            </a:rPr>
            <a:t>100</a:t>
          </a:r>
          <a:r>
            <a:rPr kumimoji="1" lang="ja-JP" altLang="ja-JP" sz="1300" b="0" i="0" u="none" strike="noStrike" kern="0" cap="none" spc="0" normalizeH="0" baseline="0" noProof="0">
              <a:ln>
                <a:noFill/>
              </a:ln>
              <a:solidFill>
                <a:prstClr val="black"/>
              </a:solidFill>
              <a:effectLst/>
              <a:uLnTx/>
              <a:uFillTx/>
              <a:latin typeface="+mn-lt"/>
              <a:ea typeface="+mn-ea"/>
              <a:cs typeface="+mn-cs"/>
            </a:rPr>
            <a:t>人を超える大量退職期にあり、退職手当の負担が大きいものの、その後は一定程度減少する見込みであるが、今後とも、行政改革の取組みによる人件費の抑制に努める。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51562</xdr:rowOff>
    </xdr:from>
    <xdr:to>
      <xdr:col>7</xdr:col>
      <xdr:colOff>15875</xdr:colOff>
      <xdr:row>41</xdr:row>
      <xdr:rowOff>24130</xdr:rowOff>
    </xdr:to>
    <xdr:cxnSp macro="">
      <xdr:nvCxnSpPr>
        <xdr:cNvPr id="59" name="直線コネクタ 58"/>
        <xdr:cNvCxnSpPr/>
      </xdr:nvCxnSpPr>
      <xdr:spPr>
        <a:xfrm flipV="1">
          <a:off x="4826000" y="57094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24130</xdr:rowOff>
    </xdr:from>
    <xdr:to>
      <xdr:col>7</xdr:col>
      <xdr:colOff>104775</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137939</xdr:rowOff>
    </xdr:from>
    <xdr:ext cx="762000" cy="259045"/>
    <xdr:sp macro="" textlink="">
      <xdr:nvSpPr>
        <xdr:cNvPr id="62" name="人件費最大値テキスト"/>
        <xdr:cNvSpPr txBox="1"/>
      </xdr:nvSpPr>
      <xdr:spPr>
        <a:xfrm>
          <a:off x="4914900" y="545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33</xdr:row>
      <xdr:rowOff>51562</xdr:rowOff>
    </xdr:from>
    <xdr:to>
      <xdr:col>7</xdr:col>
      <xdr:colOff>104775</xdr:colOff>
      <xdr:row>33</xdr:row>
      <xdr:rowOff>51562</xdr:rowOff>
    </xdr:to>
    <xdr:cxnSp macro="">
      <xdr:nvCxnSpPr>
        <xdr:cNvPr id="63" name="直線コネクタ 62"/>
        <xdr:cNvCxnSpPr/>
      </xdr:nvCxnSpPr>
      <xdr:spPr>
        <a:xfrm>
          <a:off x="4737100" y="5709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92710</xdr:rowOff>
    </xdr:from>
    <xdr:to>
      <xdr:col>7</xdr:col>
      <xdr:colOff>15875</xdr:colOff>
      <xdr:row>40</xdr:row>
      <xdr:rowOff>21844</xdr:rowOff>
    </xdr:to>
    <xdr:cxnSp macro="">
      <xdr:nvCxnSpPr>
        <xdr:cNvPr id="64" name="直線コネクタ 63"/>
        <xdr:cNvCxnSpPr/>
      </xdr:nvCxnSpPr>
      <xdr:spPr>
        <a:xfrm flipV="1">
          <a:off x="3987800" y="67792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5"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6" name="フローチャート : 判断 65"/>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21844</xdr:rowOff>
    </xdr:from>
    <xdr:to>
      <xdr:col>5</xdr:col>
      <xdr:colOff>549275</xdr:colOff>
      <xdr:row>40</xdr:row>
      <xdr:rowOff>67564</xdr:rowOff>
    </xdr:to>
    <xdr:cxnSp macro="">
      <xdr:nvCxnSpPr>
        <xdr:cNvPr id="67" name="直線コネクタ 66"/>
        <xdr:cNvCxnSpPr/>
      </xdr:nvCxnSpPr>
      <xdr:spPr>
        <a:xfrm flipV="1">
          <a:off x="3098800" y="68798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67564</xdr:rowOff>
    </xdr:from>
    <xdr:to>
      <xdr:col>4</xdr:col>
      <xdr:colOff>346075</xdr:colOff>
      <xdr:row>40</xdr:row>
      <xdr:rowOff>140716</xdr:rowOff>
    </xdr:to>
    <xdr:cxnSp macro="">
      <xdr:nvCxnSpPr>
        <xdr:cNvPr id="70" name="直線コネクタ 69"/>
        <xdr:cNvCxnSpPr/>
      </xdr:nvCxnSpPr>
      <xdr:spPr>
        <a:xfrm flipV="1">
          <a:off x="2209800" y="69255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140716</xdr:rowOff>
    </xdr:from>
    <xdr:to>
      <xdr:col>3</xdr:col>
      <xdr:colOff>142875</xdr:colOff>
      <xdr:row>41</xdr:row>
      <xdr:rowOff>124714</xdr:rowOff>
    </xdr:to>
    <xdr:cxnSp macro="">
      <xdr:nvCxnSpPr>
        <xdr:cNvPr id="73" name="直線コネクタ 72"/>
        <xdr:cNvCxnSpPr/>
      </xdr:nvCxnSpPr>
      <xdr:spPr>
        <a:xfrm flipV="1">
          <a:off x="1320800" y="69987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94488</xdr:rowOff>
    </xdr:from>
    <xdr:to>
      <xdr:col>1</xdr:col>
      <xdr:colOff>676275</xdr:colOff>
      <xdr:row>39</xdr:row>
      <xdr:rowOff>24638</xdr:rowOff>
    </xdr:to>
    <xdr:sp macro="" textlink="">
      <xdr:nvSpPr>
        <xdr:cNvPr id="76" name="フローチャート : 判断 75"/>
        <xdr:cNvSpPr/>
      </xdr:nvSpPr>
      <xdr:spPr>
        <a:xfrm>
          <a:off x="1270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34815</xdr:rowOff>
    </xdr:from>
    <xdr:ext cx="762000" cy="259045"/>
    <xdr:sp macro="" textlink="">
      <xdr:nvSpPr>
        <xdr:cNvPr id="77" name="テキスト ボックス 76"/>
        <xdr:cNvSpPr txBox="1"/>
      </xdr:nvSpPr>
      <xdr:spPr>
        <a:xfrm>
          <a:off x="939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41910</xdr:rowOff>
    </xdr:from>
    <xdr:to>
      <xdr:col>7</xdr:col>
      <xdr:colOff>66675</xdr:colOff>
      <xdr:row>39</xdr:row>
      <xdr:rowOff>143510</xdr:rowOff>
    </xdr:to>
    <xdr:sp macro="" textlink="">
      <xdr:nvSpPr>
        <xdr:cNvPr id="83" name="円/楕円 82"/>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13987</xdr:rowOff>
    </xdr:from>
    <xdr:ext cx="762000" cy="259045"/>
    <xdr:sp macro="" textlink="">
      <xdr:nvSpPr>
        <xdr:cNvPr id="84"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142494</xdr:rowOff>
    </xdr:from>
    <xdr:to>
      <xdr:col>5</xdr:col>
      <xdr:colOff>600075</xdr:colOff>
      <xdr:row>40</xdr:row>
      <xdr:rowOff>72644</xdr:rowOff>
    </xdr:to>
    <xdr:sp macro="" textlink="">
      <xdr:nvSpPr>
        <xdr:cNvPr id="85" name="円/楕円 84"/>
        <xdr:cNvSpPr/>
      </xdr:nvSpPr>
      <xdr:spPr>
        <a:xfrm>
          <a:off x="3937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57421</xdr:rowOff>
    </xdr:from>
    <xdr:ext cx="736600" cy="259045"/>
    <xdr:sp macro="" textlink="">
      <xdr:nvSpPr>
        <xdr:cNvPr id="86" name="テキスト ボックス 85"/>
        <xdr:cNvSpPr txBox="1"/>
      </xdr:nvSpPr>
      <xdr:spPr>
        <a:xfrm>
          <a:off x="3606800" y="691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16764</xdr:rowOff>
    </xdr:from>
    <xdr:to>
      <xdr:col>4</xdr:col>
      <xdr:colOff>396875</xdr:colOff>
      <xdr:row>40</xdr:row>
      <xdr:rowOff>118364</xdr:rowOff>
    </xdr:to>
    <xdr:sp macro="" textlink="">
      <xdr:nvSpPr>
        <xdr:cNvPr id="87" name="円/楕円 86"/>
        <xdr:cNvSpPr/>
      </xdr:nvSpPr>
      <xdr:spPr>
        <a:xfrm>
          <a:off x="3048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103141</xdr:rowOff>
    </xdr:from>
    <xdr:ext cx="762000" cy="259045"/>
    <xdr:sp macro="" textlink="">
      <xdr:nvSpPr>
        <xdr:cNvPr id="88" name="テキスト ボックス 87"/>
        <xdr:cNvSpPr txBox="1"/>
      </xdr:nvSpPr>
      <xdr:spPr>
        <a:xfrm>
          <a:off x="2717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89916</xdr:rowOff>
    </xdr:from>
    <xdr:to>
      <xdr:col>3</xdr:col>
      <xdr:colOff>193675</xdr:colOff>
      <xdr:row>41</xdr:row>
      <xdr:rowOff>20066</xdr:rowOff>
    </xdr:to>
    <xdr:sp macro="" textlink="">
      <xdr:nvSpPr>
        <xdr:cNvPr id="89" name="円/楕円 88"/>
        <xdr:cNvSpPr/>
      </xdr:nvSpPr>
      <xdr:spPr>
        <a:xfrm>
          <a:off x="2159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4843</xdr:rowOff>
    </xdr:from>
    <xdr:ext cx="762000" cy="259045"/>
    <xdr:sp macro="" textlink="">
      <xdr:nvSpPr>
        <xdr:cNvPr id="90" name="テキスト ボックス 89"/>
        <xdr:cNvSpPr txBox="1"/>
      </xdr:nvSpPr>
      <xdr:spPr>
        <a:xfrm>
          <a:off x="1828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73914</xdr:rowOff>
    </xdr:from>
    <xdr:to>
      <xdr:col>1</xdr:col>
      <xdr:colOff>676275</xdr:colOff>
      <xdr:row>42</xdr:row>
      <xdr:rowOff>4064</xdr:rowOff>
    </xdr:to>
    <xdr:sp macro="" textlink="">
      <xdr:nvSpPr>
        <xdr:cNvPr id="91" name="円/楕円 90"/>
        <xdr:cNvSpPr/>
      </xdr:nvSpPr>
      <xdr:spPr>
        <a:xfrm>
          <a:off x="1270000" y="71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160291</xdr:rowOff>
    </xdr:from>
    <xdr:ext cx="762000" cy="259045"/>
    <xdr:sp macro="" textlink="">
      <xdr:nvSpPr>
        <xdr:cNvPr id="92" name="テキスト ボックス 91"/>
        <xdr:cNvSpPr txBox="1"/>
      </xdr:nvSpPr>
      <xdr:spPr>
        <a:xfrm>
          <a:off x="939800" y="718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対前年度比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減となっている。分母の経常一般財源の増の方が増加率が大きかった影響で微減となったが、物件費の経常経費充当一般財源は、依然、増加傾向にあり、今後も行政改革への取組により、物件費の抑制に努める必要がある。</a:t>
          </a:r>
          <a:endParaRPr kumimoji="0" lang="ja-JP" altLang="en-US" sz="1300" b="0" i="0" u="none" strike="noStrike" kern="0" cap="none" spc="0" normalizeH="0" baseline="0" noProof="0">
            <a:ln>
              <a:noFill/>
            </a:ln>
            <a:solidFill>
              <a:srgbClr val="C0504D">
                <a:lumMod val="75000"/>
              </a:srgbClr>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0" name="直線コネクタ 119"/>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1"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2" name="直線コネクタ 121"/>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146050</xdr:rowOff>
    </xdr:to>
    <xdr:cxnSp macro="">
      <xdr:nvCxnSpPr>
        <xdr:cNvPr id="125" name="直線コネクタ 124"/>
        <xdr:cNvCxnSpPr/>
      </xdr:nvCxnSpPr>
      <xdr:spPr>
        <a:xfrm flipV="1">
          <a:off x="15671800" y="267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26"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27" name="フローチャート : 判断 126"/>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6350</xdr:rowOff>
    </xdr:from>
    <xdr:to>
      <xdr:col>22</xdr:col>
      <xdr:colOff>565150</xdr:colOff>
      <xdr:row>15</xdr:row>
      <xdr:rowOff>146050</xdr:rowOff>
    </xdr:to>
    <xdr:cxnSp macro="">
      <xdr:nvCxnSpPr>
        <xdr:cNvPr id="128" name="直線コネクタ 127"/>
        <xdr:cNvCxnSpPr/>
      </xdr:nvCxnSpPr>
      <xdr:spPr>
        <a:xfrm>
          <a:off x="14782800" y="2578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29" name="フローチャート : 判断 128"/>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0" name="テキスト ボックス 129"/>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63500</xdr:rowOff>
    </xdr:from>
    <xdr:to>
      <xdr:col>21</xdr:col>
      <xdr:colOff>361950</xdr:colOff>
      <xdr:row>15</xdr:row>
      <xdr:rowOff>6350</xdr:rowOff>
    </xdr:to>
    <xdr:cxnSp macro="">
      <xdr:nvCxnSpPr>
        <xdr:cNvPr id="131" name="直線コネクタ 130"/>
        <xdr:cNvCxnSpPr/>
      </xdr:nvCxnSpPr>
      <xdr:spPr>
        <a:xfrm>
          <a:off x="13893800" y="2463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2" name="フローチャート :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3" name="テキスト ボックス 13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63500</xdr:rowOff>
    </xdr:to>
    <xdr:cxnSp macro="">
      <xdr:nvCxnSpPr>
        <xdr:cNvPr id="134" name="直線コネクタ 133"/>
        <xdr:cNvCxnSpPr/>
      </xdr:nvCxnSpPr>
      <xdr:spPr>
        <a:xfrm>
          <a:off x="13004800" y="237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5" name="フローチャート : 判断 134"/>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36" name="テキスト ボックス 135"/>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37" name="フローチャート : 判断 136"/>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38" name="テキスト ボックス 137"/>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4" name="円/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127000</xdr:rowOff>
    </xdr:from>
    <xdr:to>
      <xdr:col>21</xdr:col>
      <xdr:colOff>412750</xdr:colOff>
      <xdr:row>15</xdr:row>
      <xdr:rowOff>57150</xdr:rowOff>
    </xdr:to>
    <xdr:sp macro="" textlink="">
      <xdr:nvSpPr>
        <xdr:cNvPr id="148" name="円/楕円 147"/>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67327</xdr:rowOff>
    </xdr:from>
    <xdr:ext cx="762000" cy="259045"/>
    <xdr:sp macro="" textlink="">
      <xdr:nvSpPr>
        <xdr:cNvPr id="149" name="テキスト ボックス 148"/>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xdr:rowOff>
    </xdr:from>
    <xdr:to>
      <xdr:col>20</xdr:col>
      <xdr:colOff>209550</xdr:colOff>
      <xdr:row>14</xdr:row>
      <xdr:rowOff>114300</xdr:rowOff>
    </xdr:to>
    <xdr:sp macro="" textlink="">
      <xdr:nvSpPr>
        <xdr:cNvPr id="150" name="円/楕円 149"/>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124477</xdr:rowOff>
    </xdr:from>
    <xdr:ext cx="762000" cy="259045"/>
    <xdr:sp macro="" textlink="">
      <xdr:nvSpPr>
        <xdr:cNvPr id="151" name="テキスト ボックス 150"/>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2" name="円/楕円 151"/>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3" name="テキスト ボックス 152"/>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扶助費に係る経常収支比率は前年度より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ポイント改善している。これは主に、平成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年度より、子ども・子育て支援制度の開始に伴い、国・県支出金が増加したことなどにより、一時的に改善に転じたものと考えられるが、今後も扶助費は増加傾向にあると見込まれる。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1" name="直線コネクタ 180"/>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2"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3" name="直線コネクタ 182"/>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57</xdr:row>
      <xdr:rowOff>44450</xdr:rowOff>
    </xdr:to>
    <xdr:cxnSp macro="">
      <xdr:nvCxnSpPr>
        <xdr:cNvPr id="186" name="直線コネクタ 185"/>
        <xdr:cNvCxnSpPr/>
      </xdr:nvCxnSpPr>
      <xdr:spPr>
        <a:xfrm flipV="1">
          <a:off x="3987800" y="96774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88" name="フローチャート : 判断 187"/>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44450</xdr:rowOff>
    </xdr:to>
    <xdr:cxnSp macro="">
      <xdr:nvCxnSpPr>
        <xdr:cNvPr id="189" name="直線コネクタ 188"/>
        <xdr:cNvCxnSpPr/>
      </xdr:nvCxnSpPr>
      <xdr:spPr>
        <a:xfrm>
          <a:off x="3098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0" name="フローチャート : 判断 189"/>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1" name="テキスト ボックス 190"/>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56</xdr:row>
      <xdr:rowOff>165100</xdr:rowOff>
    </xdr:to>
    <xdr:cxnSp macro="">
      <xdr:nvCxnSpPr>
        <xdr:cNvPr id="192" name="直線コネクタ 191"/>
        <xdr:cNvCxnSpPr/>
      </xdr:nvCxnSpPr>
      <xdr:spPr>
        <a:xfrm>
          <a:off x="2209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3" name="フローチャート : 判断 192"/>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114300</xdr:rowOff>
    </xdr:to>
    <xdr:cxnSp macro="">
      <xdr:nvCxnSpPr>
        <xdr:cNvPr id="195" name="直線コネクタ 194"/>
        <xdr:cNvCxnSpPr/>
      </xdr:nvCxnSpPr>
      <xdr:spPr>
        <a:xfrm>
          <a:off x="1320800" y="9613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196" name="フローチャート : 判断 195"/>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198" name="フローチャート :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5" name="円/楕円 204"/>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6"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7" name="円/楕円 206"/>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08" name="テキスト ボックス 207"/>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9" name="円/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0" name="テキスト ボックス 20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1" name="円/楕円 210"/>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12" name="テキスト ボックス 211"/>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4" name="テキスト ボックス 21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その他の会計への繰出金が依然増加傾向にあり、前年度と比較して</a:t>
          </a:r>
          <a:r>
            <a:rPr kumimoji="1" lang="en-US" altLang="ja-JP" sz="1300">
              <a:latin typeface="ＭＳ Ｐゴシック"/>
            </a:rPr>
            <a:t>0.3</a:t>
          </a:r>
          <a:r>
            <a:rPr kumimoji="1" lang="ja-JP" altLang="en-US" sz="1300">
              <a:latin typeface="ＭＳ Ｐゴシック"/>
            </a:rPr>
            <a:t>ポイント高くなっている。今後も経営健全化を進めることにより繰出金の抑制に努める。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2" name="直線コネクタ 241"/>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3"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4" name="直線コネクタ 243"/>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5"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6" name="直線コネクタ 245"/>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12700</xdr:rowOff>
    </xdr:to>
    <xdr:cxnSp macro="">
      <xdr:nvCxnSpPr>
        <xdr:cNvPr id="247" name="直線コネクタ 246"/>
        <xdr:cNvCxnSpPr/>
      </xdr:nvCxnSpPr>
      <xdr:spPr>
        <a:xfrm>
          <a:off x="15671800" y="9591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48"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49" name="フローチャート : 判断 248"/>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55</xdr:row>
      <xdr:rowOff>161290</xdr:rowOff>
    </xdr:to>
    <xdr:cxnSp macro="">
      <xdr:nvCxnSpPr>
        <xdr:cNvPr id="250" name="直線コネクタ 249"/>
        <xdr:cNvCxnSpPr/>
      </xdr:nvCxnSpPr>
      <xdr:spPr>
        <a:xfrm>
          <a:off x="14782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1" name="フローチャート : 判断 250"/>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2" name="テキスト ボックス 251"/>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146050</xdr:rowOff>
    </xdr:to>
    <xdr:cxnSp macro="">
      <xdr:nvCxnSpPr>
        <xdr:cNvPr id="253" name="直線コネクタ 252"/>
        <xdr:cNvCxnSpPr/>
      </xdr:nvCxnSpPr>
      <xdr:spPr>
        <a:xfrm>
          <a:off x="13893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4" name="フローチャート : 判断 253"/>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5" name="テキスト ボックス 254"/>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100330</xdr:rowOff>
    </xdr:to>
    <xdr:cxnSp macro="">
      <xdr:nvCxnSpPr>
        <xdr:cNvPr id="256" name="直線コネクタ 255"/>
        <xdr:cNvCxnSpPr/>
      </xdr:nvCxnSpPr>
      <xdr:spPr>
        <a:xfrm>
          <a:off x="13004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7" name="フローチャート : 判断 256"/>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58" name="テキスト ボックス 257"/>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59" name="フローチャート : 判断 258"/>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0" name="テキスト ボックス 259"/>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6" name="円/楕円 26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8" name="円/楕円 267"/>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9" name="テキスト ボックス 268"/>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0" name="円/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1" name="テキスト ボックス 27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2" name="円/楕円 271"/>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3" name="テキスト ボックス 272"/>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4" name="円/楕円 27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5" name="テキスト ボックス 27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対前年度比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0.8</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減となっているが、これは幼稚園就園奨励費補助金の減のほか、下水道事業会計への繰出金の減等によるもの。今後も経営健全化を進めることにより繰出金の抑制に努めるとともに、各種補助金や負担金の見直しを進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3" name="直線コネクタ 302"/>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4"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5" name="直線コネクタ 304"/>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06"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07" name="直線コネクタ 306"/>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152400</xdr:rowOff>
    </xdr:from>
    <xdr:to>
      <xdr:col>24</xdr:col>
      <xdr:colOff>31750</xdr:colOff>
      <xdr:row>35</xdr:row>
      <xdr:rowOff>82550</xdr:rowOff>
    </xdr:to>
    <xdr:cxnSp macro="">
      <xdr:nvCxnSpPr>
        <xdr:cNvPr id="308" name="直線コネクタ 307"/>
        <xdr:cNvCxnSpPr/>
      </xdr:nvCxnSpPr>
      <xdr:spPr>
        <a:xfrm flipV="1">
          <a:off x="15671800" y="5981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09"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0" name="フローチャート : 判断 309"/>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57150</xdr:rowOff>
    </xdr:from>
    <xdr:to>
      <xdr:col>22</xdr:col>
      <xdr:colOff>565150</xdr:colOff>
      <xdr:row>35</xdr:row>
      <xdr:rowOff>82550</xdr:rowOff>
    </xdr:to>
    <xdr:cxnSp macro="">
      <xdr:nvCxnSpPr>
        <xdr:cNvPr id="311" name="直線コネクタ 310"/>
        <xdr:cNvCxnSpPr/>
      </xdr:nvCxnSpPr>
      <xdr:spPr>
        <a:xfrm>
          <a:off x="14782800" y="605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2" name="フローチャート : 判断 311"/>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3" name="テキスト ボックス 312"/>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44450</xdr:rowOff>
    </xdr:from>
    <xdr:to>
      <xdr:col>21</xdr:col>
      <xdr:colOff>361950</xdr:colOff>
      <xdr:row>35</xdr:row>
      <xdr:rowOff>57150</xdr:rowOff>
    </xdr:to>
    <xdr:cxnSp macro="">
      <xdr:nvCxnSpPr>
        <xdr:cNvPr id="314" name="直線コネクタ 313"/>
        <xdr:cNvCxnSpPr/>
      </xdr:nvCxnSpPr>
      <xdr:spPr>
        <a:xfrm>
          <a:off x="13893800" y="604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5" name="フローチャート : 判断 314"/>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16" name="テキスト ボックス 315"/>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6350</xdr:rowOff>
    </xdr:from>
    <xdr:to>
      <xdr:col>20</xdr:col>
      <xdr:colOff>158750</xdr:colOff>
      <xdr:row>35</xdr:row>
      <xdr:rowOff>44450</xdr:rowOff>
    </xdr:to>
    <xdr:cxnSp macro="">
      <xdr:nvCxnSpPr>
        <xdr:cNvPr id="317" name="直線コネクタ 316"/>
        <xdr:cNvCxnSpPr/>
      </xdr:nvCxnSpPr>
      <xdr:spPr>
        <a:xfrm>
          <a:off x="13004800" y="600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0" name="フローチャート : 判断 319"/>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1" name="テキスト ボックス 320"/>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101600</xdr:rowOff>
    </xdr:from>
    <xdr:to>
      <xdr:col>24</xdr:col>
      <xdr:colOff>82550</xdr:colOff>
      <xdr:row>35</xdr:row>
      <xdr:rowOff>31750</xdr:rowOff>
    </xdr:to>
    <xdr:sp macro="" textlink="">
      <xdr:nvSpPr>
        <xdr:cNvPr id="327" name="円/楕円 326"/>
        <xdr:cNvSpPr/>
      </xdr:nvSpPr>
      <xdr:spPr>
        <a:xfrm>
          <a:off x="164592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118127</xdr:rowOff>
    </xdr:from>
    <xdr:ext cx="762000" cy="259045"/>
    <xdr:sp macro="" textlink="">
      <xdr:nvSpPr>
        <xdr:cNvPr id="328" name="補助費等該当値テキスト"/>
        <xdr:cNvSpPr txBox="1"/>
      </xdr:nvSpPr>
      <xdr:spPr>
        <a:xfrm>
          <a:off x="16598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31750</xdr:rowOff>
    </xdr:from>
    <xdr:to>
      <xdr:col>22</xdr:col>
      <xdr:colOff>615950</xdr:colOff>
      <xdr:row>35</xdr:row>
      <xdr:rowOff>133350</xdr:rowOff>
    </xdr:to>
    <xdr:sp macro="" textlink="">
      <xdr:nvSpPr>
        <xdr:cNvPr id="329" name="円/楕円 328"/>
        <xdr:cNvSpPr/>
      </xdr:nvSpPr>
      <xdr:spPr>
        <a:xfrm>
          <a:off x="15621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143527</xdr:rowOff>
    </xdr:from>
    <xdr:ext cx="736600" cy="259045"/>
    <xdr:sp macro="" textlink="">
      <xdr:nvSpPr>
        <xdr:cNvPr id="330" name="テキスト ボックス 329"/>
        <xdr:cNvSpPr txBox="1"/>
      </xdr:nvSpPr>
      <xdr:spPr>
        <a:xfrm>
          <a:off x="15290800" y="580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6350</xdr:rowOff>
    </xdr:from>
    <xdr:to>
      <xdr:col>21</xdr:col>
      <xdr:colOff>412750</xdr:colOff>
      <xdr:row>35</xdr:row>
      <xdr:rowOff>107950</xdr:rowOff>
    </xdr:to>
    <xdr:sp macro="" textlink="">
      <xdr:nvSpPr>
        <xdr:cNvPr id="331" name="円/楕円 330"/>
        <xdr:cNvSpPr/>
      </xdr:nvSpPr>
      <xdr:spPr>
        <a:xfrm>
          <a:off x="14732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118127</xdr:rowOff>
    </xdr:from>
    <xdr:ext cx="762000" cy="259045"/>
    <xdr:sp macro="" textlink="">
      <xdr:nvSpPr>
        <xdr:cNvPr id="332" name="テキスト ボックス 331"/>
        <xdr:cNvSpPr txBox="1"/>
      </xdr:nvSpPr>
      <xdr:spPr>
        <a:xfrm>
          <a:off x="14401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165100</xdr:rowOff>
    </xdr:from>
    <xdr:to>
      <xdr:col>20</xdr:col>
      <xdr:colOff>209550</xdr:colOff>
      <xdr:row>35</xdr:row>
      <xdr:rowOff>95250</xdr:rowOff>
    </xdr:to>
    <xdr:sp macro="" textlink="">
      <xdr:nvSpPr>
        <xdr:cNvPr id="333" name="円/楕円 332"/>
        <xdr:cNvSpPr/>
      </xdr:nvSpPr>
      <xdr:spPr>
        <a:xfrm>
          <a:off x="13843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105427</xdr:rowOff>
    </xdr:from>
    <xdr:ext cx="762000" cy="259045"/>
    <xdr:sp macro="" textlink="">
      <xdr:nvSpPr>
        <xdr:cNvPr id="334" name="テキスト ボックス 333"/>
        <xdr:cNvSpPr txBox="1"/>
      </xdr:nvSpPr>
      <xdr:spPr>
        <a:xfrm>
          <a:off x="13512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127000</xdr:rowOff>
    </xdr:from>
    <xdr:to>
      <xdr:col>19</xdr:col>
      <xdr:colOff>6350</xdr:colOff>
      <xdr:row>35</xdr:row>
      <xdr:rowOff>57150</xdr:rowOff>
    </xdr:to>
    <xdr:sp macro="" textlink="">
      <xdr:nvSpPr>
        <xdr:cNvPr id="335" name="円/楕円 334"/>
        <xdr:cNvSpPr/>
      </xdr:nvSpPr>
      <xdr:spPr>
        <a:xfrm>
          <a:off x="12954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67327</xdr:rowOff>
    </xdr:from>
    <xdr:ext cx="762000" cy="259045"/>
    <xdr:sp macro="" textlink="">
      <xdr:nvSpPr>
        <xdr:cNvPr id="336" name="テキスト ボックス 335"/>
        <xdr:cNvSpPr txBox="1"/>
      </xdr:nvSpPr>
      <xdr:spPr>
        <a:xfrm>
          <a:off x="12623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依然類似団体平均より高くなっているものの、対前年度比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1.7</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主な要因としては、償還が進み地方債が減少したことや金利が低利で推移していることが挙げられる。今後もプライマリーバランスに留意しながら、地方債の新規発行の抑制に努め公債費の削減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4" name="直線コネクタ 363"/>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5"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66" name="直線コネクタ 365"/>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16511</xdr:rowOff>
    </xdr:from>
    <xdr:to>
      <xdr:col>7</xdr:col>
      <xdr:colOff>15875</xdr:colOff>
      <xdr:row>79</xdr:row>
      <xdr:rowOff>146050</xdr:rowOff>
    </xdr:to>
    <xdr:cxnSp macro="">
      <xdr:nvCxnSpPr>
        <xdr:cNvPr id="369" name="直線コネクタ 368"/>
        <xdr:cNvCxnSpPr/>
      </xdr:nvCxnSpPr>
      <xdr:spPr>
        <a:xfrm flipV="1">
          <a:off x="3987800" y="135610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0"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1" name="フローチャート : 判断 370"/>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79</xdr:row>
      <xdr:rowOff>168911</xdr:rowOff>
    </xdr:to>
    <xdr:cxnSp macro="">
      <xdr:nvCxnSpPr>
        <xdr:cNvPr id="372" name="直線コネクタ 371"/>
        <xdr:cNvCxnSpPr/>
      </xdr:nvCxnSpPr>
      <xdr:spPr>
        <a:xfrm flipV="1">
          <a:off x="3098800" y="13690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3" name="フローチャート : 判断 372"/>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4" name="テキスト ボックス 373"/>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168911</xdr:rowOff>
    </xdr:from>
    <xdr:to>
      <xdr:col>4</xdr:col>
      <xdr:colOff>346075</xdr:colOff>
      <xdr:row>80</xdr:row>
      <xdr:rowOff>50800</xdr:rowOff>
    </xdr:to>
    <xdr:cxnSp macro="">
      <xdr:nvCxnSpPr>
        <xdr:cNvPr id="375" name="直線コネクタ 374"/>
        <xdr:cNvCxnSpPr/>
      </xdr:nvCxnSpPr>
      <xdr:spPr>
        <a:xfrm flipV="1">
          <a:off x="2209800" y="13713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76" name="フローチャート : 判断 375"/>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77" name="テキスト ボックス 376"/>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50800</xdr:rowOff>
    </xdr:from>
    <xdr:to>
      <xdr:col>3</xdr:col>
      <xdr:colOff>142875</xdr:colOff>
      <xdr:row>80</xdr:row>
      <xdr:rowOff>96520</xdr:rowOff>
    </xdr:to>
    <xdr:cxnSp macro="">
      <xdr:nvCxnSpPr>
        <xdr:cNvPr id="378" name="直線コネクタ 377"/>
        <xdr:cNvCxnSpPr/>
      </xdr:nvCxnSpPr>
      <xdr:spPr>
        <a:xfrm flipV="1">
          <a:off x="1320800" y="1376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79" name="フローチャート : 判断 378"/>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0" name="テキスト ボックス 379"/>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1" name="フローチャート : 判断 380"/>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2" name="テキスト ボックス 381"/>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137161</xdr:rowOff>
    </xdr:from>
    <xdr:to>
      <xdr:col>7</xdr:col>
      <xdr:colOff>66675</xdr:colOff>
      <xdr:row>79</xdr:row>
      <xdr:rowOff>67311</xdr:rowOff>
    </xdr:to>
    <xdr:sp macro="" textlink="">
      <xdr:nvSpPr>
        <xdr:cNvPr id="388" name="円/楕円 387"/>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109238</xdr:rowOff>
    </xdr:from>
    <xdr:ext cx="762000" cy="259045"/>
    <xdr:sp macro="" textlink="">
      <xdr:nvSpPr>
        <xdr:cNvPr id="389"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90" name="円/楕円 389"/>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91" name="テキスト ボックス 390"/>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118111</xdr:rowOff>
    </xdr:from>
    <xdr:to>
      <xdr:col>4</xdr:col>
      <xdr:colOff>396875</xdr:colOff>
      <xdr:row>80</xdr:row>
      <xdr:rowOff>48261</xdr:rowOff>
    </xdr:to>
    <xdr:sp macro="" textlink="">
      <xdr:nvSpPr>
        <xdr:cNvPr id="392" name="円/楕円 391"/>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33038</xdr:rowOff>
    </xdr:from>
    <xdr:ext cx="762000" cy="259045"/>
    <xdr:sp macro="" textlink="">
      <xdr:nvSpPr>
        <xdr:cNvPr id="393" name="テキスト ボックス 392"/>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0</xdr:rowOff>
    </xdr:from>
    <xdr:to>
      <xdr:col>3</xdr:col>
      <xdr:colOff>193675</xdr:colOff>
      <xdr:row>80</xdr:row>
      <xdr:rowOff>101600</xdr:rowOff>
    </xdr:to>
    <xdr:sp macro="" textlink="">
      <xdr:nvSpPr>
        <xdr:cNvPr id="394" name="円/楕円 393"/>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86377</xdr:rowOff>
    </xdr:from>
    <xdr:ext cx="762000" cy="259045"/>
    <xdr:sp macro="" textlink="">
      <xdr:nvSpPr>
        <xdr:cNvPr id="395" name="テキスト ボックス 394"/>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96" name="円/楕円 395"/>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132097</xdr:rowOff>
    </xdr:from>
    <xdr:ext cx="762000" cy="259045"/>
    <xdr:sp macro="" textlink="">
      <xdr:nvSpPr>
        <xdr:cNvPr id="397" name="テキスト ボックス 396"/>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3.0</a:t>
          </a:r>
          <a:r>
            <a:rPr kumimoji="1" lang="ja-JP" altLang="en-US" sz="1300">
              <a:latin typeface="ＭＳ Ｐゴシック"/>
            </a:rPr>
            <a:t>ポイント低くなっている。これは、主に扶助費、補助費等のポイント減によるもので、平成</a:t>
          </a:r>
          <a:r>
            <a:rPr kumimoji="1" lang="en-US" altLang="ja-JP" sz="1300">
              <a:latin typeface="ＭＳ Ｐゴシック"/>
            </a:rPr>
            <a:t>27</a:t>
          </a:r>
          <a:r>
            <a:rPr kumimoji="1" lang="ja-JP" altLang="en-US" sz="1300">
              <a:latin typeface="ＭＳ Ｐゴシック"/>
            </a:rPr>
            <a:t>年度開始した子ども・子育て支援新制度の影響などが考えられる。一時的に減に転じたが、少子高齢化の進行により扶助費が増加の一途をたどっている状況であり、物件費も増加傾向にあることから、行政改革の推進等により人件費の削減に努めるなど、今後も積極的に行政改革に努めたい。</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5" name="直線コネクタ 424"/>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6"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7" name="直線コネクタ 426"/>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85089</xdr:rowOff>
    </xdr:from>
    <xdr:to>
      <xdr:col>24</xdr:col>
      <xdr:colOff>31750</xdr:colOff>
      <xdr:row>78</xdr:row>
      <xdr:rowOff>27939</xdr:rowOff>
    </xdr:to>
    <xdr:cxnSp macro="">
      <xdr:nvCxnSpPr>
        <xdr:cNvPr id="430" name="直線コネクタ 429"/>
        <xdr:cNvCxnSpPr/>
      </xdr:nvCxnSpPr>
      <xdr:spPr>
        <a:xfrm flipV="1">
          <a:off x="15671800" y="132867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1"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2" name="フローチャート : 判断 431"/>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27939</xdr:rowOff>
    </xdr:to>
    <xdr:cxnSp macro="">
      <xdr:nvCxnSpPr>
        <xdr:cNvPr id="433" name="直線コネクタ 432"/>
        <xdr:cNvCxnSpPr/>
      </xdr:nvCxnSpPr>
      <xdr:spPr>
        <a:xfrm>
          <a:off x="14782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4" name="フローチャート : 判断 433"/>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5" name="テキスト ボックス 434"/>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77</xdr:row>
      <xdr:rowOff>146050</xdr:rowOff>
    </xdr:to>
    <xdr:cxnSp macro="">
      <xdr:nvCxnSpPr>
        <xdr:cNvPr id="436" name="直線コネクタ 435"/>
        <xdr:cNvCxnSpPr/>
      </xdr:nvCxnSpPr>
      <xdr:spPr>
        <a:xfrm>
          <a:off x="13893800" y="1330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7" name="フローチャート : 判断 436"/>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8" name="テキスト ボックス 437"/>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77</xdr:row>
      <xdr:rowOff>100330</xdr:rowOff>
    </xdr:to>
    <xdr:cxnSp macro="">
      <xdr:nvCxnSpPr>
        <xdr:cNvPr id="439" name="直線コネクタ 438"/>
        <xdr:cNvCxnSpPr/>
      </xdr:nvCxnSpPr>
      <xdr:spPr>
        <a:xfrm>
          <a:off x="13004800" y="13282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0" name="フローチャート : 判断 439"/>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1" name="テキスト ボックス 440"/>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2" name="フローチャート : 判断 441"/>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3" name="テキスト ボックス 442"/>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49" name="円/楕円 448"/>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50816</xdr:rowOff>
    </xdr:from>
    <xdr:ext cx="762000" cy="259045"/>
    <xdr:sp macro="" textlink="">
      <xdr:nvSpPr>
        <xdr:cNvPr id="450" name="公債費以外該当値テキスト"/>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51" name="円/楕円 450"/>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52" name="テキスト ボックス 451"/>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53" name="円/楕円 452"/>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10177</xdr:rowOff>
    </xdr:from>
    <xdr:ext cx="762000" cy="259045"/>
    <xdr:sp macro="" textlink="">
      <xdr:nvSpPr>
        <xdr:cNvPr id="454" name="テキスト ボックス 453"/>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55" name="円/楕円 454"/>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161307</xdr:rowOff>
    </xdr:from>
    <xdr:ext cx="762000" cy="259045"/>
    <xdr:sp macro="" textlink="">
      <xdr:nvSpPr>
        <xdr:cNvPr id="456" name="テキスト ボックス 455"/>
        <xdr:cNvSpPr txBox="1"/>
      </xdr:nvSpPr>
      <xdr:spPr>
        <a:xfrm>
          <a:off x="13512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57" name="円/楕円 456"/>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142257</xdr:rowOff>
    </xdr:from>
    <xdr:ext cx="762000" cy="259045"/>
    <xdr:sp macro="" textlink="">
      <xdr:nvSpPr>
        <xdr:cNvPr id="458" name="テキスト ボックス 457"/>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大分県大分市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26492</xdr:rowOff>
    </xdr:from>
    <xdr:to>
      <xdr:col>4</xdr:col>
      <xdr:colOff>1117600</xdr:colOff>
      <xdr:row>18</xdr:row>
      <xdr:rowOff>39843</xdr:rowOff>
    </xdr:to>
    <xdr:cxnSp macro="">
      <xdr:nvCxnSpPr>
        <xdr:cNvPr id="48" name="直線コネクタ 47"/>
        <xdr:cNvCxnSpPr/>
      </xdr:nvCxnSpPr>
      <xdr:spPr bwMode="auto">
        <a:xfrm flipV="1">
          <a:off x="5003800" y="3160217"/>
          <a:ext cx="647700" cy="1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39843</xdr:rowOff>
    </xdr:from>
    <xdr:to>
      <xdr:col>4</xdr:col>
      <xdr:colOff>469900</xdr:colOff>
      <xdr:row>18</xdr:row>
      <xdr:rowOff>65491</xdr:rowOff>
    </xdr:to>
    <xdr:cxnSp macro="">
      <xdr:nvCxnSpPr>
        <xdr:cNvPr id="51" name="直線コネクタ 50"/>
        <xdr:cNvCxnSpPr/>
      </xdr:nvCxnSpPr>
      <xdr:spPr bwMode="auto">
        <a:xfrm flipV="1">
          <a:off x="4305300" y="3173568"/>
          <a:ext cx="698500" cy="25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159583</xdr:rowOff>
    </xdr:from>
    <xdr:to>
      <xdr:col>3</xdr:col>
      <xdr:colOff>904875</xdr:colOff>
      <xdr:row>18</xdr:row>
      <xdr:rowOff>65491</xdr:rowOff>
    </xdr:to>
    <xdr:cxnSp macro="">
      <xdr:nvCxnSpPr>
        <xdr:cNvPr id="54" name="直線コネクタ 53"/>
        <xdr:cNvCxnSpPr/>
      </xdr:nvCxnSpPr>
      <xdr:spPr bwMode="auto">
        <a:xfrm>
          <a:off x="3606800" y="3121858"/>
          <a:ext cx="698500" cy="7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61194</xdr:rowOff>
    </xdr:from>
    <xdr:to>
      <xdr:col>3</xdr:col>
      <xdr:colOff>206375</xdr:colOff>
      <xdr:row>17</xdr:row>
      <xdr:rowOff>159583</xdr:rowOff>
    </xdr:to>
    <xdr:cxnSp macro="">
      <xdr:nvCxnSpPr>
        <xdr:cNvPr id="57" name="直線コネクタ 56"/>
        <xdr:cNvCxnSpPr/>
      </xdr:nvCxnSpPr>
      <xdr:spPr bwMode="auto">
        <a:xfrm>
          <a:off x="2908300" y="3023469"/>
          <a:ext cx="698500" cy="9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147142</xdr:rowOff>
    </xdr:from>
    <xdr:to>
      <xdr:col>5</xdr:col>
      <xdr:colOff>34925</xdr:colOff>
      <xdr:row>18</xdr:row>
      <xdr:rowOff>77292</xdr:rowOff>
    </xdr:to>
    <xdr:sp macro="" textlink="">
      <xdr:nvSpPr>
        <xdr:cNvPr id="67" name="円/楕円 66"/>
        <xdr:cNvSpPr/>
      </xdr:nvSpPr>
      <xdr:spPr bwMode="auto">
        <a:xfrm>
          <a:off x="5600700" y="310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119219</xdr:rowOff>
    </xdr:from>
    <xdr:ext cx="762000" cy="259045"/>
    <xdr:sp macro="" textlink="">
      <xdr:nvSpPr>
        <xdr:cNvPr id="68" name="人口1人当たり決算額の推移該当値テキスト130"/>
        <xdr:cNvSpPr txBox="1"/>
      </xdr:nvSpPr>
      <xdr:spPr>
        <a:xfrm>
          <a:off x="5740400" y="308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160493</xdr:rowOff>
    </xdr:from>
    <xdr:to>
      <xdr:col>4</xdr:col>
      <xdr:colOff>520700</xdr:colOff>
      <xdr:row>18</xdr:row>
      <xdr:rowOff>90643</xdr:rowOff>
    </xdr:to>
    <xdr:sp macro="" textlink="">
      <xdr:nvSpPr>
        <xdr:cNvPr id="69" name="円/楕円 68"/>
        <xdr:cNvSpPr/>
      </xdr:nvSpPr>
      <xdr:spPr bwMode="auto">
        <a:xfrm>
          <a:off x="4953000" y="312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75420</xdr:rowOff>
    </xdr:from>
    <xdr:ext cx="736600" cy="259045"/>
    <xdr:sp macro="" textlink="">
      <xdr:nvSpPr>
        <xdr:cNvPr id="70" name="テキスト ボックス 69"/>
        <xdr:cNvSpPr txBox="1"/>
      </xdr:nvSpPr>
      <xdr:spPr>
        <a:xfrm>
          <a:off x="4622800" y="3209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56,698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14691</xdr:rowOff>
    </xdr:from>
    <xdr:to>
      <xdr:col>3</xdr:col>
      <xdr:colOff>955675</xdr:colOff>
      <xdr:row>18</xdr:row>
      <xdr:rowOff>116291</xdr:rowOff>
    </xdr:to>
    <xdr:sp macro="" textlink="">
      <xdr:nvSpPr>
        <xdr:cNvPr id="71" name="円/楕円 70"/>
        <xdr:cNvSpPr/>
      </xdr:nvSpPr>
      <xdr:spPr bwMode="auto">
        <a:xfrm>
          <a:off x="4254500" y="314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101068</xdr:rowOff>
    </xdr:from>
    <xdr:ext cx="762000" cy="259045"/>
    <xdr:sp macro="" textlink="">
      <xdr:nvSpPr>
        <xdr:cNvPr id="72" name="テキスト ボックス 71"/>
        <xdr:cNvSpPr txBox="1"/>
      </xdr:nvSpPr>
      <xdr:spPr>
        <a:xfrm>
          <a:off x="3924300" y="32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56,137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108783</xdr:rowOff>
    </xdr:from>
    <xdr:to>
      <xdr:col>3</xdr:col>
      <xdr:colOff>257175</xdr:colOff>
      <xdr:row>18</xdr:row>
      <xdr:rowOff>38933</xdr:rowOff>
    </xdr:to>
    <xdr:sp macro="" textlink="">
      <xdr:nvSpPr>
        <xdr:cNvPr id="73" name="円/楕円 72"/>
        <xdr:cNvSpPr/>
      </xdr:nvSpPr>
      <xdr:spPr bwMode="auto">
        <a:xfrm>
          <a:off x="3556000" y="307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23710</xdr:rowOff>
    </xdr:from>
    <xdr:ext cx="762000" cy="259045"/>
    <xdr:sp macro="" textlink="">
      <xdr:nvSpPr>
        <xdr:cNvPr id="74" name="テキスト ボックス 73"/>
        <xdr:cNvSpPr txBox="1"/>
      </xdr:nvSpPr>
      <xdr:spPr>
        <a:xfrm>
          <a:off x="3225800" y="315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57,829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10394</xdr:rowOff>
    </xdr:from>
    <xdr:to>
      <xdr:col>2</xdr:col>
      <xdr:colOff>692150</xdr:colOff>
      <xdr:row>17</xdr:row>
      <xdr:rowOff>111994</xdr:rowOff>
    </xdr:to>
    <xdr:sp macro="" textlink="">
      <xdr:nvSpPr>
        <xdr:cNvPr id="75" name="円/楕円 74"/>
        <xdr:cNvSpPr/>
      </xdr:nvSpPr>
      <xdr:spPr bwMode="auto">
        <a:xfrm>
          <a:off x="2857500" y="2972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96771</xdr:rowOff>
    </xdr:from>
    <xdr:ext cx="762000" cy="259045"/>
    <xdr:sp macro="" textlink="">
      <xdr:nvSpPr>
        <xdr:cNvPr id="76" name="テキスト ボックス 75"/>
        <xdr:cNvSpPr txBox="1"/>
      </xdr:nvSpPr>
      <xdr:spPr>
        <a:xfrm>
          <a:off x="2527300" y="305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6573</xdr:rowOff>
    </xdr:from>
    <xdr:to>
      <xdr:col>4</xdr:col>
      <xdr:colOff>1117600</xdr:colOff>
      <xdr:row>36</xdr:row>
      <xdr:rowOff>21296</xdr:rowOff>
    </xdr:to>
    <xdr:cxnSp macro="">
      <xdr:nvCxnSpPr>
        <xdr:cNvPr id="108" name="直線コネクタ 107"/>
        <xdr:cNvCxnSpPr/>
      </xdr:nvCxnSpPr>
      <xdr:spPr bwMode="auto">
        <a:xfrm>
          <a:off x="5003800" y="6959823"/>
          <a:ext cx="647700" cy="14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283500</xdr:rowOff>
    </xdr:from>
    <xdr:to>
      <xdr:col>4</xdr:col>
      <xdr:colOff>469900</xdr:colOff>
      <xdr:row>36</xdr:row>
      <xdr:rowOff>6573</xdr:rowOff>
    </xdr:to>
    <xdr:cxnSp macro="">
      <xdr:nvCxnSpPr>
        <xdr:cNvPr id="111" name="直線コネクタ 110"/>
        <xdr:cNvCxnSpPr/>
      </xdr:nvCxnSpPr>
      <xdr:spPr bwMode="auto">
        <a:xfrm>
          <a:off x="4305300" y="6893850"/>
          <a:ext cx="698500" cy="6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136098</xdr:rowOff>
    </xdr:from>
    <xdr:to>
      <xdr:col>3</xdr:col>
      <xdr:colOff>904875</xdr:colOff>
      <xdr:row>35</xdr:row>
      <xdr:rowOff>283500</xdr:rowOff>
    </xdr:to>
    <xdr:cxnSp macro="">
      <xdr:nvCxnSpPr>
        <xdr:cNvPr id="114" name="直線コネクタ 113"/>
        <xdr:cNvCxnSpPr/>
      </xdr:nvCxnSpPr>
      <xdr:spPr bwMode="auto">
        <a:xfrm>
          <a:off x="3606800" y="6746448"/>
          <a:ext cx="698500" cy="14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60934</xdr:rowOff>
    </xdr:from>
    <xdr:to>
      <xdr:col>3</xdr:col>
      <xdr:colOff>206375</xdr:colOff>
      <xdr:row>35</xdr:row>
      <xdr:rowOff>136098</xdr:rowOff>
    </xdr:to>
    <xdr:cxnSp macro="">
      <xdr:nvCxnSpPr>
        <xdr:cNvPr id="117" name="直線コネクタ 116"/>
        <xdr:cNvCxnSpPr/>
      </xdr:nvCxnSpPr>
      <xdr:spPr bwMode="auto">
        <a:xfrm>
          <a:off x="2908300" y="6671284"/>
          <a:ext cx="698500" cy="7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313396</xdr:rowOff>
    </xdr:from>
    <xdr:to>
      <xdr:col>5</xdr:col>
      <xdr:colOff>34925</xdr:colOff>
      <xdr:row>36</xdr:row>
      <xdr:rowOff>72096</xdr:rowOff>
    </xdr:to>
    <xdr:sp macro="" textlink="">
      <xdr:nvSpPr>
        <xdr:cNvPr id="127" name="円/楕円 126"/>
        <xdr:cNvSpPr/>
      </xdr:nvSpPr>
      <xdr:spPr bwMode="auto">
        <a:xfrm>
          <a:off x="5600700" y="692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285473</xdr:rowOff>
    </xdr:from>
    <xdr:ext cx="762000" cy="259045"/>
    <xdr:sp macro="" textlink="">
      <xdr:nvSpPr>
        <xdr:cNvPr id="128" name="人口1人当たり決算額の推移該当値テキスト445"/>
        <xdr:cNvSpPr txBox="1"/>
      </xdr:nvSpPr>
      <xdr:spPr>
        <a:xfrm>
          <a:off x="5740400" y="689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298673</xdr:rowOff>
    </xdr:from>
    <xdr:to>
      <xdr:col>4</xdr:col>
      <xdr:colOff>520700</xdr:colOff>
      <xdr:row>36</xdr:row>
      <xdr:rowOff>57373</xdr:rowOff>
    </xdr:to>
    <xdr:sp macro="" textlink="">
      <xdr:nvSpPr>
        <xdr:cNvPr id="129" name="円/楕円 128"/>
        <xdr:cNvSpPr/>
      </xdr:nvSpPr>
      <xdr:spPr bwMode="auto">
        <a:xfrm>
          <a:off x="4953000" y="690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42150</xdr:rowOff>
    </xdr:from>
    <xdr:ext cx="736600" cy="259045"/>
    <xdr:sp macro="" textlink="">
      <xdr:nvSpPr>
        <xdr:cNvPr id="130" name="テキスト ボックス 129"/>
        <xdr:cNvSpPr txBox="1"/>
      </xdr:nvSpPr>
      <xdr:spPr>
        <a:xfrm>
          <a:off x="4622800" y="6995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232700</xdr:rowOff>
    </xdr:from>
    <xdr:to>
      <xdr:col>3</xdr:col>
      <xdr:colOff>955675</xdr:colOff>
      <xdr:row>35</xdr:row>
      <xdr:rowOff>334300</xdr:rowOff>
    </xdr:to>
    <xdr:sp macro="" textlink="">
      <xdr:nvSpPr>
        <xdr:cNvPr id="131" name="円/楕円 130"/>
        <xdr:cNvSpPr/>
      </xdr:nvSpPr>
      <xdr:spPr bwMode="auto">
        <a:xfrm>
          <a:off x="4254500" y="684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319077</xdr:rowOff>
    </xdr:from>
    <xdr:ext cx="762000" cy="259045"/>
    <xdr:sp macro="" textlink="">
      <xdr:nvSpPr>
        <xdr:cNvPr id="132" name="テキスト ボックス 131"/>
        <xdr:cNvSpPr txBox="1"/>
      </xdr:nvSpPr>
      <xdr:spPr>
        <a:xfrm>
          <a:off x="3924300" y="69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85298</xdr:rowOff>
    </xdr:from>
    <xdr:to>
      <xdr:col>3</xdr:col>
      <xdr:colOff>257175</xdr:colOff>
      <xdr:row>35</xdr:row>
      <xdr:rowOff>186898</xdr:rowOff>
    </xdr:to>
    <xdr:sp macro="" textlink="">
      <xdr:nvSpPr>
        <xdr:cNvPr id="133" name="円/楕円 132"/>
        <xdr:cNvSpPr/>
      </xdr:nvSpPr>
      <xdr:spPr bwMode="auto">
        <a:xfrm>
          <a:off x="3556000" y="669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197075</xdr:rowOff>
    </xdr:from>
    <xdr:ext cx="762000" cy="259045"/>
    <xdr:sp macro="" textlink="">
      <xdr:nvSpPr>
        <xdr:cNvPr id="134" name="テキスト ボックス 133"/>
        <xdr:cNvSpPr txBox="1"/>
      </xdr:nvSpPr>
      <xdr:spPr>
        <a:xfrm>
          <a:off x="3225800" y="646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10134</xdr:rowOff>
    </xdr:from>
    <xdr:to>
      <xdr:col>2</xdr:col>
      <xdr:colOff>692150</xdr:colOff>
      <xdr:row>35</xdr:row>
      <xdr:rowOff>111734</xdr:rowOff>
    </xdr:to>
    <xdr:sp macro="" textlink="">
      <xdr:nvSpPr>
        <xdr:cNvPr id="135" name="円/楕円 134"/>
        <xdr:cNvSpPr/>
      </xdr:nvSpPr>
      <xdr:spPr bwMode="auto">
        <a:xfrm>
          <a:off x="2857500" y="662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121912</xdr:rowOff>
    </xdr:from>
    <xdr:ext cx="762000" cy="259045"/>
    <xdr:sp macro="" textlink="">
      <xdr:nvSpPr>
        <xdr:cNvPr id="136" name="テキスト ボックス 135"/>
        <xdr:cNvSpPr txBox="1"/>
      </xdr:nvSpPr>
      <xdr:spPr>
        <a:xfrm>
          <a:off x="2527300" y="63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479,340
476,667
502.39
169,808,382
164,848,624
4,150,087
97,849,735
177,162,431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19037</xdr:rowOff>
    </xdr:from>
    <xdr:to>
      <xdr:col>6</xdr:col>
      <xdr:colOff>511175</xdr:colOff>
      <xdr:row>35</xdr:row>
      <xdr:rowOff>39116</xdr:rowOff>
    </xdr:to>
    <xdr:cxnSp macro="">
      <xdr:nvCxnSpPr>
        <xdr:cNvPr id="61" name="直線コネクタ 60"/>
        <xdr:cNvCxnSpPr/>
      </xdr:nvCxnSpPr>
      <xdr:spPr>
        <a:xfrm flipV="1">
          <a:off x="3797300" y="6019787"/>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163094</xdr:rowOff>
    </xdr:from>
    <xdr:to>
      <xdr:col>5</xdr:col>
      <xdr:colOff>358775</xdr:colOff>
      <xdr:row>35</xdr:row>
      <xdr:rowOff>39116</xdr:rowOff>
    </xdr:to>
    <xdr:cxnSp macro="">
      <xdr:nvCxnSpPr>
        <xdr:cNvPr id="64" name="直線コネクタ 63"/>
        <xdr:cNvCxnSpPr/>
      </xdr:nvCxnSpPr>
      <xdr:spPr>
        <a:xfrm>
          <a:off x="2908300" y="5992394"/>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55575</xdr:rowOff>
    </xdr:from>
    <xdr:to>
      <xdr:col>4</xdr:col>
      <xdr:colOff>155575</xdr:colOff>
      <xdr:row>34</xdr:row>
      <xdr:rowOff>163094</xdr:rowOff>
    </xdr:to>
    <xdr:cxnSp macro="">
      <xdr:nvCxnSpPr>
        <xdr:cNvPr id="67" name="直線コネクタ 66"/>
        <xdr:cNvCxnSpPr/>
      </xdr:nvCxnSpPr>
      <xdr:spPr>
        <a:xfrm>
          <a:off x="2019300" y="5884875"/>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60109</xdr:rowOff>
    </xdr:from>
    <xdr:to>
      <xdr:col>2</xdr:col>
      <xdr:colOff>638175</xdr:colOff>
      <xdr:row>34</xdr:row>
      <xdr:rowOff>55575</xdr:rowOff>
    </xdr:to>
    <xdr:cxnSp macro="">
      <xdr:nvCxnSpPr>
        <xdr:cNvPr id="70" name="直線コネクタ 69"/>
        <xdr:cNvCxnSpPr/>
      </xdr:nvCxnSpPr>
      <xdr:spPr>
        <a:xfrm>
          <a:off x="1130300" y="5717959"/>
          <a:ext cx="889000" cy="1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139687</xdr:rowOff>
    </xdr:from>
    <xdr:to>
      <xdr:col>6</xdr:col>
      <xdr:colOff>561975</xdr:colOff>
      <xdr:row>35</xdr:row>
      <xdr:rowOff>69837</xdr:rowOff>
    </xdr:to>
    <xdr:sp macro="" textlink="">
      <xdr:nvSpPr>
        <xdr:cNvPr id="80" name="円/楕円 79"/>
        <xdr:cNvSpPr/>
      </xdr:nvSpPr>
      <xdr:spPr>
        <a:xfrm>
          <a:off x="4584700" y="59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162564</xdr:rowOff>
    </xdr:from>
    <xdr:ext cx="534377" cy="259045"/>
    <xdr:sp macro="" textlink="">
      <xdr:nvSpPr>
        <xdr:cNvPr id="81" name="人件費該当値テキスト"/>
        <xdr:cNvSpPr txBox="1"/>
      </xdr:nvSpPr>
      <xdr:spPr>
        <a:xfrm>
          <a:off x="4686300" y="58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159766</xdr:rowOff>
    </xdr:from>
    <xdr:to>
      <xdr:col>5</xdr:col>
      <xdr:colOff>409575</xdr:colOff>
      <xdr:row>35</xdr:row>
      <xdr:rowOff>89916</xdr:rowOff>
    </xdr:to>
    <xdr:sp macro="" textlink="">
      <xdr:nvSpPr>
        <xdr:cNvPr id="82" name="円/楕円 81"/>
        <xdr:cNvSpPr/>
      </xdr:nvSpPr>
      <xdr:spPr>
        <a:xfrm>
          <a:off x="3746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106443</xdr:rowOff>
    </xdr:from>
    <xdr:ext cx="534377" cy="259045"/>
    <xdr:sp macro="" textlink="">
      <xdr:nvSpPr>
        <xdr:cNvPr id="83" name="テキスト ボックス 82"/>
        <xdr:cNvSpPr txBox="1"/>
      </xdr:nvSpPr>
      <xdr:spPr>
        <a:xfrm>
          <a:off x="3530111" y="57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112294</xdr:rowOff>
    </xdr:from>
    <xdr:to>
      <xdr:col>4</xdr:col>
      <xdr:colOff>206375</xdr:colOff>
      <xdr:row>35</xdr:row>
      <xdr:rowOff>42444</xdr:rowOff>
    </xdr:to>
    <xdr:sp macro="" textlink="">
      <xdr:nvSpPr>
        <xdr:cNvPr id="84" name="円/楕円 83"/>
        <xdr:cNvSpPr/>
      </xdr:nvSpPr>
      <xdr:spPr>
        <a:xfrm>
          <a:off x="2857500" y="5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58971</xdr:rowOff>
    </xdr:from>
    <xdr:ext cx="534377" cy="259045"/>
    <xdr:sp macro="" textlink="">
      <xdr:nvSpPr>
        <xdr:cNvPr id="85" name="テキスト ボックス 84"/>
        <xdr:cNvSpPr txBox="1"/>
      </xdr:nvSpPr>
      <xdr:spPr>
        <a:xfrm>
          <a:off x="2641111" y="57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4775</xdr:rowOff>
    </xdr:from>
    <xdr:to>
      <xdr:col>3</xdr:col>
      <xdr:colOff>3175</xdr:colOff>
      <xdr:row>34</xdr:row>
      <xdr:rowOff>106375</xdr:rowOff>
    </xdr:to>
    <xdr:sp macro="" textlink="">
      <xdr:nvSpPr>
        <xdr:cNvPr id="86" name="円/楕円 85"/>
        <xdr:cNvSpPr/>
      </xdr:nvSpPr>
      <xdr:spPr>
        <a:xfrm>
          <a:off x="1968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122902</xdr:rowOff>
    </xdr:from>
    <xdr:ext cx="534377" cy="259045"/>
    <xdr:sp macro="" textlink="">
      <xdr:nvSpPr>
        <xdr:cNvPr id="87" name="テキスト ボックス 86"/>
        <xdr:cNvSpPr txBox="1"/>
      </xdr:nvSpPr>
      <xdr:spPr>
        <a:xfrm>
          <a:off x="1752111" y="56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9309</xdr:rowOff>
    </xdr:from>
    <xdr:to>
      <xdr:col>1</xdr:col>
      <xdr:colOff>485775</xdr:colOff>
      <xdr:row>33</xdr:row>
      <xdr:rowOff>110909</xdr:rowOff>
    </xdr:to>
    <xdr:sp macro="" textlink="">
      <xdr:nvSpPr>
        <xdr:cNvPr id="88" name="円/楕円 87"/>
        <xdr:cNvSpPr/>
      </xdr:nvSpPr>
      <xdr:spPr>
        <a:xfrm>
          <a:off x="1079500" y="56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127436</xdr:rowOff>
    </xdr:from>
    <xdr:ext cx="534377" cy="259045"/>
    <xdr:sp macro="" textlink="">
      <xdr:nvSpPr>
        <xdr:cNvPr id="89" name="テキスト ボックス 88"/>
        <xdr:cNvSpPr txBox="1"/>
      </xdr:nvSpPr>
      <xdr:spPr>
        <a:xfrm>
          <a:off x="863111" y="54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141516</xdr:rowOff>
    </xdr:from>
    <xdr:to>
      <xdr:col>6</xdr:col>
      <xdr:colOff>511175</xdr:colOff>
      <xdr:row>58</xdr:row>
      <xdr:rowOff>154000</xdr:rowOff>
    </xdr:to>
    <xdr:cxnSp macro="">
      <xdr:nvCxnSpPr>
        <xdr:cNvPr id="119" name="直線コネクタ 118"/>
        <xdr:cNvCxnSpPr/>
      </xdr:nvCxnSpPr>
      <xdr:spPr>
        <a:xfrm flipV="1">
          <a:off x="3797300" y="10085616"/>
          <a:ext cx="8382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154000</xdr:rowOff>
    </xdr:from>
    <xdr:to>
      <xdr:col>5</xdr:col>
      <xdr:colOff>358775</xdr:colOff>
      <xdr:row>59</xdr:row>
      <xdr:rowOff>13157</xdr:rowOff>
    </xdr:to>
    <xdr:cxnSp macro="">
      <xdr:nvCxnSpPr>
        <xdr:cNvPr id="122" name="直線コネクタ 121"/>
        <xdr:cNvCxnSpPr/>
      </xdr:nvCxnSpPr>
      <xdr:spPr>
        <a:xfrm flipV="1">
          <a:off x="2908300" y="10098100"/>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13157</xdr:rowOff>
    </xdr:from>
    <xdr:to>
      <xdr:col>4</xdr:col>
      <xdr:colOff>155575</xdr:colOff>
      <xdr:row>59</xdr:row>
      <xdr:rowOff>36322</xdr:rowOff>
    </xdr:to>
    <xdr:cxnSp macro="">
      <xdr:nvCxnSpPr>
        <xdr:cNvPr id="125" name="直線コネクタ 124"/>
        <xdr:cNvCxnSpPr/>
      </xdr:nvCxnSpPr>
      <xdr:spPr>
        <a:xfrm flipV="1">
          <a:off x="2019300" y="10128707"/>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34036</xdr:rowOff>
    </xdr:from>
    <xdr:to>
      <xdr:col>2</xdr:col>
      <xdr:colOff>638175</xdr:colOff>
      <xdr:row>59</xdr:row>
      <xdr:rowOff>36322</xdr:rowOff>
    </xdr:to>
    <xdr:cxnSp macro="">
      <xdr:nvCxnSpPr>
        <xdr:cNvPr id="128" name="直線コネクタ 127"/>
        <xdr:cNvCxnSpPr/>
      </xdr:nvCxnSpPr>
      <xdr:spPr>
        <a:xfrm>
          <a:off x="1130300" y="101495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90716</xdr:rowOff>
    </xdr:from>
    <xdr:to>
      <xdr:col>6</xdr:col>
      <xdr:colOff>561975</xdr:colOff>
      <xdr:row>59</xdr:row>
      <xdr:rowOff>20866</xdr:rowOff>
    </xdr:to>
    <xdr:sp macro="" textlink="">
      <xdr:nvSpPr>
        <xdr:cNvPr id="138" name="円/楕円 137"/>
        <xdr:cNvSpPr/>
      </xdr:nvSpPr>
      <xdr:spPr>
        <a:xfrm>
          <a:off x="4584700" y="100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5643</xdr:rowOff>
    </xdr:from>
    <xdr:ext cx="534377" cy="259045"/>
    <xdr:sp macro="" textlink="">
      <xdr:nvSpPr>
        <xdr:cNvPr id="139" name="物件費該当値テキスト"/>
        <xdr:cNvSpPr txBox="1"/>
      </xdr:nvSpPr>
      <xdr:spPr>
        <a:xfrm>
          <a:off x="4686300" y="994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103200</xdr:rowOff>
    </xdr:from>
    <xdr:to>
      <xdr:col>5</xdr:col>
      <xdr:colOff>409575</xdr:colOff>
      <xdr:row>59</xdr:row>
      <xdr:rowOff>33350</xdr:rowOff>
    </xdr:to>
    <xdr:sp macro="" textlink="">
      <xdr:nvSpPr>
        <xdr:cNvPr id="140" name="円/楕円 139"/>
        <xdr:cNvSpPr/>
      </xdr:nvSpPr>
      <xdr:spPr>
        <a:xfrm>
          <a:off x="3746500" y="100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24477</xdr:rowOff>
    </xdr:from>
    <xdr:ext cx="534377" cy="259045"/>
    <xdr:sp macro="" textlink="">
      <xdr:nvSpPr>
        <xdr:cNvPr id="141" name="テキスト ボックス 140"/>
        <xdr:cNvSpPr txBox="1"/>
      </xdr:nvSpPr>
      <xdr:spPr>
        <a:xfrm>
          <a:off x="3530111" y="10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133807</xdr:rowOff>
    </xdr:from>
    <xdr:to>
      <xdr:col>4</xdr:col>
      <xdr:colOff>206375</xdr:colOff>
      <xdr:row>59</xdr:row>
      <xdr:rowOff>63957</xdr:rowOff>
    </xdr:to>
    <xdr:sp macro="" textlink="">
      <xdr:nvSpPr>
        <xdr:cNvPr id="142" name="円/楕円 141"/>
        <xdr:cNvSpPr/>
      </xdr:nvSpPr>
      <xdr:spPr>
        <a:xfrm>
          <a:off x="2857500" y="100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55084</xdr:rowOff>
    </xdr:from>
    <xdr:ext cx="534377" cy="259045"/>
    <xdr:sp macro="" textlink="">
      <xdr:nvSpPr>
        <xdr:cNvPr id="143" name="テキスト ボックス 142"/>
        <xdr:cNvSpPr txBox="1"/>
      </xdr:nvSpPr>
      <xdr:spPr>
        <a:xfrm>
          <a:off x="2641111" y="101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156972</xdr:rowOff>
    </xdr:from>
    <xdr:to>
      <xdr:col>3</xdr:col>
      <xdr:colOff>3175</xdr:colOff>
      <xdr:row>59</xdr:row>
      <xdr:rowOff>87122</xdr:rowOff>
    </xdr:to>
    <xdr:sp macro="" textlink="">
      <xdr:nvSpPr>
        <xdr:cNvPr id="144" name="円/楕円 143"/>
        <xdr:cNvSpPr/>
      </xdr:nvSpPr>
      <xdr:spPr>
        <a:xfrm>
          <a:off x="1968500" y="101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78249</xdr:rowOff>
    </xdr:from>
    <xdr:ext cx="534377" cy="259045"/>
    <xdr:sp macro="" textlink="">
      <xdr:nvSpPr>
        <xdr:cNvPr id="145" name="テキスト ボックス 144"/>
        <xdr:cNvSpPr txBox="1"/>
      </xdr:nvSpPr>
      <xdr:spPr>
        <a:xfrm>
          <a:off x="1752111" y="101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154686</xdr:rowOff>
    </xdr:from>
    <xdr:to>
      <xdr:col>1</xdr:col>
      <xdr:colOff>485775</xdr:colOff>
      <xdr:row>59</xdr:row>
      <xdr:rowOff>84836</xdr:rowOff>
    </xdr:to>
    <xdr:sp macro="" textlink="">
      <xdr:nvSpPr>
        <xdr:cNvPr id="146" name="円/楕円 145"/>
        <xdr:cNvSpPr/>
      </xdr:nvSpPr>
      <xdr:spPr>
        <a:xfrm>
          <a:off x="1079500" y="1009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75963</xdr:rowOff>
    </xdr:from>
    <xdr:ext cx="534377" cy="259045"/>
    <xdr:sp macro="" textlink="">
      <xdr:nvSpPr>
        <xdr:cNvPr id="147" name="テキスト ボックス 146"/>
        <xdr:cNvSpPr txBox="1"/>
      </xdr:nvSpPr>
      <xdr:spPr>
        <a:xfrm>
          <a:off x="863111" y="101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59689</xdr:rowOff>
    </xdr:from>
    <xdr:to>
      <xdr:col>6</xdr:col>
      <xdr:colOff>511175</xdr:colOff>
      <xdr:row>76</xdr:row>
      <xdr:rowOff>144653</xdr:rowOff>
    </xdr:to>
    <xdr:cxnSp macro="">
      <xdr:nvCxnSpPr>
        <xdr:cNvPr id="176" name="直線コネクタ 175"/>
        <xdr:cNvCxnSpPr/>
      </xdr:nvCxnSpPr>
      <xdr:spPr>
        <a:xfrm flipV="1">
          <a:off x="3797300" y="13089889"/>
          <a:ext cx="838200" cy="8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144653</xdr:rowOff>
    </xdr:from>
    <xdr:to>
      <xdr:col>5</xdr:col>
      <xdr:colOff>358775</xdr:colOff>
      <xdr:row>76</xdr:row>
      <xdr:rowOff>170435</xdr:rowOff>
    </xdr:to>
    <xdr:cxnSp macro="">
      <xdr:nvCxnSpPr>
        <xdr:cNvPr id="179" name="直線コネクタ 178"/>
        <xdr:cNvCxnSpPr/>
      </xdr:nvCxnSpPr>
      <xdr:spPr>
        <a:xfrm flipV="1">
          <a:off x="2908300" y="13174853"/>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170435</xdr:rowOff>
    </xdr:from>
    <xdr:to>
      <xdr:col>4</xdr:col>
      <xdr:colOff>155575</xdr:colOff>
      <xdr:row>77</xdr:row>
      <xdr:rowOff>20701</xdr:rowOff>
    </xdr:to>
    <xdr:cxnSp macro="">
      <xdr:nvCxnSpPr>
        <xdr:cNvPr id="182" name="直線コネクタ 181"/>
        <xdr:cNvCxnSpPr/>
      </xdr:nvCxnSpPr>
      <xdr:spPr>
        <a:xfrm flipV="1">
          <a:off x="2019300" y="13200635"/>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13970</xdr:rowOff>
    </xdr:from>
    <xdr:to>
      <xdr:col>2</xdr:col>
      <xdr:colOff>638175</xdr:colOff>
      <xdr:row>77</xdr:row>
      <xdr:rowOff>20701</xdr:rowOff>
    </xdr:to>
    <xdr:cxnSp macro="">
      <xdr:nvCxnSpPr>
        <xdr:cNvPr id="185" name="直線コネクタ 184"/>
        <xdr:cNvCxnSpPr/>
      </xdr:nvCxnSpPr>
      <xdr:spPr>
        <a:xfrm>
          <a:off x="1130300" y="1321562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8889</xdr:rowOff>
    </xdr:from>
    <xdr:to>
      <xdr:col>6</xdr:col>
      <xdr:colOff>561975</xdr:colOff>
      <xdr:row>76</xdr:row>
      <xdr:rowOff>110489</xdr:rowOff>
    </xdr:to>
    <xdr:sp macro="" textlink="">
      <xdr:nvSpPr>
        <xdr:cNvPr id="195" name="円/楕円 194"/>
        <xdr:cNvSpPr/>
      </xdr:nvSpPr>
      <xdr:spPr>
        <a:xfrm>
          <a:off x="45847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158766</xdr:rowOff>
    </xdr:from>
    <xdr:ext cx="469744" cy="259045"/>
    <xdr:sp macro="" textlink="">
      <xdr:nvSpPr>
        <xdr:cNvPr id="196" name="維持補修費該当値テキスト"/>
        <xdr:cNvSpPr txBox="1"/>
      </xdr:nvSpPr>
      <xdr:spPr>
        <a:xfrm>
          <a:off x="4686300" y="130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93853</xdr:rowOff>
    </xdr:from>
    <xdr:to>
      <xdr:col>5</xdr:col>
      <xdr:colOff>409575</xdr:colOff>
      <xdr:row>77</xdr:row>
      <xdr:rowOff>24003</xdr:rowOff>
    </xdr:to>
    <xdr:sp macro="" textlink="">
      <xdr:nvSpPr>
        <xdr:cNvPr id="197" name="円/楕円 196"/>
        <xdr:cNvSpPr/>
      </xdr:nvSpPr>
      <xdr:spPr>
        <a:xfrm>
          <a:off x="3746500" y="131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15130</xdr:rowOff>
    </xdr:from>
    <xdr:ext cx="469744" cy="259045"/>
    <xdr:sp macro="" textlink="">
      <xdr:nvSpPr>
        <xdr:cNvPr id="198" name="テキスト ボックス 197"/>
        <xdr:cNvSpPr txBox="1"/>
      </xdr:nvSpPr>
      <xdr:spPr>
        <a:xfrm>
          <a:off x="3562427" y="132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119635</xdr:rowOff>
    </xdr:from>
    <xdr:to>
      <xdr:col>4</xdr:col>
      <xdr:colOff>206375</xdr:colOff>
      <xdr:row>77</xdr:row>
      <xdr:rowOff>49785</xdr:rowOff>
    </xdr:to>
    <xdr:sp macro="" textlink="">
      <xdr:nvSpPr>
        <xdr:cNvPr id="199" name="円/楕円 198"/>
        <xdr:cNvSpPr/>
      </xdr:nvSpPr>
      <xdr:spPr>
        <a:xfrm>
          <a:off x="2857500" y="131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40912</xdr:rowOff>
    </xdr:from>
    <xdr:ext cx="469744" cy="259045"/>
    <xdr:sp macro="" textlink="">
      <xdr:nvSpPr>
        <xdr:cNvPr id="200" name="テキスト ボックス 199"/>
        <xdr:cNvSpPr txBox="1"/>
      </xdr:nvSpPr>
      <xdr:spPr>
        <a:xfrm>
          <a:off x="2673427" y="1324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141351</xdr:rowOff>
    </xdr:from>
    <xdr:to>
      <xdr:col>3</xdr:col>
      <xdr:colOff>3175</xdr:colOff>
      <xdr:row>77</xdr:row>
      <xdr:rowOff>71501</xdr:rowOff>
    </xdr:to>
    <xdr:sp macro="" textlink="">
      <xdr:nvSpPr>
        <xdr:cNvPr id="201" name="円/楕円 200"/>
        <xdr:cNvSpPr/>
      </xdr:nvSpPr>
      <xdr:spPr>
        <a:xfrm>
          <a:off x="1968500" y="131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62628</xdr:rowOff>
    </xdr:from>
    <xdr:ext cx="469744" cy="259045"/>
    <xdr:sp macro="" textlink="">
      <xdr:nvSpPr>
        <xdr:cNvPr id="202" name="テキスト ボックス 201"/>
        <xdr:cNvSpPr txBox="1"/>
      </xdr:nvSpPr>
      <xdr:spPr>
        <a:xfrm>
          <a:off x="1784427" y="132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134620</xdr:rowOff>
    </xdr:from>
    <xdr:to>
      <xdr:col>1</xdr:col>
      <xdr:colOff>485775</xdr:colOff>
      <xdr:row>77</xdr:row>
      <xdr:rowOff>64770</xdr:rowOff>
    </xdr:to>
    <xdr:sp macro="" textlink="">
      <xdr:nvSpPr>
        <xdr:cNvPr id="203" name="円/楕円 202"/>
        <xdr:cNvSpPr/>
      </xdr:nvSpPr>
      <xdr:spPr>
        <a:xfrm>
          <a:off x="1079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55897</xdr:rowOff>
    </xdr:from>
    <xdr:ext cx="469744" cy="259045"/>
    <xdr:sp macro="" textlink="">
      <xdr:nvSpPr>
        <xdr:cNvPr id="204" name="テキスト ボックス 203"/>
        <xdr:cNvSpPr txBox="1"/>
      </xdr:nvSpPr>
      <xdr:spPr>
        <a:xfrm>
          <a:off x="8954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50978</xdr:rowOff>
    </xdr:from>
    <xdr:to>
      <xdr:col>6</xdr:col>
      <xdr:colOff>511175</xdr:colOff>
      <xdr:row>96</xdr:row>
      <xdr:rowOff>97486</xdr:rowOff>
    </xdr:to>
    <xdr:cxnSp macro="">
      <xdr:nvCxnSpPr>
        <xdr:cNvPr id="234" name="直線コネクタ 233"/>
        <xdr:cNvCxnSpPr/>
      </xdr:nvCxnSpPr>
      <xdr:spPr>
        <a:xfrm flipV="1">
          <a:off x="3797300" y="16510178"/>
          <a:ext cx="838200" cy="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97486</xdr:rowOff>
    </xdr:from>
    <xdr:to>
      <xdr:col>5</xdr:col>
      <xdr:colOff>358775</xdr:colOff>
      <xdr:row>97</xdr:row>
      <xdr:rowOff>5245</xdr:rowOff>
    </xdr:to>
    <xdr:cxnSp macro="">
      <xdr:nvCxnSpPr>
        <xdr:cNvPr id="237" name="直線コネクタ 236"/>
        <xdr:cNvCxnSpPr/>
      </xdr:nvCxnSpPr>
      <xdr:spPr>
        <a:xfrm flipV="1">
          <a:off x="2908300" y="16556686"/>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5245</xdr:rowOff>
    </xdr:from>
    <xdr:to>
      <xdr:col>4</xdr:col>
      <xdr:colOff>155575</xdr:colOff>
      <xdr:row>97</xdr:row>
      <xdr:rowOff>19723</xdr:rowOff>
    </xdr:to>
    <xdr:cxnSp macro="">
      <xdr:nvCxnSpPr>
        <xdr:cNvPr id="240" name="直線コネクタ 239"/>
        <xdr:cNvCxnSpPr/>
      </xdr:nvCxnSpPr>
      <xdr:spPr>
        <a:xfrm flipV="1">
          <a:off x="2019300" y="1663589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19723</xdr:rowOff>
    </xdr:from>
    <xdr:to>
      <xdr:col>2</xdr:col>
      <xdr:colOff>638175</xdr:colOff>
      <xdr:row>97</xdr:row>
      <xdr:rowOff>31344</xdr:rowOff>
    </xdr:to>
    <xdr:cxnSp macro="">
      <xdr:nvCxnSpPr>
        <xdr:cNvPr id="243" name="直線コネクタ 242"/>
        <xdr:cNvCxnSpPr/>
      </xdr:nvCxnSpPr>
      <xdr:spPr>
        <a:xfrm flipV="1">
          <a:off x="1130300" y="16650373"/>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178</xdr:rowOff>
    </xdr:from>
    <xdr:to>
      <xdr:col>6</xdr:col>
      <xdr:colOff>561975</xdr:colOff>
      <xdr:row>96</xdr:row>
      <xdr:rowOff>101778</xdr:rowOff>
    </xdr:to>
    <xdr:sp macro="" textlink="">
      <xdr:nvSpPr>
        <xdr:cNvPr id="253" name="円/楕円 252"/>
        <xdr:cNvSpPr/>
      </xdr:nvSpPr>
      <xdr:spPr>
        <a:xfrm>
          <a:off x="4584700" y="164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150055</xdr:rowOff>
    </xdr:from>
    <xdr:ext cx="534377" cy="259045"/>
    <xdr:sp macro="" textlink="">
      <xdr:nvSpPr>
        <xdr:cNvPr id="254" name="扶助費該当値テキスト"/>
        <xdr:cNvSpPr txBox="1"/>
      </xdr:nvSpPr>
      <xdr:spPr>
        <a:xfrm>
          <a:off x="4686300" y="1643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99,986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46686</xdr:rowOff>
    </xdr:from>
    <xdr:to>
      <xdr:col>5</xdr:col>
      <xdr:colOff>409575</xdr:colOff>
      <xdr:row>96</xdr:row>
      <xdr:rowOff>148286</xdr:rowOff>
    </xdr:to>
    <xdr:sp macro="" textlink="">
      <xdr:nvSpPr>
        <xdr:cNvPr id="255" name="円/楕円 254"/>
        <xdr:cNvSpPr/>
      </xdr:nvSpPr>
      <xdr:spPr>
        <a:xfrm>
          <a:off x="3746500" y="165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139413</xdr:rowOff>
    </xdr:from>
    <xdr:ext cx="534377" cy="259045"/>
    <xdr:sp macro="" textlink="">
      <xdr:nvSpPr>
        <xdr:cNvPr id="256" name="テキスト ボックス 255"/>
        <xdr:cNvSpPr txBox="1"/>
      </xdr:nvSpPr>
      <xdr:spPr>
        <a:xfrm>
          <a:off x="3530111" y="165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125895</xdr:rowOff>
    </xdr:from>
    <xdr:to>
      <xdr:col>4</xdr:col>
      <xdr:colOff>206375</xdr:colOff>
      <xdr:row>97</xdr:row>
      <xdr:rowOff>56045</xdr:rowOff>
    </xdr:to>
    <xdr:sp macro="" textlink="">
      <xdr:nvSpPr>
        <xdr:cNvPr id="257" name="円/楕円 256"/>
        <xdr:cNvSpPr/>
      </xdr:nvSpPr>
      <xdr:spPr>
        <a:xfrm>
          <a:off x="2857500" y="165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47172</xdr:rowOff>
    </xdr:from>
    <xdr:ext cx="534377" cy="259045"/>
    <xdr:sp macro="" textlink="">
      <xdr:nvSpPr>
        <xdr:cNvPr id="258" name="テキスト ボックス 257"/>
        <xdr:cNvSpPr txBox="1"/>
      </xdr:nvSpPr>
      <xdr:spPr>
        <a:xfrm>
          <a:off x="2641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140373</xdr:rowOff>
    </xdr:from>
    <xdr:to>
      <xdr:col>3</xdr:col>
      <xdr:colOff>3175</xdr:colOff>
      <xdr:row>97</xdr:row>
      <xdr:rowOff>70523</xdr:rowOff>
    </xdr:to>
    <xdr:sp macro="" textlink="">
      <xdr:nvSpPr>
        <xdr:cNvPr id="259" name="円/楕円 258"/>
        <xdr:cNvSpPr/>
      </xdr:nvSpPr>
      <xdr:spPr>
        <a:xfrm>
          <a:off x="1968500" y="165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61650</xdr:rowOff>
    </xdr:from>
    <xdr:ext cx="534377" cy="259045"/>
    <xdr:sp macro="" textlink="">
      <xdr:nvSpPr>
        <xdr:cNvPr id="260" name="テキスト ボックス 259"/>
        <xdr:cNvSpPr txBox="1"/>
      </xdr:nvSpPr>
      <xdr:spPr>
        <a:xfrm>
          <a:off x="1752111" y="166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151994</xdr:rowOff>
    </xdr:from>
    <xdr:to>
      <xdr:col>1</xdr:col>
      <xdr:colOff>485775</xdr:colOff>
      <xdr:row>97</xdr:row>
      <xdr:rowOff>82144</xdr:rowOff>
    </xdr:to>
    <xdr:sp macro="" textlink="">
      <xdr:nvSpPr>
        <xdr:cNvPr id="261" name="円/楕円 260"/>
        <xdr:cNvSpPr/>
      </xdr:nvSpPr>
      <xdr:spPr>
        <a:xfrm>
          <a:off x="1079500" y="166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73271</xdr:rowOff>
    </xdr:from>
    <xdr:ext cx="534377" cy="259045"/>
    <xdr:sp macro="" textlink="">
      <xdr:nvSpPr>
        <xdr:cNvPr id="262" name="テキスト ボックス 261"/>
        <xdr:cNvSpPr txBox="1"/>
      </xdr:nvSpPr>
      <xdr:spPr>
        <a:xfrm>
          <a:off x="863111" y="167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132423</xdr:rowOff>
    </xdr:from>
    <xdr:to>
      <xdr:col>15</xdr:col>
      <xdr:colOff>180975</xdr:colOff>
      <xdr:row>37</xdr:row>
      <xdr:rowOff>4978</xdr:rowOff>
    </xdr:to>
    <xdr:cxnSp macro="">
      <xdr:nvCxnSpPr>
        <xdr:cNvPr id="292" name="直線コネクタ 291"/>
        <xdr:cNvCxnSpPr/>
      </xdr:nvCxnSpPr>
      <xdr:spPr>
        <a:xfrm flipV="1">
          <a:off x="9639300" y="6304623"/>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4978</xdr:rowOff>
    </xdr:from>
    <xdr:to>
      <xdr:col>14</xdr:col>
      <xdr:colOff>28575</xdr:colOff>
      <xdr:row>37</xdr:row>
      <xdr:rowOff>18352</xdr:rowOff>
    </xdr:to>
    <xdr:cxnSp macro="">
      <xdr:nvCxnSpPr>
        <xdr:cNvPr id="295" name="直線コネクタ 294"/>
        <xdr:cNvCxnSpPr/>
      </xdr:nvCxnSpPr>
      <xdr:spPr>
        <a:xfrm flipV="1">
          <a:off x="8750300" y="6348628"/>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57442</xdr:rowOff>
    </xdr:from>
    <xdr:to>
      <xdr:col>12</xdr:col>
      <xdr:colOff>511175</xdr:colOff>
      <xdr:row>37</xdr:row>
      <xdr:rowOff>18352</xdr:rowOff>
    </xdr:to>
    <xdr:cxnSp macro="">
      <xdr:nvCxnSpPr>
        <xdr:cNvPr id="298" name="直線コネクタ 297"/>
        <xdr:cNvCxnSpPr/>
      </xdr:nvCxnSpPr>
      <xdr:spPr>
        <a:xfrm>
          <a:off x="7861300" y="6058192"/>
          <a:ext cx="889000" cy="30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57442</xdr:rowOff>
    </xdr:from>
    <xdr:to>
      <xdr:col>11</xdr:col>
      <xdr:colOff>307975</xdr:colOff>
      <xdr:row>37</xdr:row>
      <xdr:rowOff>24828</xdr:rowOff>
    </xdr:to>
    <xdr:cxnSp macro="">
      <xdr:nvCxnSpPr>
        <xdr:cNvPr id="301" name="直線コネクタ 300"/>
        <xdr:cNvCxnSpPr/>
      </xdr:nvCxnSpPr>
      <xdr:spPr>
        <a:xfrm flipV="1">
          <a:off x="6972300" y="6058192"/>
          <a:ext cx="889000" cy="3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81623</xdr:rowOff>
    </xdr:from>
    <xdr:to>
      <xdr:col>15</xdr:col>
      <xdr:colOff>231775</xdr:colOff>
      <xdr:row>37</xdr:row>
      <xdr:rowOff>11773</xdr:rowOff>
    </xdr:to>
    <xdr:sp macro="" textlink="">
      <xdr:nvSpPr>
        <xdr:cNvPr id="311" name="円/楕円 310"/>
        <xdr:cNvSpPr/>
      </xdr:nvSpPr>
      <xdr:spPr>
        <a:xfrm>
          <a:off x="10426700" y="62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60050</xdr:rowOff>
    </xdr:from>
    <xdr:ext cx="534377" cy="259045"/>
    <xdr:sp macro="" textlink="">
      <xdr:nvSpPr>
        <xdr:cNvPr id="312" name="補助費等該当値テキスト"/>
        <xdr:cNvSpPr txBox="1"/>
      </xdr:nvSpPr>
      <xdr:spPr>
        <a:xfrm>
          <a:off x="10528300" y="62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125628</xdr:rowOff>
    </xdr:from>
    <xdr:to>
      <xdr:col>14</xdr:col>
      <xdr:colOff>79375</xdr:colOff>
      <xdr:row>37</xdr:row>
      <xdr:rowOff>55778</xdr:rowOff>
    </xdr:to>
    <xdr:sp macro="" textlink="">
      <xdr:nvSpPr>
        <xdr:cNvPr id="313" name="円/楕円 312"/>
        <xdr:cNvSpPr/>
      </xdr:nvSpPr>
      <xdr:spPr>
        <a:xfrm>
          <a:off x="9588500" y="62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46905</xdr:rowOff>
    </xdr:from>
    <xdr:ext cx="534377" cy="259045"/>
    <xdr:sp macro="" textlink="">
      <xdr:nvSpPr>
        <xdr:cNvPr id="314" name="テキスト ボックス 313"/>
        <xdr:cNvSpPr txBox="1"/>
      </xdr:nvSpPr>
      <xdr:spPr>
        <a:xfrm>
          <a:off x="9372111" y="63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139002</xdr:rowOff>
    </xdr:from>
    <xdr:to>
      <xdr:col>12</xdr:col>
      <xdr:colOff>561975</xdr:colOff>
      <xdr:row>37</xdr:row>
      <xdr:rowOff>69152</xdr:rowOff>
    </xdr:to>
    <xdr:sp macro="" textlink="">
      <xdr:nvSpPr>
        <xdr:cNvPr id="315" name="円/楕円 314"/>
        <xdr:cNvSpPr/>
      </xdr:nvSpPr>
      <xdr:spPr>
        <a:xfrm>
          <a:off x="8699500" y="63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60279</xdr:rowOff>
    </xdr:from>
    <xdr:ext cx="534377" cy="259045"/>
    <xdr:sp macro="" textlink="">
      <xdr:nvSpPr>
        <xdr:cNvPr id="316" name="テキスト ボックス 315"/>
        <xdr:cNvSpPr txBox="1"/>
      </xdr:nvSpPr>
      <xdr:spPr>
        <a:xfrm>
          <a:off x="8483111" y="640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6642</xdr:rowOff>
    </xdr:from>
    <xdr:to>
      <xdr:col>11</xdr:col>
      <xdr:colOff>358775</xdr:colOff>
      <xdr:row>35</xdr:row>
      <xdr:rowOff>108242</xdr:rowOff>
    </xdr:to>
    <xdr:sp macro="" textlink="">
      <xdr:nvSpPr>
        <xdr:cNvPr id="317" name="円/楕円 316"/>
        <xdr:cNvSpPr/>
      </xdr:nvSpPr>
      <xdr:spPr>
        <a:xfrm>
          <a:off x="7810500" y="60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99369</xdr:rowOff>
    </xdr:from>
    <xdr:ext cx="534377" cy="259045"/>
    <xdr:sp macro="" textlink="">
      <xdr:nvSpPr>
        <xdr:cNvPr id="318" name="テキスト ボックス 317"/>
        <xdr:cNvSpPr txBox="1"/>
      </xdr:nvSpPr>
      <xdr:spPr>
        <a:xfrm>
          <a:off x="7594111" y="61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145478</xdr:rowOff>
    </xdr:from>
    <xdr:to>
      <xdr:col>10</xdr:col>
      <xdr:colOff>155575</xdr:colOff>
      <xdr:row>37</xdr:row>
      <xdr:rowOff>75628</xdr:rowOff>
    </xdr:to>
    <xdr:sp macro="" textlink="">
      <xdr:nvSpPr>
        <xdr:cNvPr id="319" name="円/楕円 318"/>
        <xdr:cNvSpPr/>
      </xdr:nvSpPr>
      <xdr:spPr>
        <a:xfrm>
          <a:off x="69215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66755</xdr:rowOff>
    </xdr:from>
    <xdr:ext cx="534377" cy="259045"/>
    <xdr:sp macro="" textlink="">
      <xdr:nvSpPr>
        <xdr:cNvPr id="320" name="テキスト ボックス 319"/>
        <xdr:cNvSpPr txBox="1"/>
      </xdr:nvSpPr>
      <xdr:spPr>
        <a:xfrm>
          <a:off x="6705111" y="641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45158</xdr:rowOff>
    </xdr:from>
    <xdr:to>
      <xdr:col>15</xdr:col>
      <xdr:colOff>180975</xdr:colOff>
      <xdr:row>58</xdr:row>
      <xdr:rowOff>5397</xdr:rowOff>
    </xdr:to>
    <xdr:cxnSp macro="">
      <xdr:nvCxnSpPr>
        <xdr:cNvPr id="352" name="直線コネクタ 351"/>
        <xdr:cNvCxnSpPr/>
      </xdr:nvCxnSpPr>
      <xdr:spPr>
        <a:xfrm>
          <a:off x="9639300" y="9817808"/>
          <a:ext cx="838200" cy="13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45158</xdr:rowOff>
    </xdr:from>
    <xdr:to>
      <xdr:col>14</xdr:col>
      <xdr:colOff>28575</xdr:colOff>
      <xdr:row>57</xdr:row>
      <xdr:rowOff>76753</xdr:rowOff>
    </xdr:to>
    <xdr:cxnSp macro="">
      <xdr:nvCxnSpPr>
        <xdr:cNvPr id="355" name="直線コネクタ 354"/>
        <xdr:cNvCxnSpPr/>
      </xdr:nvCxnSpPr>
      <xdr:spPr>
        <a:xfrm flipV="1">
          <a:off x="8750300" y="9817808"/>
          <a:ext cx="889000" cy="3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107124</xdr:rowOff>
    </xdr:from>
    <xdr:to>
      <xdr:col>12</xdr:col>
      <xdr:colOff>511175</xdr:colOff>
      <xdr:row>57</xdr:row>
      <xdr:rowOff>76753</xdr:rowOff>
    </xdr:to>
    <xdr:cxnSp macro="">
      <xdr:nvCxnSpPr>
        <xdr:cNvPr id="358" name="直線コネクタ 357"/>
        <xdr:cNvCxnSpPr/>
      </xdr:nvCxnSpPr>
      <xdr:spPr>
        <a:xfrm>
          <a:off x="7861300" y="9536874"/>
          <a:ext cx="889000" cy="31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107124</xdr:rowOff>
    </xdr:from>
    <xdr:to>
      <xdr:col>11</xdr:col>
      <xdr:colOff>307975</xdr:colOff>
      <xdr:row>57</xdr:row>
      <xdr:rowOff>99107</xdr:rowOff>
    </xdr:to>
    <xdr:cxnSp macro="">
      <xdr:nvCxnSpPr>
        <xdr:cNvPr id="361" name="直線コネクタ 360"/>
        <xdr:cNvCxnSpPr/>
      </xdr:nvCxnSpPr>
      <xdr:spPr>
        <a:xfrm flipV="1">
          <a:off x="6972300" y="9536874"/>
          <a:ext cx="889000" cy="33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3" name="テキスト ボックス 362"/>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5" name="テキスト ボックス 364"/>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126047</xdr:rowOff>
    </xdr:from>
    <xdr:to>
      <xdr:col>15</xdr:col>
      <xdr:colOff>231775</xdr:colOff>
      <xdr:row>58</xdr:row>
      <xdr:rowOff>56197</xdr:rowOff>
    </xdr:to>
    <xdr:sp macro="" textlink="">
      <xdr:nvSpPr>
        <xdr:cNvPr id="371" name="円/楕円 370"/>
        <xdr:cNvSpPr/>
      </xdr:nvSpPr>
      <xdr:spPr>
        <a:xfrm>
          <a:off x="10426700" y="9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104474</xdr:rowOff>
    </xdr:from>
    <xdr:ext cx="534377" cy="259045"/>
    <xdr:sp macro="" textlink="">
      <xdr:nvSpPr>
        <xdr:cNvPr id="372" name="普通建設事業費該当値テキスト"/>
        <xdr:cNvSpPr txBox="1"/>
      </xdr:nvSpPr>
      <xdr:spPr>
        <a:xfrm>
          <a:off x="10528300" y="987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165808</xdr:rowOff>
    </xdr:from>
    <xdr:to>
      <xdr:col>14</xdr:col>
      <xdr:colOff>79375</xdr:colOff>
      <xdr:row>57</xdr:row>
      <xdr:rowOff>95958</xdr:rowOff>
    </xdr:to>
    <xdr:sp macro="" textlink="">
      <xdr:nvSpPr>
        <xdr:cNvPr id="373" name="円/楕円 372"/>
        <xdr:cNvSpPr/>
      </xdr:nvSpPr>
      <xdr:spPr>
        <a:xfrm>
          <a:off x="9588500" y="97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87085</xdr:rowOff>
    </xdr:from>
    <xdr:ext cx="534377" cy="259045"/>
    <xdr:sp macro="" textlink="">
      <xdr:nvSpPr>
        <xdr:cNvPr id="374" name="テキスト ボックス 373"/>
        <xdr:cNvSpPr txBox="1"/>
      </xdr:nvSpPr>
      <xdr:spPr>
        <a:xfrm>
          <a:off x="9372111" y="985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25953</xdr:rowOff>
    </xdr:from>
    <xdr:to>
      <xdr:col>12</xdr:col>
      <xdr:colOff>561975</xdr:colOff>
      <xdr:row>57</xdr:row>
      <xdr:rowOff>127553</xdr:rowOff>
    </xdr:to>
    <xdr:sp macro="" textlink="">
      <xdr:nvSpPr>
        <xdr:cNvPr id="375" name="円/楕円 374"/>
        <xdr:cNvSpPr/>
      </xdr:nvSpPr>
      <xdr:spPr>
        <a:xfrm>
          <a:off x="8699500" y="97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118680</xdr:rowOff>
    </xdr:from>
    <xdr:ext cx="534377" cy="259045"/>
    <xdr:sp macro="" textlink="">
      <xdr:nvSpPr>
        <xdr:cNvPr id="376" name="テキスト ボックス 375"/>
        <xdr:cNvSpPr txBox="1"/>
      </xdr:nvSpPr>
      <xdr:spPr>
        <a:xfrm>
          <a:off x="8483111" y="98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56324</xdr:rowOff>
    </xdr:from>
    <xdr:to>
      <xdr:col>11</xdr:col>
      <xdr:colOff>358775</xdr:colOff>
      <xdr:row>55</xdr:row>
      <xdr:rowOff>157924</xdr:rowOff>
    </xdr:to>
    <xdr:sp macro="" textlink="">
      <xdr:nvSpPr>
        <xdr:cNvPr id="377" name="円/楕円 376"/>
        <xdr:cNvSpPr/>
      </xdr:nvSpPr>
      <xdr:spPr>
        <a:xfrm>
          <a:off x="7810500" y="94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3001</xdr:rowOff>
    </xdr:from>
    <xdr:ext cx="534377" cy="259045"/>
    <xdr:sp macro="" textlink="">
      <xdr:nvSpPr>
        <xdr:cNvPr id="378" name="テキスト ボックス 377"/>
        <xdr:cNvSpPr txBox="1"/>
      </xdr:nvSpPr>
      <xdr:spPr>
        <a:xfrm>
          <a:off x="759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48307</xdr:rowOff>
    </xdr:from>
    <xdr:to>
      <xdr:col>10</xdr:col>
      <xdr:colOff>155575</xdr:colOff>
      <xdr:row>57</xdr:row>
      <xdr:rowOff>149907</xdr:rowOff>
    </xdr:to>
    <xdr:sp macro="" textlink="">
      <xdr:nvSpPr>
        <xdr:cNvPr id="379" name="円/楕円 378"/>
        <xdr:cNvSpPr/>
      </xdr:nvSpPr>
      <xdr:spPr>
        <a:xfrm>
          <a:off x="6921500" y="98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141034</xdr:rowOff>
    </xdr:from>
    <xdr:ext cx="534377" cy="259045"/>
    <xdr:sp macro="" textlink="">
      <xdr:nvSpPr>
        <xdr:cNvPr id="380" name="テキスト ボックス 379"/>
        <xdr:cNvSpPr txBox="1"/>
      </xdr:nvSpPr>
      <xdr:spPr>
        <a:xfrm>
          <a:off x="6705111" y="99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165875</xdr:rowOff>
    </xdr:from>
    <xdr:to>
      <xdr:col>15</xdr:col>
      <xdr:colOff>180975</xdr:colOff>
      <xdr:row>78</xdr:row>
      <xdr:rowOff>64131</xdr:rowOff>
    </xdr:to>
    <xdr:cxnSp macro="">
      <xdr:nvCxnSpPr>
        <xdr:cNvPr id="411" name="直線コネクタ 410"/>
        <xdr:cNvCxnSpPr/>
      </xdr:nvCxnSpPr>
      <xdr:spPr>
        <a:xfrm>
          <a:off x="9639300" y="13367525"/>
          <a:ext cx="838200" cy="6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13331</xdr:rowOff>
    </xdr:from>
    <xdr:to>
      <xdr:col>15</xdr:col>
      <xdr:colOff>231775</xdr:colOff>
      <xdr:row>78</xdr:row>
      <xdr:rowOff>114931</xdr:rowOff>
    </xdr:to>
    <xdr:sp macro="" textlink="">
      <xdr:nvSpPr>
        <xdr:cNvPr id="421" name="円/楕円 420"/>
        <xdr:cNvSpPr/>
      </xdr:nvSpPr>
      <xdr:spPr>
        <a:xfrm>
          <a:off x="10426700" y="133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163208</xdr:rowOff>
    </xdr:from>
    <xdr:ext cx="534377" cy="259045"/>
    <xdr:sp macro="" textlink="">
      <xdr:nvSpPr>
        <xdr:cNvPr id="422" name="普通建設事業費 （ うち新規整備　）該当値テキスト"/>
        <xdr:cNvSpPr txBox="1"/>
      </xdr:nvSpPr>
      <xdr:spPr>
        <a:xfrm>
          <a:off x="10528300" y="133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115075</xdr:rowOff>
    </xdr:from>
    <xdr:to>
      <xdr:col>14</xdr:col>
      <xdr:colOff>79375</xdr:colOff>
      <xdr:row>78</xdr:row>
      <xdr:rowOff>45225</xdr:rowOff>
    </xdr:to>
    <xdr:sp macro="" textlink="">
      <xdr:nvSpPr>
        <xdr:cNvPr id="423" name="円/楕円 422"/>
        <xdr:cNvSpPr/>
      </xdr:nvSpPr>
      <xdr:spPr>
        <a:xfrm>
          <a:off x="9588500" y="133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36352</xdr:rowOff>
    </xdr:from>
    <xdr:ext cx="534377" cy="259045"/>
    <xdr:sp macro="" textlink="">
      <xdr:nvSpPr>
        <xdr:cNvPr id="424" name="テキスト ボックス 423"/>
        <xdr:cNvSpPr txBox="1"/>
      </xdr:nvSpPr>
      <xdr:spPr>
        <a:xfrm>
          <a:off x="9372111" y="134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162951</xdr:rowOff>
    </xdr:from>
    <xdr:to>
      <xdr:col>15</xdr:col>
      <xdr:colOff>180975</xdr:colOff>
      <xdr:row>96</xdr:row>
      <xdr:rowOff>78860</xdr:rowOff>
    </xdr:to>
    <xdr:cxnSp macro="">
      <xdr:nvCxnSpPr>
        <xdr:cNvPr id="455" name="直線コネクタ 454"/>
        <xdr:cNvCxnSpPr/>
      </xdr:nvCxnSpPr>
      <xdr:spPr>
        <a:xfrm>
          <a:off x="9639300" y="16450701"/>
          <a:ext cx="838200" cy="8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28060</xdr:rowOff>
    </xdr:from>
    <xdr:to>
      <xdr:col>15</xdr:col>
      <xdr:colOff>231775</xdr:colOff>
      <xdr:row>96</xdr:row>
      <xdr:rowOff>129660</xdr:rowOff>
    </xdr:to>
    <xdr:sp macro="" textlink="">
      <xdr:nvSpPr>
        <xdr:cNvPr id="465" name="円/楕円 464"/>
        <xdr:cNvSpPr/>
      </xdr:nvSpPr>
      <xdr:spPr>
        <a:xfrm>
          <a:off x="10426700" y="164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6487</xdr:rowOff>
    </xdr:from>
    <xdr:ext cx="534377" cy="259045"/>
    <xdr:sp macro="" textlink="">
      <xdr:nvSpPr>
        <xdr:cNvPr id="466" name="普通建設事業費 （ うち更新整備　）該当値テキスト"/>
        <xdr:cNvSpPr txBox="1"/>
      </xdr:nvSpPr>
      <xdr:spPr>
        <a:xfrm>
          <a:off x="10528300" y="164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112151</xdr:rowOff>
    </xdr:from>
    <xdr:to>
      <xdr:col>14</xdr:col>
      <xdr:colOff>79375</xdr:colOff>
      <xdr:row>96</xdr:row>
      <xdr:rowOff>42301</xdr:rowOff>
    </xdr:to>
    <xdr:sp macro="" textlink="">
      <xdr:nvSpPr>
        <xdr:cNvPr id="467" name="円/楕円 466"/>
        <xdr:cNvSpPr/>
      </xdr:nvSpPr>
      <xdr:spPr>
        <a:xfrm>
          <a:off x="9588500" y="163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33428</xdr:rowOff>
    </xdr:from>
    <xdr:ext cx="534377" cy="259045"/>
    <xdr:sp macro="" textlink="">
      <xdr:nvSpPr>
        <xdr:cNvPr id="468" name="テキスト ボックス 467"/>
        <xdr:cNvSpPr txBox="1"/>
      </xdr:nvSpPr>
      <xdr:spPr>
        <a:xfrm>
          <a:off x="9372111" y="1649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34772</xdr:rowOff>
    </xdr:from>
    <xdr:to>
      <xdr:col>23</xdr:col>
      <xdr:colOff>517525</xdr:colOff>
      <xdr:row>39</xdr:row>
      <xdr:rowOff>41211</xdr:rowOff>
    </xdr:to>
    <xdr:cxnSp macro="">
      <xdr:nvCxnSpPr>
        <xdr:cNvPr id="497" name="直線コネクタ 496"/>
        <xdr:cNvCxnSpPr/>
      </xdr:nvCxnSpPr>
      <xdr:spPr>
        <a:xfrm>
          <a:off x="15481300" y="6721322"/>
          <a:ext cx="8382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34772</xdr:rowOff>
    </xdr:from>
    <xdr:to>
      <xdr:col>22</xdr:col>
      <xdr:colOff>365125</xdr:colOff>
      <xdr:row>39</xdr:row>
      <xdr:rowOff>37935</xdr:rowOff>
    </xdr:to>
    <xdr:cxnSp macro="">
      <xdr:nvCxnSpPr>
        <xdr:cNvPr id="500" name="直線コネクタ 499"/>
        <xdr:cNvCxnSpPr/>
      </xdr:nvCxnSpPr>
      <xdr:spPr>
        <a:xfrm flipV="1">
          <a:off x="14592300" y="6721322"/>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37935</xdr:rowOff>
    </xdr:from>
    <xdr:to>
      <xdr:col>21</xdr:col>
      <xdr:colOff>161925</xdr:colOff>
      <xdr:row>39</xdr:row>
      <xdr:rowOff>38126</xdr:rowOff>
    </xdr:to>
    <xdr:cxnSp macro="">
      <xdr:nvCxnSpPr>
        <xdr:cNvPr id="503" name="直線コネクタ 502"/>
        <xdr:cNvCxnSpPr/>
      </xdr:nvCxnSpPr>
      <xdr:spPr>
        <a:xfrm flipV="1">
          <a:off x="13703300" y="672448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38088</xdr:rowOff>
    </xdr:from>
    <xdr:to>
      <xdr:col>19</xdr:col>
      <xdr:colOff>644525</xdr:colOff>
      <xdr:row>39</xdr:row>
      <xdr:rowOff>38126</xdr:rowOff>
    </xdr:to>
    <xdr:cxnSp macro="">
      <xdr:nvCxnSpPr>
        <xdr:cNvPr id="506" name="直線コネクタ 505"/>
        <xdr:cNvCxnSpPr/>
      </xdr:nvCxnSpPr>
      <xdr:spPr>
        <a:xfrm>
          <a:off x="12814300" y="672463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161861</xdr:rowOff>
    </xdr:from>
    <xdr:to>
      <xdr:col>23</xdr:col>
      <xdr:colOff>568325</xdr:colOff>
      <xdr:row>39</xdr:row>
      <xdr:rowOff>92011</xdr:rowOff>
    </xdr:to>
    <xdr:sp macro="" textlink="">
      <xdr:nvSpPr>
        <xdr:cNvPr id="516" name="円/楕円 515"/>
        <xdr:cNvSpPr/>
      </xdr:nvSpPr>
      <xdr:spPr>
        <a:xfrm>
          <a:off x="162687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13932" cy="259045"/>
    <xdr:sp macro="" textlink="">
      <xdr:nvSpPr>
        <xdr:cNvPr id="517" name="災害復旧事業費該当値テキスト"/>
        <xdr:cNvSpPr txBox="1"/>
      </xdr:nvSpPr>
      <xdr:spPr>
        <a:xfrm>
          <a:off x="16370300" y="661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155422</xdr:rowOff>
    </xdr:from>
    <xdr:to>
      <xdr:col>22</xdr:col>
      <xdr:colOff>415925</xdr:colOff>
      <xdr:row>39</xdr:row>
      <xdr:rowOff>85572</xdr:rowOff>
    </xdr:to>
    <xdr:sp macro="" textlink="">
      <xdr:nvSpPr>
        <xdr:cNvPr id="518" name="円/楕円 517"/>
        <xdr:cNvSpPr/>
      </xdr:nvSpPr>
      <xdr:spPr>
        <a:xfrm>
          <a:off x="15430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76699</xdr:rowOff>
    </xdr:from>
    <xdr:ext cx="378565" cy="259045"/>
    <xdr:sp macro="" textlink="">
      <xdr:nvSpPr>
        <xdr:cNvPr id="519" name="テキスト ボックス 518"/>
        <xdr:cNvSpPr txBox="1"/>
      </xdr:nvSpPr>
      <xdr:spPr>
        <a:xfrm>
          <a:off x="15292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158585</xdr:rowOff>
    </xdr:from>
    <xdr:to>
      <xdr:col>21</xdr:col>
      <xdr:colOff>212725</xdr:colOff>
      <xdr:row>39</xdr:row>
      <xdr:rowOff>88735</xdr:rowOff>
    </xdr:to>
    <xdr:sp macro="" textlink="">
      <xdr:nvSpPr>
        <xdr:cNvPr id="520" name="円/楕円 519"/>
        <xdr:cNvSpPr/>
      </xdr:nvSpPr>
      <xdr:spPr>
        <a:xfrm>
          <a:off x="14541500" y="66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79862</xdr:rowOff>
    </xdr:from>
    <xdr:ext cx="378565" cy="259045"/>
    <xdr:sp macro="" textlink="">
      <xdr:nvSpPr>
        <xdr:cNvPr id="521" name="テキスト ボックス 520"/>
        <xdr:cNvSpPr txBox="1"/>
      </xdr:nvSpPr>
      <xdr:spPr>
        <a:xfrm>
          <a:off x="14403017" y="676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158776</xdr:rowOff>
    </xdr:from>
    <xdr:to>
      <xdr:col>20</xdr:col>
      <xdr:colOff>9525</xdr:colOff>
      <xdr:row>39</xdr:row>
      <xdr:rowOff>88926</xdr:rowOff>
    </xdr:to>
    <xdr:sp macro="" textlink="">
      <xdr:nvSpPr>
        <xdr:cNvPr id="522" name="円/楕円 521"/>
        <xdr:cNvSpPr/>
      </xdr:nvSpPr>
      <xdr:spPr>
        <a:xfrm>
          <a:off x="13652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80053</xdr:rowOff>
    </xdr:from>
    <xdr:ext cx="378565" cy="259045"/>
    <xdr:sp macro="" textlink="">
      <xdr:nvSpPr>
        <xdr:cNvPr id="523" name="テキスト ボックス 522"/>
        <xdr:cNvSpPr txBox="1"/>
      </xdr:nvSpPr>
      <xdr:spPr>
        <a:xfrm>
          <a:off x="13514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158738</xdr:rowOff>
    </xdr:from>
    <xdr:to>
      <xdr:col>18</xdr:col>
      <xdr:colOff>492125</xdr:colOff>
      <xdr:row>39</xdr:row>
      <xdr:rowOff>88888</xdr:rowOff>
    </xdr:to>
    <xdr:sp macro="" textlink="">
      <xdr:nvSpPr>
        <xdr:cNvPr id="524" name="円/楕円 523"/>
        <xdr:cNvSpPr/>
      </xdr:nvSpPr>
      <xdr:spPr>
        <a:xfrm>
          <a:off x="12763500" y="66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80015</xdr:rowOff>
    </xdr:from>
    <xdr:ext cx="378565" cy="259045"/>
    <xdr:sp macro="" textlink="">
      <xdr:nvSpPr>
        <xdr:cNvPr id="525" name="テキスト ボックス 524"/>
        <xdr:cNvSpPr txBox="1"/>
      </xdr:nvSpPr>
      <xdr:spPr>
        <a:xfrm>
          <a:off x="12625017" y="676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117457</xdr:rowOff>
    </xdr:from>
    <xdr:to>
      <xdr:col>23</xdr:col>
      <xdr:colOff>517525</xdr:colOff>
      <xdr:row>75</xdr:row>
      <xdr:rowOff>163726</xdr:rowOff>
    </xdr:to>
    <xdr:cxnSp macro="">
      <xdr:nvCxnSpPr>
        <xdr:cNvPr id="602" name="直線コネクタ 601"/>
        <xdr:cNvCxnSpPr/>
      </xdr:nvCxnSpPr>
      <xdr:spPr>
        <a:xfrm>
          <a:off x="15481300" y="12976207"/>
          <a:ext cx="8382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3"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109227</xdr:rowOff>
    </xdr:from>
    <xdr:to>
      <xdr:col>22</xdr:col>
      <xdr:colOff>365125</xdr:colOff>
      <xdr:row>75</xdr:row>
      <xdr:rowOff>117457</xdr:rowOff>
    </xdr:to>
    <xdr:cxnSp macro="">
      <xdr:nvCxnSpPr>
        <xdr:cNvPr id="605" name="直線コネクタ 604"/>
        <xdr:cNvCxnSpPr/>
      </xdr:nvCxnSpPr>
      <xdr:spPr>
        <a:xfrm>
          <a:off x="14592300" y="12967977"/>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7" name="テキスト ボックス 606"/>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61176</xdr:rowOff>
    </xdr:from>
    <xdr:to>
      <xdr:col>21</xdr:col>
      <xdr:colOff>161925</xdr:colOff>
      <xdr:row>75</xdr:row>
      <xdr:rowOff>109227</xdr:rowOff>
    </xdr:to>
    <xdr:cxnSp macro="">
      <xdr:nvCxnSpPr>
        <xdr:cNvPr id="608" name="直線コネクタ 607"/>
        <xdr:cNvCxnSpPr/>
      </xdr:nvCxnSpPr>
      <xdr:spPr>
        <a:xfrm>
          <a:off x="13703300" y="12919926"/>
          <a:ext cx="889000" cy="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10" name="テキスト ボックス 609"/>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17285</xdr:rowOff>
    </xdr:from>
    <xdr:to>
      <xdr:col>19</xdr:col>
      <xdr:colOff>644525</xdr:colOff>
      <xdr:row>75</xdr:row>
      <xdr:rowOff>61176</xdr:rowOff>
    </xdr:to>
    <xdr:cxnSp macro="">
      <xdr:nvCxnSpPr>
        <xdr:cNvPr id="611" name="直線コネクタ 610"/>
        <xdr:cNvCxnSpPr/>
      </xdr:nvCxnSpPr>
      <xdr:spPr>
        <a:xfrm>
          <a:off x="12814300" y="12876035"/>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3" name="テキスト ボックス 612"/>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5" name="テキスト ボックス 614"/>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112926</xdr:rowOff>
    </xdr:from>
    <xdr:to>
      <xdr:col>23</xdr:col>
      <xdr:colOff>568325</xdr:colOff>
      <xdr:row>76</xdr:row>
      <xdr:rowOff>43076</xdr:rowOff>
    </xdr:to>
    <xdr:sp macro="" textlink="">
      <xdr:nvSpPr>
        <xdr:cNvPr id="621" name="円/楕円 620"/>
        <xdr:cNvSpPr/>
      </xdr:nvSpPr>
      <xdr:spPr>
        <a:xfrm>
          <a:off x="16268700" y="129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135803</xdr:rowOff>
    </xdr:from>
    <xdr:ext cx="534377" cy="259045"/>
    <xdr:sp macro="" textlink="">
      <xdr:nvSpPr>
        <xdr:cNvPr id="622" name="公債費該当値テキスト"/>
        <xdr:cNvSpPr txBox="1"/>
      </xdr:nvSpPr>
      <xdr:spPr>
        <a:xfrm>
          <a:off x="16370300" y="1282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66657</xdr:rowOff>
    </xdr:from>
    <xdr:to>
      <xdr:col>22</xdr:col>
      <xdr:colOff>415925</xdr:colOff>
      <xdr:row>75</xdr:row>
      <xdr:rowOff>168256</xdr:rowOff>
    </xdr:to>
    <xdr:sp macro="" textlink="">
      <xdr:nvSpPr>
        <xdr:cNvPr id="623" name="円/楕円 622"/>
        <xdr:cNvSpPr/>
      </xdr:nvSpPr>
      <xdr:spPr>
        <a:xfrm>
          <a:off x="15430500" y="12925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13334</xdr:rowOff>
    </xdr:from>
    <xdr:ext cx="534377" cy="259045"/>
    <xdr:sp macro="" textlink="">
      <xdr:nvSpPr>
        <xdr:cNvPr id="624" name="テキスト ボックス 623"/>
        <xdr:cNvSpPr txBox="1"/>
      </xdr:nvSpPr>
      <xdr:spPr>
        <a:xfrm>
          <a:off x="15214111" y="127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58427</xdr:rowOff>
    </xdr:from>
    <xdr:to>
      <xdr:col>21</xdr:col>
      <xdr:colOff>212725</xdr:colOff>
      <xdr:row>75</xdr:row>
      <xdr:rowOff>160027</xdr:rowOff>
    </xdr:to>
    <xdr:sp macro="" textlink="">
      <xdr:nvSpPr>
        <xdr:cNvPr id="625" name="円/楕円 624"/>
        <xdr:cNvSpPr/>
      </xdr:nvSpPr>
      <xdr:spPr>
        <a:xfrm>
          <a:off x="14541500" y="129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5104</xdr:rowOff>
    </xdr:from>
    <xdr:ext cx="534377" cy="259045"/>
    <xdr:sp macro="" textlink="">
      <xdr:nvSpPr>
        <xdr:cNvPr id="626" name="テキスト ボックス 625"/>
        <xdr:cNvSpPr txBox="1"/>
      </xdr:nvSpPr>
      <xdr:spPr>
        <a:xfrm>
          <a:off x="14325111" y="126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10376</xdr:rowOff>
    </xdr:from>
    <xdr:to>
      <xdr:col>20</xdr:col>
      <xdr:colOff>9525</xdr:colOff>
      <xdr:row>75</xdr:row>
      <xdr:rowOff>111976</xdr:rowOff>
    </xdr:to>
    <xdr:sp macro="" textlink="">
      <xdr:nvSpPr>
        <xdr:cNvPr id="627" name="円/楕円 626"/>
        <xdr:cNvSpPr/>
      </xdr:nvSpPr>
      <xdr:spPr>
        <a:xfrm>
          <a:off x="13652500" y="128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128503</xdr:rowOff>
    </xdr:from>
    <xdr:ext cx="534377" cy="259045"/>
    <xdr:sp macro="" textlink="">
      <xdr:nvSpPr>
        <xdr:cNvPr id="628" name="テキスト ボックス 627"/>
        <xdr:cNvSpPr txBox="1"/>
      </xdr:nvSpPr>
      <xdr:spPr>
        <a:xfrm>
          <a:off x="13436111" y="126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137935</xdr:rowOff>
    </xdr:from>
    <xdr:to>
      <xdr:col>18</xdr:col>
      <xdr:colOff>492125</xdr:colOff>
      <xdr:row>75</xdr:row>
      <xdr:rowOff>68085</xdr:rowOff>
    </xdr:to>
    <xdr:sp macro="" textlink="">
      <xdr:nvSpPr>
        <xdr:cNvPr id="629" name="円/楕円 628"/>
        <xdr:cNvSpPr/>
      </xdr:nvSpPr>
      <xdr:spPr>
        <a:xfrm>
          <a:off x="12763500" y="128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84612</xdr:rowOff>
    </xdr:from>
    <xdr:ext cx="534377" cy="259045"/>
    <xdr:sp macro="" textlink="">
      <xdr:nvSpPr>
        <xdr:cNvPr id="630" name="テキスト ボックス 629"/>
        <xdr:cNvSpPr txBox="1"/>
      </xdr:nvSpPr>
      <xdr:spPr>
        <a:xfrm>
          <a:off x="12547111" y="126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90932</xdr:rowOff>
    </xdr:from>
    <xdr:to>
      <xdr:col>23</xdr:col>
      <xdr:colOff>517525</xdr:colOff>
      <xdr:row>98</xdr:row>
      <xdr:rowOff>94018</xdr:rowOff>
    </xdr:to>
    <xdr:cxnSp macro="">
      <xdr:nvCxnSpPr>
        <xdr:cNvPr id="659" name="直線コネクタ 658"/>
        <xdr:cNvCxnSpPr/>
      </xdr:nvCxnSpPr>
      <xdr:spPr>
        <a:xfrm flipV="1">
          <a:off x="15481300" y="16721582"/>
          <a:ext cx="8382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56278</xdr:rowOff>
    </xdr:from>
    <xdr:ext cx="469744" cy="259045"/>
    <xdr:sp macro="" textlink="">
      <xdr:nvSpPr>
        <xdr:cNvPr id="660" name="積立金平均値テキスト"/>
        <xdr:cNvSpPr txBox="1"/>
      </xdr:nvSpPr>
      <xdr:spPr>
        <a:xfrm>
          <a:off x="16370300" y="1668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94018</xdr:rowOff>
    </xdr:from>
    <xdr:to>
      <xdr:col>22</xdr:col>
      <xdr:colOff>365125</xdr:colOff>
      <xdr:row>98</xdr:row>
      <xdr:rowOff>105411</xdr:rowOff>
    </xdr:to>
    <xdr:cxnSp macro="">
      <xdr:nvCxnSpPr>
        <xdr:cNvPr id="662" name="直線コネクタ 661"/>
        <xdr:cNvCxnSpPr/>
      </xdr:nvCxnSpPr>
      <xdr:spPr>
        <a:xfrm flipV="1">
          <a:off x="14592300" y="16896118"/>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105411</xdr:rowOff>
    </xdr:from>
    <xdr:to>
      <xdr:col>21</xdr:col>
      <xdr:colOff>161925</xdr:colOff>
      <xdr:row>98</xdr:row>
      <xdr:rowOff>135510</xdr:rowOff>
    </xdr:to>
    <xdr:cxnSp macro="">
      <xdr:nvCxnSpPr>
        <xdr:cNvPr id="665" name="直線コネクタ 664"/>
        <xdr:cNvCxnSpPr/>
      </xdr:nvCxnSpPr>
      <xdr:spPr>
        <a:xfrm flipV="1">
          <a:off x="13703300" y="1690751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124270</xdr:rowOff>
    </xdr:from>
    <xdr:to>
      <xdr:col>19</xdr:col>
      <xdr:colOff>644525</xdr:colOff>
      <xdr:row>98</xdr:row>
      <xdr:rowOff>135510</xdr:rowOff>
    </xdr:to>
    <xdr:cxnSp macro="">
      <xdr:nvCxnSpPr>
        <xdr:cNvPr id="668" name="直線コネクタ 667"/>
        <xdr:cNvCxnSpPr/>
      </xdr:nvCxnSpPr>
      <xdr:spPr>
        <a:xfrm>
          <a:off x="12814300" y="16926370"/>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40132</xdr:rowOff>
    </xdr:from>
    <xdr:to>
      <xdr:col>23</xdr:col>
      <xdr:colOff>568325</xdr:colOff>
      <xdr:row>97</xdr:row>
      <xdr:rowOff>141732</xdr:rowOff>
    </xdr:to>
    <xdr:sp macro="" textlink="">
      <xdr:nvSpPr>
        <xdr:cNvPr id="678" name="円/楕円 677"/>
        <xdr:cNvSpPr/>
      </xdr:nvSpPr>
      <xdr:spPr>
        <a:xfrm>
          <a:off x="16268700" y="166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63009</xdr:rowOff>
    </xdr:from>
    <xdr:ext cx="469744" cy="259045"/>
    <xdr:sp macro="" textlink="">
      <xdr:nvSpPr>
        <xdr:cNvPr id="679" name="積立金該当値テキスト"/>
        <xdr:cNvSpPr txBox="1"/>
      </xdr:nvSpPr>
      <xdr:spPr>
        <a:xfrm>
          <a:off x="16370300" y="1652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43218</xdr:rowOff>
    </xdr:from>
    <xdr:to>
      <xdr:col>22</xdr:col>
      <xdr:colOff>415925</xdr:colOff>
      <xdr:row>98</xdr:row>
      <xdr:rowOff>144818</xdr:rowOff>
    </xdr:to>
    <xdr:sp macro="" textlink="">
      <xdr:nvSpPr>
        <xdr:cNvPr id="680" name="円/楕円 679"/>
        <xdr:cNvSpPr/>
      </xdr:nvSpPr>
      <xdr:spPr>
        <a:xfrm>
          <a:off x="15430500" y="168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135945</xdr:rowOff>
    </xdr:from>
    <xdr:ext cx="469744" cy="259045"/>
    <xdr:sp macro="" textlink="">
      <xdr:nvSpPr>
        <xdr:cNvPr id="681" name="テキスト ボックス 680"/>
        <xdr:cNvSpPr txBox="1"/>
      </xdr:nvSpPr>
      <xdr:spPr>
        <a:xfrm>
          <a:off x="15246427" y="1693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54611</xdr:rowOff>
    </xdr:from>
    <xdr:to>
      <xdr:col>21</xdr:col>
      <xdr:colOff>212725</xdr:colOff>
      <xdr:row>98</xdr:row>
      <xdr:rowOff>156211</xdr:rowOff>
    </xdr:to>
    <xdr:sp macro="" textlink="">
      <xdr:nvSpPr>
        <xdr:cNvPr id="682" name="円/楕円 681"/>
        <xdr:cNvSpPr/>
      </xdr:nvSpPr>
      <xdr:spPr>
        <a:xfrm>
          <a:off x="14541500" y="168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147338</xdr:rowOff>
    </xdr:from>
    <xdr:ext cx="469744" cy="259045"/>
    <xdr:sp macro="" textlink="">
      <xdr:nvSpPr>
        <xdr:cNvPr id="683" name="テキスト ボックス 682"/>
        <xdr:cNvSpPr txBox="1"/>
      </xdr:nvSpPr>
      <xdr:spPr>
        <a:xfrm>
          <a:off x="14357427" y="1694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84710</xdr:rowOff>
    </xdr:from>
    <xdr:to>
      <xdr:col>20</xdr:col>
      <xdr:colOff>9525</xdr:colOff>
      <xdr:row>99</xdr:row>
      <xdr:rowOff>14860</xdr:rowOff>
    </xdr:to>
    <xdr:sp macro="" textlink="">
      <xdr:nvSpPr>
        <xdr:cNvPr id="684" name="円/楕円 683"/>
        <xdr:cNvSpPr/>
      </xdr:nvSpPr>
      <xdr:spPr>
        <a:xfrm>
          <a:off x="13652500" y="168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5987</xdr:rowOff>
    </xdr:from>
    <xdr:ext cx="469744" cy="259045"/>
    <xdr:sp macro="" textlink="">
      <xdr:nvSpPr>
        <xdr:cNvPr id="685" name="テキスト ボックス 684"/>
        <xdr:cNvSpPr txBox="1"/>
      </xdr:nvSpPr>
      <xdr:spPr>
        <a:xfrm>
          <a:off x="13468427" y="1697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73470</xdr:rowOff>
    </xdr:from>
    <xdr:to>
      <xdr:col>18</xdr:col>
      <xdr:colOff>492125</xdr:colOff>
      <xdr:row>99</xdr:row>
      <xdr:rowOff>3620</xdr:rowOff>
    </xdr:to>
    <xdr:sp macro="" textlink="">
      <xdr:nvSpPr>
        <xdr:cNvPr id="686" name="円/楕円 685"/>
        <xdr:cNvSpPr/>
      </xdr:nvSpPr>
      <xdr:spPr>
        <a:xfrm>
          <a:off x="12763500" y="168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166197</xdr:rowOff>
    </xdr:from>
    <xdr:ext cx="469744" cy="259045"/>
    <xdr:sp macro="" textlink="">
      <xdr:nvSpPr>
        <xdr:cNvPr id="687" name="テキスト ボックス 686"/>
        <xdr:cNvSpPr txBox="1"/>
      </xdr:nvSpPr>
      <xdr:spPr>
        <a:xfrm>
          <a:off x="12579427" y="169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41892</xdr:rowOff>
    </xdr:from>
    <xdr:to>
      <xdr:col>32</xdr:col>
      <xdr:colOff>187325</xdr:colOff>
      <xdr:row>38</xdr:row>
      <xdr:rowOff>156518</xdr:rowOff>
    </xdr:to>
    <xdr:cxnSp macro="">
      <xdr:nvCxnSpPr>
        <xdr:cNvPr id="718" name="直線コネクタ 717"/>
        <xdr:cNvCxnSpPr/>
      </xdr:nvCxnSpPr>
      <xdr:spPr>
        <a:xfrm flipV="1">
          <a:off x="21323300" y="6556992"/>
          <a:ext cx="8382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55118</xdr:rowOff>
    </xdr:from>
    <xdr:to>
      <xdr:col>31</xdr:col>
      <xdr:colOff>34925</xdr:colOff>
      <xdr:row>38</xdr:row>
      <xdr:rowOff>156518</xdr:rowOff>
    </xdr:to>
    <xdr:cxnSp macro="">
      <xdr:nvCxnSpPr>
        <xdr:cNvPr id="721" name="直線コネクタ 720"/>
        <xdr:cNvCxnSpPr/>
      </xdr:nvCxnSpPr>
      <xdr:spPr>
        <a:xfrm>
          <a:off x="20434300" y="6570218"/>
          <a:ext cx="889000" cy="10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55118</xdr:rowOff>
    </xdr:from>
    <xdr:to>
      <xdr:col>29</xdr:col>
      <xdr:colOff>517525</xdr:colOff>
      <xdr:row>38</xdr:row>
      <xdr:rowOff>163376</xdr:rowOff>
    </xdr:to>
    <xdr:cxnSp macro="">
      <xdr:nvCxnSpPr>
        <xdr:cNvPr id="724" name="直線コネクタ 723"/>
        <xdr:cNvCxnSpPr/>
      </xdr:nvCxnSpPr>
      <xdr:spPr>
        <a:xfrm flipV="1">
          <a:off x="19545300" y="6570218"/>
          <a:ext cx="889000" cy="10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163376</xdr:rowOff>
    </xdr:from>
    <xdr:to>
      <xdr:col>28</xdr:col>
      <xdr:colOff>314325</xdr:colOff>
      <xdr:row>39</xdr:row>
      <xdr:rowOff>36830</xdr:rowOff>
    </xdr:to>
    <xdr:cxnSp macro="">
      <xdr:nvCxnSpPr>
        <xdr:cNvPr id="727" name="直線コネクタ 726"/>
        <xdr:cNvCxnSpPr/>
      </xdr:nvCxnSpPr>
      <xdr:spPr>
        <a:xfrm flipV="1">
          <a:off x="18656300" y="6678476"/>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162542</xdr:rowOff>
    </xdr:from>
    <xdr:to>
      <xdr:col>32</xdr:col>
      <xdr:colOff>238125</xdr:colOff>
      <xdr:row>38</xdr:row>
      <xdr:rowOff>92692</xdr:rowOff>
    </xdr:to>
    <xdr:sp macro="" textlink="">
      <xdr:nvSpPr>
        <xdr:cNvPr id="737" name="円/楕円 736"/>
        <xdr:cNvSpPr/>
      </xdr:nvSpPr>
      <xdr:spPr>
        <a:xfrm>
          <a:off x="22110700" y="65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140969</xdr:rowOff>
    </xdr:from>
    <xdr:ext cx="469744" cy="259045"/>
    <xdr:sp macro="" textlink="">
      <xdr:nvSpPr>
        <xdr:cNvPr id="738" name="投資及び出資金該当値テキスト"/>
        <xdr:cNvSpPr txBox="1"/>
      </xdr:nvSpPr>
      <xdr:spPr>
        <a:xfrm>
          <a:off x="22212300" y="648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105718</xdr:rowOff>
    </xdr:from>
    <xdr:to>
      <xdr:col>31</xdr:col>
      <xdr:colOff>85725</xdr:colOff>
      <xdr:row>39</xdr:row>
      <xdr:rowOff>35868</xdr:rowOff>
    </xdr:to>
    <xdr:sp macro="" textlink="">
      <xdr:nvSpPr>
        <xdr:cNvPr id="739" name="円/楕円 738"/>
        <xdr:cNvSpPr/>
      </xdr:nvSpPr>
      <xdr:spPr>
        <a:xfrm>
          <a:off x="21272500" y="66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26995</xdr:rowOff>
    </xdr:from>
    <xdr:ext cx="378565" cy="259045"/>
    <xdr:sp macro="" textlink="">
      <xdr:nvSpPr>
        <xdr:cNvPr id="740" name="テキスト ボックス 739"/>
        <xdr:cNvSpPr txBox="1"/>
      </xdr:nvSpPr>
      <xdr:spPr>
        <a:xfrm>
          <a:off x="21134017" y="671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4318</xdr:rowOff>
    </xdr:from>
    <xdr:to>
      <xdr:col>29</xdr:col>
      <xdr:colOff>568325</xdr:colOff>
      <xdr:row>38</xdr:row>
      <xdr:rowOff>105918</xdr:rowOff>
    </xdr:to>
    <xdr:sp macro="" textlink="">
      <xdr:nvSpPr>
        <xdr:cNvPr id="741" name="円/楕円 740"/>
        <xdr:cNvSpPr/>
      </xdr:nvSpPr>
      <xdr:spPr>
        <a:xfrm>
          <a:off x="20383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97045</xdr:rowOff>
    </xdr:from>
    <xdr:ext cx="469744" cy="259045"/>
    <xdr:sp macro="" textlink="">
      <xdr:nvSpPr>
        <xdr:cNvPr id="742" name="テキスト ボックス 741"/>
        <xdr:cNvSpPr txBox="1"/>
      </xdr:nvSpPr>
      <xdr:spPr>
        <a:xfrm>
          <a:off x="20199427"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112576</xdr:rowOff>
    </xdr:from>
    <xdr:to>
      <xdr:col>28</xdr:col>
      <xdr:colOff>365125</xdr:colOff>
      <xdr:row>39</xdr:row>
      <xdr:rowOff>42726</xdr:rowOff>
    </xdr:to>
    <xdr:sp macro="" textlink="">
      <xdr:nvSpPr>
        <xdr:cNvPr id="743" name="円/楕円 742"/>
        <xdr:cNvSpPr/>
      </xdr:nvSpPr>
      <xdr:spPr>
        <a:xfrm>
          <a:off x="19494500" y="66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33853</xdr:rowOff>
    </xdr:from>
    <xdr:ext cx="378565" cy="259045"/>
    <xdr:sp macro="" textlink="">
      <xdr:nvSpPr>
        <xdr:cNvPr id="744" name="テキスト ボックス 743"/>
        <xdr:cNvSpPr txBox="1"/>
      </xdr:nvSpPr>
      <xdr:spPr>
        <a:xfrm>
          <a:off x="19356017" y="672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157480</xdr:rowOff>
    </xdr:from>
    <xdr:to>
      <xdr:col>27</xdr:col>
      <xdr:colOff>161925</xdr:colOff>
      <xdr:row>39</xdr:row>
      <xdr:rowOff>87630</xdr:rowOff>
    </xdr:to>
    <xdr:sp macro="" textlink="">
      <xdr:nvSpPr>
        <xdr:cNvPr id="745" name="円/楕円 744"/>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78757</xdr:rowOff>
    </xdr:from>
    <xdr:ext cx="378565" cy="259045"/>
    <xdr:sp macro="" textlink="">
      <xdr:nvSpPr>
        <xdr:cNvPr id="746" name="テキスト ボックス 745"/>
        <xdr:cNvSpPr txBox="1"/>
      </xdr:nvSpPr>
      <xdr:spPr>
        <a:xfrm>
          <a:off x="18467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152959</xdr:rowOff>
    </xdr:from>
    <xdr:to>
      <xdr:col>32</xdr:col>
      <xdr:colOff>187325</xdr:colOff>
      <xdr:row>57</xdr:row>
      <xdr:rowOff>153919</xdr:rowOff>
    </xdr:to>
    <xdr:cxnSp macro="">
      <xdr:nvCxnSpPr>
        <xdr:cNvPr id="773" name="直線コネクタ 772"/>
        <xdr:cNvCxnSpPr/>
      </xdr:nvCxnSpPr>
      <xdr:spPr>
        <a:xfrm>
          <a:off x="21323300" y="9925609"/>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152205</xdr:rowOff>
    </xdr:from>
    <xdr:to>
      <xdr:col>31</xdr:col>
      <xdr:colOff>34925</xdr:colOff>
      <xdr:row>57</xdr:row>
      <xdr:rowOff>152959</xdr:rowOff>
    </xdr:to>
    <xdr:cxnSp macro="">
      <xdr:nvCxnSpPr>
        <xdr:cNvPr id="776" name="直線コネクタ 775"/>
        <xdr:cNvCxnSpPr/>
      </xdr:nvCxnSpPr>
      <xdr:spPr>
        <a:xfrm>
          <a:off x="20434300" y="9924855"/>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150947</xdr:rowOff>
    </xdr:from>
    <xdr:to>
      <xdr:col>29</xdr:col>
      <xdr:colOff>517525</xdr:colOff>
      <xdr:row>57</xdr:row>
      <xdr:rowOff>152205</xdr:rowOff>
    </xdr:to>
    <xdr:cxnSp macro="">
      <xdr:nvCxnSpPr>
        <xdr:cNvPr id="779" name="直線コネクタ 778"/>
        <xdr:cNvCxnSpPr/>
      </xdr:nvCxnSpPr>
      <xdr:spPr>
        <a:xfrm>
          <a:off x="19545300" y="992359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149416</xdr:rowOff>
    </xdr:from>
    <xdr:to>
      <xdr:col>28</xdr:col>
      <xdr:colOff>314325</xdr:colOff>
      <xdr:row>57</xdr:row>
      <xdr:rowOff>150947</xdr:rowOff>
    </xdr:to>
    <xdr:cxnSp macro="">
      <xdr:nvCxnSpPr>
        <xdr:cNvPr id="782" name="直線コネクタ 781"/>
        <xdr:cNvCxnSpPr/>
      </xdr:nvCxnSpPr>
      <xdr:spPr>
        <a:xfrm>
          <a:off x="18656300" y="9922066"/>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103119</xdr:rowOff>
    </xdr:from>
    <xdr:to>
      <xdr:col>32</xdr:col>
      <xdr:colOff>238125</xdr:colOff>
      <xdr:row>58</xdr:row>
      <xdr:rowOff>33269</xdr:rowOff>
    </xdr:to>
    <xdr:sp macro="" textlink="">
      <xdr:nvSpPr>
        <xdr:cNvPr id="792" name="円/楕円 791"/>
        <xdr:cNvSpPr/>
      </xdr:nvSpPr>
      <xdr:spPr>
        <a:xfrm>
          <a:off x="22110700" y="98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81546</xdr:rowOff>
    </xdr:from>
    <xdr:ext cx="469744" cy="259045"/>
    <xdr:sp macro="" textlink="">
      <xdr:nvSpPr>
        <xdr:cNvPr id="793" name="貸付金該当値テキスト"/>
        <xdr:cNvSpPr txBox="1"/>
      </xdr:nvSpPr>
      <xdr:spPr>
        <a:xfrm>
          <a:off x="22212300" y="985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102159</xdr:rowOff>
    </xdr:from>
    <xdr:to>
      <xdr:col>31</xdr:col>
      <xdr:colOff>85725</xdr:colOff>
      <xdr:row>58</xdr:row>
      <xdr:rowOff>32309</xdr:rowOff>
    </xdr:to>
    <xdr:sp macro="" textlink="">
      <xdr:nvSpPr>
        <xdr:cNvPr id="794" name="円/楕円 793"/>
        <xdr:cNvSpPr/>
      </xdr:nvSpPr>
      <xdr:spPr>
        <a:xfrm>
          <a:off x="21272500" y="98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23436</xdr:rowOff>
    </xdr:from>
    <xdr:ext cx="469744" cy="259045"/>
    <xdr:sp macro="" textlink="">
      <xdr:nvSpPr>
        <xdr:cNvPr id="795" name="テキスト ボックス 794"/>
        <xdr:cNvSpPr txBox="1"/>
      </xdr:nvSpPr>
      <xdr:spPr>
        <a:xfrm>
          <a:off x="21088427" y="996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101405</xdr:rowOff>
    </xdr:from>
    <xdr:to>
      <xdr:col>29</xdr:col>
      <xdr:colOff>568325</xdr:colOff>
      <xdr:row>58</xdr:row>
      <xdr:rowOff>31555</xdr:rowOff>
    </xdr:to>
    <xdr:sp macro="" textlink="">
      <xdr:nvSpPr>
        <xdr:cNvPr id="796" name="円/楕円 795"/>
        <xdr:cNvSpPr/>
      </xdr:nvSpPr>
      <xdr:spPr>
        <a:xfrm>
          <a:off x="20383500" y="98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22682</xdr:rowOff>
    </xdr:from>
    <xdr:ext cx="469744" cy="259045"/>
    <xdr:sp macro="" textlink="">
      <xdr:nvSpPr>
        <xdr:cNvPr id="797" name="テキスト ボックス 796"/>
        <xdr:cNvSpPr txBox="1"/>
      </xdr:nvSpPr>
      <xdr:spPr>
        <a:xfrm>
          <a:off x="20199427" y="99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100147</xdr:rowOff>
    </xdr:from>
    <xdr:to>
      <xdr:col>28</xdr:col>
      <xdr:colOff>365125</xdr:colOff>
      <xdr:row>58</xdr:row>
      <xdr:rowOff>30297</xdr:rowOff>
    </xdr:to>
    <xdr:sp macro="" textlink="">
      <xdr:nvSpPr>
        <xdr:cNvPr id="798" name="円/楕円 797"/>
        <xdr:cNvSpPr/>
      </xdr:nvSpPr>
      <xdr:spPr>
        <a:xfrm>
          <a:off x="19494500" y="987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21424</xdr:rowOff>
    </xdr:from>
    <xdr:ext cx="469744" cy="259045"/>
    <xdr:sp macro="" textlink="">
      <xdr:nvSpPr>
        <xdr:cNvPr id="799" name="テキスト ボックス 798"/>
        <xdr:cNvSpPr txBox="1"/>
      </xdr:nvSpPr>
      <xdr:spPr>
        <a:xfrm>
          <a:off x="19310427" y="996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98616</xdr:rowOff>
    </xdr:from>
    <xdr:to>
      <xdr:col>27</xdr:col>
      <xdr:colOff>161925</xdr:colOff>
      <xdr:row>58</xdr:row>
      <xdr:rowOff>28766</xdr:rowOff>
    </xdr:to>
    <xdr:sp macro="" textlink="">
      <xdr:nvSpPr>
        <xdr:cNvPr id="800" name="円/楕円 799"/>
        <xdr:cNvSpPr/>
      </xdr:nvSpPr>
      <xdr:spPr>
        <a:xfrm>
          <a:off x="186055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19893</xdr:rowOff>
    </xdr:from>
    <xdr:ext cx="469744" cy="259045"/>
    <xdr:sp macro="" textlink="">
      <xdr:nvSpPr>
        <xdr:cNvPr id="801" name="テキスト ボックス 800"/>
        <xdr:cNvSpPr txBox="1"/>
      </xdr:nvSpPr>
      <xdr:spPr>
        <a:xfrm>
          <a:off x="18421427" y="996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160274</xdr:rowOff>
    </xdr:from>
    <xdr:to>
      <xdr:col>32</xdr:col>
      <xdr:colOff>187325</xdr:colOff>
      <xdr:row>77</xdr:row>
      <xdr:rowOff>73825</xdr:rowOff>
    </xdr:to>
    <xdr:cxnSp macro="">
      <xdr:nvCxnSpPr>
        <xdr:cNvPr id="831" name="直線コネクタ 830"/>
        <xdr:cNvCxnSpPr/>
      </xdr:nvCxnSpPr>
      <xdr:spPr>
        <a:xfrm flipV="1">
          <a:off x="21323300" y="13190474"/>
          <a:ext cx="8382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73825</xdr:rowOff>
    </xdr:from>
    <xdr:to>
      <xdr:col>31</xdr:col>
      <xdr:colOff>34925</xdr:colOff>
      <xdr:row>77</xdr:row>
      <xdr:rowOff>110668</xdr:rowOff>
    </xdr:to>
    <xdr:cxnSp macro="">
      <xdr:nvCxnSpPr>
        <xdr:cNvPr id="834" name="直線コネクタ 833"/>
        <xdr:cNvCxnSpPr/>
      </xdr:nvCxnSpPr>
      <xdr:spPr>
        <a:xfrm flipV="1">
          <a:off x="20434300" y="13275475"/>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110668</xdr:rowOff>
    </xdr:from>
    <xdr:to>
      <xdr:col>29</xdr:col>
      <xdr:colOff>517525</xdr:colOff>
      <xdr:row>77</xdr:row>
      <xdr:rowOff>156235</xdr:rowOff>
    </xdr:to>
    <xdr:cxnSp macro="">
      <xdr:nvCxnSpPr>
        <xdr:cNvPr id="837" name="直線コネクタ 836"/>
        <xdr:cNvCxnSpPr/>
      </xdr:nvCxnSpPr>
      <xdr:spPr>
        <a:xfrm flipV="1">
          <a:off x="19545300" y="13312318"/>
          <a:ext cx="8890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156235</xdr:rowOff>
    </xdr:from>
    <xdr:to>
      <xdr:col>28</xdr:col>
      <xdr:colOff>314325</xdr:colOff>
      <xdr:row>78</xdr:row>
      <xdr:rowOff>16256</xdr:rowOff>
    </xdr:to>
    <xdr:cxnSp macro="">
      <xdr:nvCxnSpPr>
        <xdr:cNvPr id="840" name="直線コネクタ 839"/>
        <xdr:cNvCxnSpPr/>
      </xdr:nvCxnSpPr>
      <xdr:spPr>
        <a:xfrm flipV="1">
          <a:off x="18656300" y="13357885"/>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109474</xdr:rowOff>
    </xdr:from>
    <xdr:to>
      <xdr:col>32</xdr:col>
      <xdr:colOff>238125</xdr:colOff>
      <xdr:row>77</xdr:row>
      <xdr:rowOff>39624</xdr:rowOff>
    </xdr:to>
    <xdr:sp macro="" textlink="">
      <xdr:nvSpPr>
        <xdr:cNvPr id="850" name="円/楕円 849"/>
        <xdr:cNvSpPr/>
      </xdr:nvSpPr>
      <xdr:spPr>
        <a:xfrm>
          <a:off x="221107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87901</xdr:rowOff>
    </xdr:from>
    <xdr:ext cx="534377" cy="259045"/>
    <xdr:sp macro="" textlink="">
      <xdr:nvSpPr>
        <xdr:cNvPr id="851" name="繰出金該当値テキスト"/>
        <xdr:cNvSpPr txBox="1"/>
      </xdr:nvSpPr>
      <xdr:spPr>
        <a:xfrm>
          <a:off x="22212300" y="131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23025</xdr:rowOff>
    </xdr:from>
    <xdr:to>
      <xdr:col>31</xdr:col>
      <xdr:colOff>85725</xdr:colOff>
      <xdr:row>77</xdr:row>
      <xdr:rowOff>124625</xdr:rowOff>
    </xdr:to>
    <xdr:sp macro="" textlink="">
      <xdr:nvSpPr>
        <xdr:cNvPr id="852" name="円/楕円 851"/>
        <xdr:cNvSpPr/>
      </xdr:nvSpPr>
      <xdr:spPr>
        <a:xfrm>
          <a:off x="21272500" y="132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115752</xdr:rowOff>
    </xdr:from>
    <xdr:ext cx="534377" cy="259045"/>
    <xdr:sp macro="" textlink="">
      <xdr:nvSpPr>
        <xdr:cNvPr id="853" name="テキスト ボックス 852"/>
        <xdr:cNvSpPr txBox="1"/>
      </xdr:nvSpPr>
      <xdr:spPr>
        <a:xfrm>
          <a:off x="21056111" y="133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59868</xdr:rowOff>
    </xdr:from>
    <xdr:to>
      <xdr:col>29</xdr:col>
      <xdr:colOff>568325</xdr:colOff>
      <xdr:row>77</xdr:row>
      <xdr:rowOff>161468</xdr:rowOff>
    </xdr:to>
    <xdr:sp macro="" textlink="">
      <xdr:nvSpPr>
        <xdr:cNvPr id="854" name="円/楕円 853"/>
        <xdr:cNvSpPr/>
      </xdr:nvSpPr>
      <xdr:spPr>
        <a:xfrm>
          <a:off x="20383500" y="132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152595</xdr:rowOff>
    </xdr:from>
    <xdr:ext cx="534377" cy="259045"/>
    <xdr:sp macro="" textlink="">
      <xdr:nvSpPr>
        <xdr:cNvPr id="855" name="テキスト ボックス 854"/>
        <xdr:cNvSpPr txBox="1"/>
      </xdr:nvSpPr>
      <xdr:spPr>
        <a:xfrm>
          <a:off x="20167111" y="1335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105435</xdr:rowOff>
    </xdr:from>
    <xdr:to>
      <xdr:col>28</xdr:col>
      <xdr:colOff>365125</xdr:colOff>
      <xdr:row>78</xdr:row>
      <xdr:rowOff>35585</xdr:rowOff>
    </xdr:to>
    <xdr:sp macro="" textlink="">
      <xdr:nvSpPr>
        <xdr:cNvPr id="856" name="円/楕円 855"/>
        <xdr:cNvSpPr/>
      </xdr:nvSpPr>
      <xdr:spPr>
        <a:xfrm>
          <a:off x="19494500" y="133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26712</xdr:rowOff>
    </xdr:from>
    <xdr:ext cx="534377" cy="259045"/>
    <xdr:sp macro="" textlink="">
      <xdr:nvSpPr>
        <xdr:cNvPr id="857" name="テキスト ボックス 856"/>
        <xdr:cNvSpPr txBox="1"/>
      </xdr:nvSpPr>
      <xdr:spPr>
        <a:xfrm>
          <a:off x="19278111" y="1339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136906</xdr:rowOff>
    </xdr:from>
    <xdr:to>
      <xdr:col>27</xdr:col>
      <xdr:colOff>161925</xdr:colOff>
      <xdr:row>78</xdr:row>
      <xdr:rowOff>67056</xdr:rowOff>
    </xdr:to>
    <xdr:sp macro="" textlink="">
      <xdr:nvSpPr>
        <xdr:cNvPr id="858" name="円/楕円 857"/>
        <xdr:cNvSpPr/>
      </xdr:nvSpPr>
      <xdr:spPr>
        <a:xfrm>
          <a:off x="18605500" y="133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58183</xdr:rowOff>
    </xdr:from>
    <xdr:ext cx="534377" cy="259045"/>
    <xdr:sp macro="" textlink="">
      <xdr:nvSpPr>
        <xdr:cNvPr id="859" name="テキスト ボックス 858"/>
        <xdr:cNvSpPr txBox="1"/>
      </xdr:nvSpPr>
      <xdr:spPr>
        <a:xfrm>
          <a:off x="18389111" y="13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baseline="0">
              <a:latin typeface="ＭＳ Ｐゴシック"/>
            </a:rPr>
            <a:t>　性質別の住民一人当たりのコストは、人件費、公債費において類似団体内平均値を上回っている。人件費については、</a:t>
          </a:r>
          <a:r>
            <a:rPr kumimoji="1" lang="ja-JP" altLang="ja-JP" sz="1300" b="0" i="0" u="none" strike="noStrike" kern="0" cap="none" spc="0" normalizeH="0" baseline="0" noProof="0">
              <a:ln>
                <a:noFill/>
              </a:ln>
              <a:solidFill>
                <a:prstClr val="black"/>
              </a:solidFill>
              <a:effectLst/>
              <a:uLnTx/>
              <a:uFillTx/>
              <a:latin typeface="+mn-lt"/>
              <a:ea typeface="+mn-ea"/>
              <a:cs typeface="+mn-cs"/>
            </a:rPr>
            <a:t>行政改革の取組みによる抑制</a:t>
          </a:r>
          <a:r>
            <a:rPr kumimoji="1" lang="ja-JP" altLang="en-US" sz="1300" b="0" i="0" u="none" strike="noStrike" kern="0" cap="none" spc="0" normalizeH="0" baseline="0" noProof="0">
              <a:ln>
                <a:noFill/>
              </a:ln>
              <a:solidFill>
                <a:prstClr val="black"/>
              </a:solidFill>
              <a:effectLst/>
              <a:uLnTx/>
              <a:uFillTx/>
              <a:latin typeface="+mn-lt"/>
              <a:ea typeface="+mn-ea"/>
              <a:cs typeface="+mn-cs"/>
            </a:rPr>
            <a:t>などにより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類似団体内平均値と同水準になってきており、</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今後も適正な職員定数及び給与水準を維持していきたい。また、公債費については、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類似団体内平均値を上回る水準で推移しており、</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今後もプライマリーバランスに留意しながら、地方債の新規発行の抑制に努め公債費の削減を図っていきたい。</a:t>
          </a: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479,340
476,667
502.39
169,808,382
164,848,624
4,150,087
97,849,735
177,162,431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52614</xdr:rowOff>
    </xdr:from>
    <xdr:to>
      <xdr:col>6</xdr:col>
      <xdr:colOff>511175</xdr:colOff>
      <xdr:row>34</xdr:row>
      <xdr:rowOff>123372</xdr:rowOff>
    </xdr:to>
    <xdr:cxnSp macro="">
      <xdr:nvCxnSpPr>
        <xdr:cNvPr id="63" name="直線コネクタ 62"/>
        <xdr:cNvCxnSpPr/>
      </xdr:nvCxnSpPr>
      <xdr:spPr>
        <a:xfrm flipV="1">
          <a:off x="3797300" y="5881914"/>
          <a:ext cx="8382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123372</xdr:rowOff>
    </xdr:from>
    <xdr:to>
      <xdr:col>5</xdr:col>
      <xdr:colOff>358775</xdr:colOff>
      <xdr:row>35</xdr:row>
      <xdr:rowOff>907</xdr:rowOff>
    </xdr:to>
    <xdr:cxnSp macro="">
      <xdr:nvCxnSpPr>
        <xdr:cNvPr id="66" name="直線コネクタ 65"/>
        <xdr:cNvCxnSpPr/>
      </xdr:nvCxnSpPr>
      <xdr:spPr>
        <a:xfrm flipV="1">
          <a:off x="2908300" y="5952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37374</xdr:rowOff>
    </xdr:from>
    <xdr:to>
      <xdr:col>4</xdr:col>
      <xdr:colOff>155575</xdr:colOff>
      <xdr:row>35</xdr:row>
      <xdr:rowOff>907</xdr:rowOff>
    </xdr:to>
    <xdr:cxnSp macro="">
      <xdr:nvCxnSpPr>
        <xdr:cNvPr id="69" name="直線コネクタ 68"/>
        <xdr:cNvCxnSpPr/>
      </xdr:nvCxnSpPr>
      <xdr:spPr>
        <a:xfrm>
          <a:off x="2019300" y="5866674"/>
          <a:ext cx="889000" cy="1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120106</xdr:rowOff>
    </xdr:from>
    <xdr:to>
      <xdr:col>2</xdr:col>
      <xdr:colOff>638175</xdr:colOff>
      <xdr:row>34</xdr:row>
      <xdr:rowOff>37374</xdr:rowOff>
    </xdr:to>
    <xdr:cxnSp macro="">
      <xdr:nvCxnSpPr>
        <xdr:cNvPr id="72" name="直線コネクタ 71"/>
        <xdr:cNvCxnSpPr/>
      </xdr:nvCxnSpPr>
      <xdr:spPr>
        <a:xfrm>
          <a:off x="1130300" y="5606506"/>
          <a:ext cx="889000" cy="2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151147</xdr:rowOff>
    </xdr:from>
    <xdr:ext cx="469744" cy="259045"/>
    <xdr:sp macro="" textlink="">
      <xdr:nvSpPr>
        <xdr:cNvPr id="74" name="テキスト ボックス 73"/>
        <xdr:cNvSpPr txBox="1"/>
      </xdr:nvSpPr>
      <xdr:spPr>
        <a:xfrm>
          <a:off x="1784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1814</xdr:rowOff>
    </xdr:from>
    <xdr:to>
      <xdr:col>6</xdr:col>
      <xdr:colOff>561975</xdr:colOff>
      <xdr:row>34</xdr:row>
      <xdr:rowOff>103414</xdr:rowOff>
    </xdr:to>
    <xdr:sp macro="" textlink="">
      <xdr:nvSpPr>
        <xdr:cNvPr id="82" name="円/楕円 81"/>
        <xdr:cNvSpPr/>
      </xdr:nvSpPr>
      <xdr:spPr>
        <a:xfrm>
          <a:off x="45847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24691</xdr:rowOff>
    </xdr:from>
    <xdr:ext cx="469744" cy="259045"/>
    <xdr:sp macro="" textlink="">
      <xdr:nvSpPr>
        <xdr:cNvPr id="83" name="議会費該当値テキスト"/>
        <xdr:cNvSpPr txBox="1"/>
      </xdr:nvSpPr>
      <xdr:spPr>
        <a:xfrm>
          <a:off x="4686300" y="568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72572</xdr:rowOff>
    </xdr:from>
    <xdr:to>
      <xdr:col>5</xdr:col>
      <xdr:colOff>409575</xdr:colOff>
      <xdr:row>35</xdr:row>
      <xdr:rowOff>2722</xdr:rowOff>
    </xdr:to>
    <xdr:sp macro="" textlink="">
      <xdr:nvSpPr>
        <xdr:cNvPr id="84" name="円/楕円 83"/>
        <xdr:cNvSpPr/>
      </xdr:nvSpPr>
      <xdr:spPr>
        <a:xfrm>
          <a:off x="3746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19249</xdr:rowOff>
    </xdr:from>
    <xdr:ext cx="469744" cy="259045"/>
    <xdr:sp macro="" textlink="">
      <xdr:nvSpPr>
        <xdr:cNvPr id="85" name="テキスト ボックス 84"/>
        <xdr:cNvSpPr txBox="1"/>
      </xdr:nvSpPr>
      <xdr:spPr>
        <a:xfrm>
          <a:off x="3562427"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121557</xdr:rowOff>
    </xdr:from>
    <xdr:to>
      <xdr:col>4</xdr:col>
      <xdr:colOff>206375</xdr:colOff>
      <xdr:row>35</xdr:row>
      <xdr:rowOff>51707</xdr:rowOff>
    </xdr:to>
    <xdr:sp macro="" textlink="">
      <xdr:nvSpPr>
        <xdr:cNvPr id="86" name="円/楕円 85"/>
        <xdr:cNvSpPr/>
      </xdr:nvSpPr>
      <xdr:spPr>
        <a:xfrm>
          <a:off x="2857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42834</xdr:rowOff>
    </xdr:from>
    <xdr:ext cx="469744" cy="259045"/>
    <xdr:sp macro="" textlink="">
      <xdr:nvSpPr>
        <xdr:cNvPr id="87" name="テキスト ボックス 86"/>
        <xdr:cNvSpPr txBox="1"/>
      </xdr:nvSpPr>
      <xdr:spPr>
        <a:xfrm>
          <a:off x="2673427"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158024</xdr:rowOff>
    </xdr:from>
    <xdr:to>
      <xdr:col>3</xdr:col>
      <xdr:colOff>3175</xdr:colOff>
      <xdr:row>34</xdr:row>
      <xdr:rowOff>88174</xdr:rowOff>
    </xdr:to>
    <xdr:sp macro="" textlink="">
      <xdr:nvSpPr>
        <xdr:cNvPr id="88" name="円/楕円 87"/>
        <xdr:cNvSpPr/>
      </xdr:nvSpPr>
      <xdr:spPr>
        <a:xfrm>
          <a:off x="19685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104701</xdr:rowOff>
    </xdr:from>
    <xdr:ext cx="469744" cy="259045"/>
    <xdr:sp macro="" textlink="">
      <xdr:nvSpPr>
        <xdr:cNvPr id="89" name="テキスト ボックス 88"/>
        <xdr:cNvSpPr txBox="1"/>
      </xdr:nvSpPr>
      <xdr:spPr>
        <a:xfrm>
          <a:off x="1784427" y="55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69306</xdr:rowOff>
    </xdr:from>
    <xdr:to>
      <xdr:col>1</xdr:col>
      <xdr:colOff>485775</xdr:colOff>
      <xdr:row>32</xdr:row>
      <xdr:rowOff>170906</xdr:rowOff>
    </xdr:to>
    <xdr:sp macro="" textlink="">
      <xdr:nvSpPr>
        <xdr:cNvPr id="90" name="円/楕円 89"/>
        <xdr:cNvSpPr/>
      </xdr:nvSpPr>
      <xdr:spPr>
        <a:xfrm>
          <a:off x="1079500" y="55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15983</xdr:rowOff>
    </xdr:from>
    <xdr:ext cx="469744" cy="259045"/>
    <xdr:sp macro="" textlink="">
      <xdr:nvSpPr>
        <xdr:cNvPr id="91" name="テキスト ボックス 90"/>
        <xdr:cNvSpPr txBox="1"/>
      </xdr:nvSpPr>
      <xdr:spPr>
        <a:xfrm>
          <a:off x="895427" y="53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97661</xdr:rowOff>
    </xdr:from>
    <xdr:to>
      <xdr:col>6</xdr:col>
      <xdr:colOff>511175</xdr:colOff>
      <xdr:row>57</xdr:row>
      <xdr:rowOff>75303</xdr:rowOff>
    </xdr:to>
    <xdr:cxnSp macro="">
      <xdr:nvCxnSpPr>
        <xdr:cNvPr id="119" name="直線コネクタ 118"/>
        <xdr:cNvCxnSpPr/>
      </xdr:nvCxnSpPr>
      <xdr:spPr>
        <a:xfrm flipV="1">
          <a:off x="3797300" y="9698861"/>
          <a:ext cx="838200" cy="1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65725</xdr:rowOff>
    </xdr:from>
    <xdr:to>
      <xdr:col>5</xdr:col>
      <xdr:colOff>358775</xdr:colOff>
      <xdr:row>57</xdr:row>
      <xdr:rowOff>75303</xdr:rowOff>
    </xdr:to>
    <xdr:cxnSp macro="">
      <xdr:nvCxnSpPr>
        <xdr:cNvPr id="122" name="直線コネクタ 121"/>
        <xdr:cNvCxnSpPr/>
      </xdr:nvCxnSpPr>
      <xdr:spPr>
        <a:xfrm>
          <a:off x="2908300" y="9838375"/>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101501</xdr:rowOff>
    </xdr:from>
    <xdr:to>
      <xdr:col>4</xdr:col>
      <xdr:colOff>155575</xdr:colOff>
      <xdr:row>57</xdr:row>
      <xdr:rowOff>65725</xdr:rowOff>
    </xdr:to>
    <xdr:cxnSp macro="">
      <xdr:nvCxnSpPr>
        <xdr:cNvPr id="125" name="直線コネクタ 124"/>
        <xdr:cNvCxnSpPr/>
      </xdr:nvCxnSpPr>
      <xdr:spPr>
        <a:xfrm>
          <a:off x="2019300" y="9531251"/>
          <a:ext cx="889000" cy="30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101501</xdr:rowOff>
    </xdr:from>
    <xdr:to>
      <xdr:col>2</xdr:col>
      <xdr:colOff>638175</xdr:colOff>
      <xdr:row>57</xdr:row>
      <xdr:rowOff>42385</xdr:rowOff>
    </xdr:to>
    <xdr:cxnSp macro="">
      <xdr:nvCxnSpPr>
        <xdr:cNvPr id="128" name="直線コネクタ 127"/>
        <xdr:cNvCxnSpPr/>
      </xdr:nvCxnSpPr>
      <xdr:spPr>
        <a:xfrm flipV="1">
          <a:off x="1130300" y="9531251"/>
          <a:ext cx="889000" cy="28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47965</xdr:rowOff>
    </xdr:from>
    <xdr:ext cx="534377" cy="259045"/>
    <xdr:sp macro="" textlink="">
      <xdr:nvSpPr>
        <xdr:cNvPr id="130" name="テキスト ボックス 129"/>
        <xdr:cNvSpPr txBox="1"/>
      </xdr:nvSpPr>
      <xdr:spPr>
        <a:xfrm>
          <a:off x="1752111" y="9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46861</xdr:rowOff>
    </xdr:from>
    <xdr:to>
      <xdr:col>6</xdr:col>
      <xdr:colOff>561975</xdr:colOff>
      <xdr:row>56</xdr:row>
      <xdr:rowOff>148461</xdr:rowOff>
    </xdr:to>
    <xdr:sp macro="" textlink="">
      <xdr:nvSpPr>
        <xdr:cNvPr id="138" name="円/楕円 137"/>
        <xdr:cNvSpPr/>
      </xdr:nvSpPr>
      <xdr:spPr>
        <a:xfrm>
          <a:off x="4584700" y="96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25288</xdr:rowOff>
    </xdr:from>
    <xdr:ext cx="534377" cy="259045"/>
    <xdr:sp macro="" textlink="">
      <xdr:nvSpPr>
        <xdr:cNvPr id="139" name="総務費該当値テキスト"/>
        <xdr:cNvSpPr txBox="1"/>
      </xdr:nvSpPr>
      <xdr:spPr>
        <a:xfrm>
          <a:off x="4686300" y="962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24503</xdr:rowOff>
    </xdr:from>
    <xdr:to>
      <xdr:col>5</xdr:col>
      <xdr:colOff>409575</xdr:colOff>
      <xdr:row>57</xdr:row>
      <xdr:rowOff>126103</xdr:rowOff>
    </xdr:to>
    <xdr:sp macro="" textlink="">
      <xdr:nvSpPr>
        <xdr:cNvPr id="140" name="円/楕円 139"/>
        <xdr:cNvSpPr/>
      </xdr:nvSpPr>
      <xdr:spPr>
        <a:xfrm>
          <a:off x="3746500" y="97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117230</xdr:rowOff>
    </xdr:from>
    <xdr:ext cx="534377" cy="259045"/>
    <xdr:sp macro="" textlink="">
      <xdr:nvSpPr>
        <xdr:cNvPr id="141" name="テキスト ボックス 140"/>
        <xdr:cNvSpPr txBox="1"/>
      </xdr:nvSpPr>
      <xdr:spPr>
        <a:xfrm>
          <a:off x="3530111" y="988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14925</xdr:rowOff>
    </xdr:from>
    <xdr:to>
      <xdr:col>4</xdr:col>
      <xdr:colOff>206375</xdr:colOff>
      <xdr:row>57</xdr:row>
      <xdr:rowOff>116525</xdr:rowOff>
    </xdr:to>
    <xdr:sp macro="" textlink="">
      <xdr:nvSpPr>
        <xdr:cNvPr id="142" name="円/楕円 141"/>
        <xdr:cNvSpPr/>
      </xdr:nvSpPr>
      <xdr:spPr>
        <a:xfrm>
          <a:off x="2857500" y="978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107652</xdr:rowOff>
    </xdr:from>
    <xdr:ext cx="534377" cy="259045"/>
    <xdr:sp macro="" textlink="">
      <xdr:nvSpPr>
        <xdr:cNvPr id="143" name="テキスト ボックス 142"/>
        <xdr:cNvSpPr txBox="1"/>
      </xdr:nvSpPr>
      <xdr:spPr>
        <a:xfrm>
          <a:off x="2641111" y="98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50701</xdr:rowOff>
    </xdr:from>
    <xdr:to>
      <xdr:col>3</xdr:col>
      <xdr:colOff>3175</xdr:colOff>
      <xdr:row>55</xdr:row>
      <xdr:rowOff>152301</xdr:rowOff>
    </xdr:to>
    <xdr:sp macro="" textlink="">
      <xdr:nvSpPr>
        <xdr:cNvPr id="144" name="円/楕円 143"/>
        <xdr:cNvSpPr/>
      </xdr:nvSpPr>
      <xdr:spPr>
        <a:xfrm>
          <a:off x="1968500" y="948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168828</xdr:rowOff>
    </xdr:from>
    <xdr:ext cx="534377" cy="259045"/>
    <xdr:sp macro="" textlink="">
      <xdr:nvSpPr>
        <xdr:cNvPr id="145" name="テキスト ボックス 144"/>
        <xdr:cNvSpPr txBox="1"/>
      </xdr:nvSpPr>
      <xdr:spPr>
        <a:xfrm>
          <a:off x="1752111" y="925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163035</xdr:rowOff>
    </xdr:from>
    <xdr:to>
      <xdr:col>1</xdr:col>
      <xdr:colOff>485775</xdr:colOff>
      <xdr:row>57</xdr:row>
      <xdr:rowOff>93185</xdr:rowOff>
    </xdr:to>
    <xdr:sp macro="" textlink="">
      <xdr:nvSpPr>
        <xdr:cNvPr id="146" name="円/楕円 145"/>
        <xdr:cNvSpPr/>
      </xdr:nvSpPr>
      <xdr:spPr>
        <a:xfrm>
          <a:off x="1079500" y="97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84312</xdr:rowOff>
    </xdr:from>
    <xdr:ext cx="534377" cy="259045"/>
    <xdr:sp macro="" textlink="">
      <xdr:nvSpPr>
        <xdr:cNvPr id="147" name="テキスト ボックス 146"/>
        <xdr:cNvSpPr txBox="1"/>
      </xdr:nvSpPr>
      <xdr:spPr>
        <a:xfrm>
          <a:off x="863111" y="985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65394</xdr:rowOff>
    </xdr:from>
    <xdr:to>
      <xdr:col>6</xdr:col>
      <xdr:colOff>511175</xdr:colOff>
      <xdr:row>76</xdr:row>
      <xdr:rowOff>99803</xdr:rowOff>
    </xdr:to>
    <xdr:cxnSp macro="">
      <xdr:nvCxnSpPr>
        <xdr:cNvPr id="179" name="直線コネクタ 178"/>
        <xdr:cNvCxnSpPr/>
      </xdr:nvCxnSpPr>
      <xdr:spPr>
        <a:xfrm flipV="1">
          <a:off x="3797300" y="13095594"/>
          <a:ext cx="838200" cy="3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99803</xdr:rowOff>
    </xdr:from>
    <xdr:to>
      <xdr:col>5</xdr:col>
      <xdr:colOff>358775</xdr:colOff>
      <xdr:row>77</xdr:row>
      <xdr:rowOff>14656</xdr:rowOff>
    </xdr:to>
    <xdr:cxnSp macro="">
      <xdr:nvCxnSpPr>
        <xdr:cNvPr id="182" name="直線コネクタ 181"/>
        <xdr:cNvCxnSpPr/>
      </xdr:nvCxnSpPr>
      <xdr:spPr>
        <a:xfrm flipV="1">
          <a:off x="2908300" y="13130003"/>
          <a:ext cx="889000" cy="8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138339</xdr:rowOff>
    </xdr:from>
    <xdr:to>
      <xdr:col>4</xdr:col>
      <xdr:colOff>155575</xdr:colOff>
      <xdr:row>77</xdr:row>
      <xdr:rowOff>14656</xdr:rowOff>
    </xdr:to>
    <xdr:cxnSp macro="">
      <xdr:nvCxnSpPr>
        <xdr:cNvPr id="185" name="直線コネクタ 184"/>
        <xdr:cNvCxnSpPr/>
      </xdr:nvCxnSpPr>
      <xdr:spPr>
        <a:xfrm>
          <a:off x="2019300" y="13168539"/>
          <a:ext cx="889000" cy="4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138339</xdr:rowOff>
    </xdr:from>
    <xdr:to>
      <xdr:col>2</xdr:col>
      <xdr:colOff>638175</xdr:colOff>
      <xdr:row>77</xdr:row>
      <xdr:rowOff>81091</xdr:rowOff>
    </xdr:to>
    <xdr:cxnSp macro="">
      <xdr:nvCxnSpPr>
        <xdr:cNvPr id="188" name="直線コネクタ 187"/>
        <xdr:cNvCxnSpPr/>
      </xdr:nvCxnSpPr>
      <xdr:spPr>
        <a:xfrm flipV="1">
          <a:off x="1130300" y="13168539"/>
          <a:ext cx="889000" cy="11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14594</xdr:rowOff>
    </xdr:from>
    <xdr:to>
      <xdr:col>6</xdr:col>
      <xdr:colOff>561975</xdr:colOff>
      <xdr:row>76</xdr:row>
      <xdr:rowOff>116194</xdr:rowOff>
    </xdr:to>
    <xdr:sp macro="" textlink="">
      <xdr:nvSpPr>
        <xdr:cNvPr id="198" name="円/楕円 197"/>
        <xdr:cNvSpPr/>
      </xdr:nvSpPr>
      <xdr:spPr>
        <a:xfrm>
          <a:off x="4584700" y="130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164471</xdr:rowOff>
    </xdr:from>
    <xdr:ext cx="599010" cy="259045"/>
    <xdr:sp macro="" textlink="">
      <xdr:nvSpPr>
        <xdr:cNvPr id="199" name="民生費該当値テキスト"/>
        <xdr:cNvSpPr txBox="1"/>
      </xdr:nvSpPr>
      <xdr:spPr>
        <a:xfrm>
          <a:off x="4686300" y="1302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140,326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49003</xdr:rowOff>
    </xdr:from>
    <xdr:to>
      <xdr:col>5</xdr:col>
      <xdr:colOff>409575</xdr:colOff>
      <xdr:row>76</xdr:row>
      <xdr:rowOff>150603</xdr:rowOff>
    </xdr:to>
    <xdr:sp macro="" textlink="">
      <xdr:nvSpPr>
        <xdr:cNvPr id="200" name="円/楕円 199"/>
        <xdr:cNvSpPr/>
      </xdr:nvSpPr>
      <xdr:spPr>
        <a:xfrm>
          <a:off x="3746500" y="1307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141730</xdr:rowOff>
    </xdr:from>
    <xdr:ext cx="599010" cy="259045"/>
    <xdr:sp macro="" textlink="">
      <xdr:nvSpPr>
        <xdr:cNvPr id="201" name="テキスト ボックス 200"/>
        <xdr:cNvSpPr txBox="1"/>
      </xdr:nvSpPr>
      <xdr:spPr>
        <a:xfrm>
          <a:off x="3497794" y="1317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135306</xdr:rowOff>
    </xdr:from>
    <xdr:to>
      <xdr:col>4</xdr:col>
      <xdr:colOff>206375</xdr:colOff>
      <xdr:row>77</xdr:row>
      <xdr:rowOff>65456</xdr:rowOff>
    </xdr:to>
    <xdr:sp macro="" textlink="">
      <xdr:nvSpPr>
        <xdr:cNvPr id="202" name="円/楕円 201"/>
        <xdr:cNvSpPr/>
      </xdr:nvSpPr>
      <xdr:spPr>
        <a:xfrm>
          <a:off x="2857500" y="131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56583</xdr:rowOff>
    </xdr:from>
    <xdr:ext cx="599010" cy="259045"/>
    <xdr:sp macro="" textlink="">
      <xdr:nvSpPr>
        <xdr:cNvPr id="203" name="テキスト ボックス 202"/>
        <xdr:cNvSpPr txBox="1"/>
      </xdr:nvSpPr>
      <xdr:spPr>
        <a:xfrm>
          <a:off x="2608794" y="1325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87539</xdr:rowOff>
    </xdr:from>
    <xdr:to>
      <xdr:col>3</xdr:col>
      <xdr:colOff>3175</xdr:colOff>
      <xdr:row>77</xdr:row>
      <xdr:rowOff>17689</xdr:rowOff>
    </xdr:to>
    <xdr:sp macro="" textlink="">
      <xdr:nvSpPr>
        <xdr:cNvPr id="204" name="円/楕円 203"/>
        <xdr:cNvSpPr/>
      </xdr:nvSpPr>
      <xdr:spPr>
        <a:xfrm>
          <a:off x="1968500" y="131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8816</xdr:rowOff>
    </xdr:from>
    <xdr:ext cx="599010" cy="259045"/>
    <xdr:sp macro="" textlink="">
      <xdr:nvSpPr>
        <xdr:cNvPr id="205" name="テキスト ボックス 204"/>
        <xdr:cNvSpPr txBox="1"/>
      </xdr:nvSpPr>
      <xdr:spPr>
        <a:xfrm>
          <a:off x="1719794" y="1321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30291</xdr:rowOff>
    </xdr:from>
    <xdr:to>
      <xdr:col>1</xdr:col>
      <xdr:colOff>485775</xdr:colOff>
      <xdr:row>77</xdr:row>
      <xdr:rowOff>131891</xdr:rowOff>
    </xdr:to>
    <xdr:sp macro="" textlink="">
      <xdr:nvSpPr>
        <xdr:cNvPr id="206" name="円/楕円 205"/>
        <xdr:cNvSpPr/>
      </xdr:nvSpPr>
      <xdr:spPr>
        <a:xfrm>
          <a:off x="1079500" y="132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123018</xdr:rowOff>
    </xdr:from>
    <xdr:ext cx="599010" cy="259045"/>
    <xdr:sp macro="" textlink="">
      <xdr:nvSpPr>
        <xdr:cNvPr id="207" name="テキスト ボックス 206"/>
        <xdr:cNvSpPr txBox="1"/>
      </xdr:nvSpPr>
      <xdr:spPr>
        <a:xfrm>
          <a:off x="830794" y="133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42221</xdr:rowOff>
    </xdr:from>
    <xdr:to>
      <xdr:col>6</xdr:col>
      <xdr:colOff>511175</xdr:colOff>
      <xdr:row>98</xdr:row>
      <xdr:rowOff>49842</xdr:rowOff>
    </xdr:to>
    <xdr:cxnSp macro="">
      <xdr:nvCxnSpPr>
        <xdr:cNvPr id="237" name="直線コネクタ 236"/>
        <xdr:cNvCxnSpPr/>
      </xdr:nvCxnSpPr>
      <xdr:spPr>
        <a:xfrm flipV="1">
          <a:off x="3797300" y="16844321"/>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49155</xdr:rowOff>
    </xdr:from>
    <xdr:to>
      <xdr:col>5</xdr:col>
      <xdr:colOff>358775</xdr:colOff>
      <xdr:row>98</xdr:row>
      <xdr:rowOff>49842</xdr:rowOff>
    </xdr:to>
    <xdr:cxnSp macro="">
      <xdr:nvCxnSpPr>
        <xdr:cNvPr id="240" name="直線コネクタ 239"/>
        <xdr:cNvCxnSpPr/>
      </xdr:nvCxnSpPr>
      <xdr:spPr>
        <a:xfrm>
          <a:off x="2908300" y="16851255"/>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25209</xdr:rowOff>
    </xdr:from>
    <xdr:to>
      <xdr:col>4</xdr:col>
      <xdr:colOff>155575</xdr:colOff>
      <xdr:row>98</xdr:row>
      <xdr:rowOff>49155</xdr:rowOff>
    </xdr:to>
    <xdr:cxnSp macro="">
      <xdr:nvCxnSpPr>
        <xdr:cNvPr id="243" name="直線コネクタ 242"/>
        <xdr:cNvCxnSpPr/>
      </xdr:nvCxnSpPr>
      <xdr:spPr>
        <a:xfrm>
          <a:off x="2019300" y="16827309"/>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25209</xdr:rowOff>
    </xdr:from>
    <xdr:to>
      <xdr:col>2</xdr:col>
      <xdr:colOff>638175</xdr:colOff>
      <xdr:row>98</xdr:row>
      <xdr:rowOff>77826</xdr:rowOff>
    </xdr:to>
    <xdr:cxnSp macro="">
      <xdr:nvCxnSpPr>
        <xdr:cNvPr id="246" name="直線コネクタ 245"/>
        <xdr:cNvCxnSpPr/>
      </xdr:nvCxnSpPr>
      <xdr:spPr>
        <a:xfrm flipV="1">
          <a:off x="1130300" y="16827309"/>
          <a:ext cx="889000" cy="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162871</xdr:rowOff>
    </xdr:from>
    <xdr:to>
      <xdr:col>6</xdr:col>
      <xdr:colOff>561975</xdr:colOff>
      <xdr:row>98</xdr:row>
      <xdr:rowOff>93021</xdr:rowOff>
    </xdr:to>
    <xdr:sp macro="" textlink="">
      <xdr:nvSpPr>
        <xdr:cNvPr id="256" name="円/楕円 255"/>
        <xdr:cNvSpPr/>
      </xdr:nvSpPr>
      <xdr:spPr>
        <a:xfrm>
          <a:off x="4584700" y="1679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141298</xdr:rowOff>
    </xdr:from>
    <xdr:ext cx="534377" cy="259045"/>
    <xdr:sp macro="" textlink="">
      <xdr:nvSpPr>
        <xdr:cNvPr id="257" name="衛生費該当値テキスト"/>
        <xdr:cNvSpPr txBox="1"/>
      </xdr:nvSpPr>
      <xdr:spPr>
        <a:xfrm>
          <a:off x="4686300" y="1677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170492</xdr:rowOff>
    </xdr:from>
    <xdr:to>
      <xdr:col>5</xdr:col>
      <xdr:colOff>409575</xdr:colOff>
      <xdr:row>98</xdr:row>
      <xdr:rowOff>100642</xdr:rowOff>
    </xdr:to>
    <xdr:sp macro="" textlink="">
      <xdr:nvSpPr>
        <xdr:cNvPr id="258" name="円/楕円 257"/>
        <xdr:cNvSpPr/>
      </xdr:nvSpPr>
      <xdr:spPr>
        <a:xfrm>
          <a:off x="3746500" y="168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91769</xdr:rowOff>
    </xdr:from>
    <xdr:ext cx="534377" cy="259045"/>
    <xdr:sp macro="" textlink="">
      <xdr:nvSpPr>
        <xdr:cNvPr id="259" name="テキスト ボックス 258"/>
        <xdr:cNvSpPr txBox="1"/>
      </xdr:nvSpPr>
      <xdr:spPr>
        <a:xfrm>
          <a:off x="3530111" y="1689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169805</xdr:rowOff>
    </xdr:from>
    <xdr:to>
      <xdr:col>4</xdr:col>
      <xdr:colOff>206375</xdr:colOff>
      <xdr:row>98</xdr:row>
      <xdr:rowOff>99955</xdr:rowOff>
    </xdr:to>
    <xdr:sp macro="" textlink="">
      <xdr:nvSpPr>
        <xdr:cNvPr id="260" name="円/楕円 259"/>
        <xdr:cNvSpPr/>
      </xdr:nvSpPr>
      <xdr:spPr>
        <a:xfrm>
          <a:off x="2857500" y="16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91082</xdr:rowOff>
    </xdr:from>
    <xdr:ext cx="534377" cy="259045"/>
    <xdr:sp macro="" textlink="">
      <xdr:nvSpPr>
        <xdr:cNvPr id="261" name="テキスト ボックス 260"/>
        <xdr:cNvSpPr txBox="1"/>
      </xdr:nvSpPr>
      <xdr:spPr>
        <a:xfrm>
          <a:off x="2641111" y="168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145859</xdr:rowOff>
    </xdr:from>
    <xdr:to>
      <xdr:col>3</xdr:col>
      <xdr:colOff>3175</xdr:colOff>
      <xdr:row>98</xdr:row>
      <xdr:rowOff>76009</xdr:rowOff>
    </xdr:to>
    <xdr:sp macro="" textlink="">
      <xdr:nvSpPr>
        <xdr:cNvPr id="262" name="円/楕円 261"/>
        <xdr:cNvSpPr/>
      </xdr:nvSpPr>
      <xdr:spPr>
        <a:xfrm>
          <a:off x="1968500" y="167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67136</xdr:rowOff>
    </xdr:from>
    <xdr:ext cx="534377" cy="259045"/>
    <xdr:sp macro="" textlink="">
      <xdr:nvSpPr>
        <xdr:cNvPr id="263" name="テキスト ボックス 262"/>
        <xdr:cNvSpPr txBox="1"/>
      </xdr:nvSpPr>
      <xdr:spPr>
        <a:xfrm>
          <a:off x="1752111" y="1686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27026</xdr:rowOff>
    </xdr:from>
    <xdr:to>
      <xdr:col>1</xdr:col>
      <xdr:colOff>485775</xdr:colOff>
      <xdr:row>98</xdr:row>
      <xdr:rowOff>128626</xdr:rowOff>
    </xdr:to>
    <xdr:sp macro="" textlink="">
      <xdr:nvSpPr>
        <xdr:cNvPr id="264" name="円/楕円 263"/>
        <xdr:cNvSpPr/>
      </xdr:nvSpPr>
      <xdr:spPr>
        <a:xfrm>
          <a:off x="1079500" y="1682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119753</xdr:rowOff>
    </xdr:from>
    <xdr:ext cx="534377" cy="259045"/>
    <xdr:sp macro="" textlink="">
      <xdr:nvSpPr>
        <xdr:cNvPr id="265" name="テキスト ボックス 264"/>
        <xdr:cNvSpPr txBox="1"/>
      </xdr:nvSpPr>
      <xdr:spPr>
        <a:xfrm>
          <a:off x="863111" y="169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33401</xdr:rowOff>
    </xdr:from>
    <xdr:to>
      <xdr:col>15</xdr:col>
      <xdr:colOff>180975</xdr:colOff>
      <xdr:row>38</xdr:row>
      <xdr:rowOff>80645</xdr:rowOff>
    </xdr:to>
    <xdr:cxnSp macro="">
      <xdr:nvCxnSpPr>
        <xdr:cNvPr id="294" name="直線コネクタ 293"/>
        <xdr:cNvCxnSpPr/>
      </xdr:nvCxnSpPr>
      <xdr:spPr>
        <a:xfrm>
          <a:off x="9639300" y="6548501"/>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33401</xdr:rowOff>
    </xdr:from>
    <xdr:to>
      <xdr:col>14</xdr:col>
      <xdr:colOff>28575</xdr:colOff>
      <xdr:row>38</xdr:row>
      <xdr:rowOff>81026</xdr:rowOff>
    </xdr:to>
    <xdr:cxnSp macro="">
      <xdr:nvCxnSpPr>
        <xdr:cNvPr id="297" name="直線コネクタ 296"/>
        <xdr:cNvCxnSpPr/>
      </xdr:nvCxnSpPr>
      <xdr:spPr>
        <a:xfrm flipV="1">
          <a:off x="8750300" y="654850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77978</xdr:rowOff>
    </xdr:from>
    <xdr:to>
      <xdr:col>12</xdr:col>
      <xdr:colOff>511175</xdr:colOff>
      <xdr:row>38</xdr:row>
      <xdr:rowOff>81026</xdr:rowOff>
    </xdr:to>
    <xdr:cxnSp macro="">
      <xdr:nvCxnSpPr>
        <xdr:cNvPr id="300" name="直線コネクタ 299"/>
        <xdr:cNvCxnSpPr/>
      </xdr:nvCxnSpPr>
      <xdr:spPr>
        <a:xfrm>
          <a:off x="7861300" y="65930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54356</xdr:rowOff>
    </xdr:from>
    <xdr:to>
      <xdr:col>11</xdr:col>
      <xdr:colOff>307975</xdr:colOff>
      <xdr:row>38</xdr:row>
      <xdr:rowOff>77978</xdr:rowOff>
    </xdr:to>
    <xdr:cxnSp macro="">
      <xdr:nvCxnSpPr>
        <xdr:cNvPr id="303" name="直線コネクタ 302"/>
        <xdr:cNvCxnSpPr/>
      </xdr:nvCxnSpPr>
      <xdr:spPr>
        <a:xfrm>
          <a:off x="6972300" y="6398006"/>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29845</xdr:rowOff>
    </xdr:from>
    <xdr:to>
      <xdr:col>15</xdr:col>
      <xdr:colOff>231775</xdr:colOff>
      <xdr:row>38</xdr:row>
      <xdr:rowOff>131445</xdr:rowOff>
    </xdr:to>
    <xdr:sp macro="" textlink="">
      <xdr:nvSpPr>
        <xdr:cNvPr id="313" name="円/楕円 312"/>
        <xdr:cNvSpPr/>
      </xdr:nvSpPr>
      <xdr:spPr>
        <a:xfrm>
          <a:off x="104267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116222</xdr:rowOff>
    </xdr:from>
    <xdr:ext cx="378565" cy="259045"/>
    <xdr:sp macro="" textlink="">
      <xdr:nvSpPr>
        <xdr:cNvPr id="314" name="労働費該当値テキスト"/>
        <xdr:cNvSpPr txBox="1"/>
      </xdr:nvSpPr>
      <xdr:spPr>
        <a:xfrm>
          <a:off x="10528300" y="645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154051</xdr:rowOff>
    </xdr:from>
    <xdr:to>
      <xdr:col>14</xdr:col>
      <xdr:colOff>79375</xdr:colOff>
      <xdr:row>38</xdr:row>
      <xdr:rowOff>84201</xdr:rowOff>
    </xdr:to>
    <xdr:sp macro="" textlink="">
      <xdr:nvSpPr>
        <xdr:cNvPr id="315" name="円/楕円 314"/>
        <xdr:cNvSpPr/>
      </xdr:nvSpPr>
      <xdr:spPr>
        <a:xfrm>
          <a:off x="9588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75328</xdr:rowOff>
    </xdr:from>
    <xdr:ext cx="378565" cy="259045"/>
    <xdr:sp macro="" textlink="">
      <xdr:nvSpPr>
        <xdr:cNvPr id="316" name="テキスト ボックス 315"/>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30226</xdr:rowOff>
    </xdr:from>
    <xdr:to>
      <xdr:col>12</xdr:col>
      <xdr:colOff>561975</xdr:colOff>
      <xdr:row>38</xdr:row>
      <xdr:rowOff>131826</xdr:rowOff>
    </xdr:to>
    <xdr:sp macro="" textlink="">
      <xdr:nvSpPr>
        <xdr:cNvPr id="317" name="円/楕円 316"/>
        <xdr:cNvSpPr/>
      </xdr:nvSpPr>
      <xdr:spPr>
        <a:xfrm>
          <a:off x="8699500" y="65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122953</xdr:rowOff>
    </xdr:from>
    <xdr:ext cx="378565" cy="259045"/>
    <xdr:sp macro="" textlink="">
      <xdr:nvSpPr>
        <xdr:cNvPr id="318" name="テキスト ボックス 317"/>
        <xdr:cNvSpPr txBox="1"/>
      </xdr:nvSpPr>
      <xdr:spPr>
        <a:xfrm>
          <a:off x="8561017" y="6638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27178</xdr:rowOff>
    </xdr:from>
    <xdr:to>
      <xdr:col>11</xdr:col>
      <xdr:colOff>358775</xdr:colOff>
      <xdr:row>38</xdr:row>
      <xdr:rowOff>128778</xdr:rowOff>
    </xdr:to>
    <xdr:sp macro="" textlink="">
      <xdr:nvSpPr>
        <xdr:cNvPr id="319" name="円/楕円 318"/>
        <xdr:cNvSpPr/>
      </xdr:nvSpPr>
      <xdr:spPr>
        <a:xfrm>
          <a:off x="7810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119905</xdr:rowOff>
    </xdr:from>
    <xdr:ext cx="378565" cy="259045"/>
    <xdr:sp macro="" textlink="">
      <xdr:nvSpPr>
        <xdr:cNvPr id="320" name="テキスト ボックス 319"/>
        <xdr:cNvSpPr txBox="1"/>
      </xdr:nvSpPr>
      <xdr:spPr>
        <a:xfrm>
          <a:off x="7672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3556</xdr:rowOff>
    </xdr:from>
    <xdr:to>
      <xdr:col>10</xdr:col>
      <xdr:colOff>155575</xdr:colOff>
      <xdr:row>37</xdr:row>
      <xdr:rowOff>105156</xdr:rowOff>
    </xdr:to>
    <xdr:sp macro="" textlink="">
      <xdr:nvSpPr>
        <xdr:cNvPr id="321" name="円/楕円 320"/>
        <xdr:cNvSpPr/>
      </xdr:nvSpPr>
      <xdr:spPr>
        <a:xfrm>
          <a:off x="6921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96283</xdr:rowOff>
    </xdr:from>
    <xdr:ext cx="378565" cy="259045"/>
    <xdr:sp macro="" textlink="">
      <xdr:nvSpPr>
        <xdr:cNvPr id="322" name="テキスト ボックス 321"/>
        <xdr:cNvSpPr txBox="1"/>
      </xdr:nvSpPr>
      <xdr:spPr>
        <a:xfrm>
          <a:off x="6783017" y="643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99847</xdr:rowOff>
    </xdr:from>
    <xdr:to>
      <xdr:col>15</xdr:col>
      <xdr:colOff>180975</xdr:colOff>
      <xdr:row>57</xdr:row>
      <xdr:rowOff>151816</xdr:rowOff>
    </xdr:to>
    <xdr:cxnSp macro="">
      <xdr:nvCxnSpPr>
        <xdr:cNvPr id="351" name="直線コネクタ 350"/>
        <xdr:cNvCxnSpPr/>
      </xdr:nvCxnSpPr>
      <xdr:spPr>
        <a:xfrm flipV="1">
          <a:off x="9639300" y="9872497"/>
          <a:ext cx="8382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138557</xdr:rowOff>
    </xdr:from>
    <xdr:to>
      <xdr:col>14</xdr:col>
      <xdr:colOff>28575</xdr:colOff>
      <xdr:row>57</xdr:row>
      <xdr:rowOff>151816</xdr:rowOff>
    </xdr:to>
    <xdr:cxnSp macro="">
      <xdr:nvCxnSpPr>
        <xdr:cNvPr id="354" name="直線コネクタ 353"/>
        <xdr:cNvCxnSpPr/>
      </xdr:nvCxnSpPr>
      <xdr:spPr>
        <a:xfrm>
          <a:off x="8750300" y="991120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138557</xdr:rowOff>
    </xdr:from>
    <xdr:to>
      <xdr:col>12</xdr:col>
      <xdr:colOff>511175</xdr:colOff>
      <xdr:row>57</xdr:row>
      <xdr:rowOff>145034</xdr:rowOff>
    </xdr:to>
    <xdr:cxnSp macro="">
      <xdr:nvCxnSpPr>
        <xdr:cNvPr id="357" name="直線コネクタ 356"/>
        <xdr:cNvCxnSpPr/>
      </xdr:nvCxnSpPr>
      <xdr:spPr>
        <a:xfrm flipV="1">
          <a:off x="7861300" y="991120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145034</xdr:rowOff>
    </xdr:from>
    <xdr:to>
      <xdr:col>11</xdr:col>
      <xdr:colOff>307975</xdr:colOff>
      <xdr:row>57</xdr:row>
      <xdr:rowOff>157607</xdr:rowOff>
    </xdr:to>
    <xdr:cxnSp macro="">
      <xdr:nvCxnSpPr>
        <xdr:cNvPr id="360" name="直線コネクタ 359"/>
        <xdr:cNvCxnSpPr/>
      </xdr:nvCxnSpPr>
      <xdr:spPr>
        <a:xfrm flipV="1">
          <a:off x="6972300" y="991768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49047</xdr:rowOff>
    </xdr:from>
    <xdr:to>
      <xdr:col>15</xdr:col>
      <xdr:colOff>231775</xdr:colOff>
      <xdr:row>57</xdr:row>
      <xdr:rowOff>150647</xdr:rowOff>
    </xdr:to>
    <xdr:sp macro="" textlink="">
      <xdr:nvSpPr>
        <xdr:cNvPr id="370" name="円/楕円 369"/>
        <xdr:cNvSpPr/>
      </xdr:nvSpPr>
      <xdr:spPr>
        <a:xfrm>
          <a:off x="10426700" y="98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27474</xdr:rowOff>
    </xdr:from>
    <xdr:ext cx="469744" cy="259045"/>
    <xdr:sp macro="" textlink="">
      <xdr:nvSpPr>
        <xdr:cNvPr id="371" name="農林水産業費該当値テキスト"/>
        <xdr:cNvSpPr txBox="1"/>
      </xdr:nvSpPr>
      <xdr:spPr>
        <a:xfrm>
          <a:off x="10528300" y="980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101016</xdr:rowOff>
    </xdr:from>
    <xdr:to>
      <xdr:col>14</xdr:col>
      <xdr:colOff>79375</xdr:colOff>
      <xdr:row>58</xdr:row>
      <xdr:rowOff>31166</xdr:rowOff>
    </xdr:to>
    <xdr:sp macro="" textlink="">
      <xdr:nvSpPr>
        <xdr:cNvPr id="372" name="円/楕円 371"/>
        <xdr:cNvSpPr/>
      </xdr:nvSpPr>
      <xdr:spPr>
        <a:xfrm>
          <a:off x="9588500" y="98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22293</xdr:rowOff>
    </xdr:from>
    <xdr:ext cx="469744" cy="259045"/>
    <xdr:sp macro="" textlink="">
      <xdr:nvSpPr>
        <xdr:cNvPr id="373" name="テキスト ボックス 372"/>
        <xdr:cNvSpPr txBox="1"/>
      </xdr:nvSpPr>
      <xdr:spPr>
        <a:xfrm>
          <a:off x="9404427" y="996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87757</xdr:rowOff>
    </xdr:from>
    <xdr:to>
      <xdr:col>12</xdr:col>
      <xdr:colOff>561975</xdr:colOff>
      <xdr:row>58</xdr:row>
      <xdr:rowOff>17907</xdr:rowOff>
    </xdr:to>
    <xdr:sp macro="" textlink="">
      <xdr:nvSpPr>
        <xdr:cNvPr id="374" name="円/楕円 373"/>
        <xdr:cNvSpPr/>
      </xdr:nvSpPr>
      <xdr:spPr>
        <a:xfrm>
          <a:off x="8699500" y="98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9034</xdr:rowOff>
    </xdr:from>
    <xdr:ext cx="469744" cy="259045"/>
    <xdr:sp macro="" textlink="">
      <xdr:nvSpPr>
        <xdr:cNvPr id="375" name="テキスト ボックス 374"/>
        <xdr:cNvSpPr txBox="1"/>
      </xdr:nvSpPr>
      <xdr:spPr>
        <a:xfrm>
          <a:off x="8515427" y="995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94234</xdr:rowOff>
    </xdr:from>
    <xdr:to>
      <xdr:col>11</xdr:col>
      <xdr:colOff>358775</xdr:colOff>
      <xdr:row>58</xdr:row>
      <xdr:rowOff>24384</xdr:rowOff>
    </xdr:to>
    <xdr:sp macro="" textlink="">
      <xdr:nvSpPr>
        <xdr:cNvPr id="376" name="円/楕円 375"/>
        <xdr:cNvSpPr/>
      </xdr:nvSpPr>
      <xdr:spPr>
        <a:xfrm>
          <a:off x="7810500" y="9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15511</xdr:rowOff>
    </xdr:from>
    <xdr:ext cx="469744" cy="259045"/>
    <xdr:sp macro="" textlink="">
      <xdr:nvSpPr>
        <xdr:cNvPr id="377" name="テキスト ボックス 376"/>
        <xdr:cNvSpPr txBox="1"/>
      </xdr:nvSpPr>
      <xdr:spPr>
        <a:xfrm>
          <a:off x="7626427" y="995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106807</xdr:rowOff>
    </xdr:from>
    <xdr:to>
      <xdr:col>10</xdr:col>
      <xdr:colOff>155575</xdr:colOff>
      <xdr:row>58</xdr:row>
      <xdr:rowOff>36957</xdr:rowOff>
    </xdr:to>
    <xdr:sp macro="" textlink="">
      <xdr:nvSpPr>
        <xdr:cNvPr id="378" name="円/楕円 377"/>
        <xdr:cNvSpPr/>
      </xdr:nvSpPr>
      <xdr:spPr>
        <a:xfrm>
          <a:off x="6921500" y="98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28084</xdr:rowOff>
    </xdr:from>
    <xdr:ext cx="469744" cy="259045"/>
    <xdr:sp macro="" textlink="">
      <xdr:nvSpPr>
        <xdr:cNvPr id="379" name="テキスト ボックス 378"/>
        <xdr:cNvSpPr txBox="1"/>
      </xdr:nvSpPr>
      <xdr:spPr>
        <a:xfrm>
          <a:off x="6737427" y="99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70092</xdr:rowOff>
    </xdr:from>
    <xdr:to>
      <xdr:col>15</xdr:col>
      <xdr:colOff>180975</xdr:colOff>
      <xdr:row>77</xdr:row>
      <xdr:rowOff>100701</xdr:rowOff>
    </xdr:to>
    <xdr:cxnSp macro="">
      <xdr:nvCxnSpPr>
        <xdr:cNvPr id="406" name="直線コネクタ 405"/>
        <xdr:cNvCxnSpPr/>
      </xdr:nvCxnSpPr>
      <xdr:spPr>
        <a:xfrm flipV="1">
          <a:off x="9639300" y="13271742"/>
          <a:ext cx="838200" cy="3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100701</xdr:rowOff>
    </xdr:from>
    <xdr:to>
      <xdr:col>14</xdr:col>
      <xdr:colOff>28575</xdr:colOff>
      <xdr:row>77</xdr:row>
      <xdr:rowOff>105479</xdr:rowOff>
    </xdr:to>
    <xdr:cxnSp macro="">
      <xdr:nvCxnSpPr>
        <xdr:cNvPr id="409" name="直線コネクタ 408"/>
        <xdr:cNvCxnSpPr/>
      </xdr:nvCxnSpPr>
      <xdr:spPr>
        <a:xfrm flipV="1">
          <a:off x="8750300" y="13302351"/>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95855</xdr:rowOff>
    </xdr:from>
    <xdr:to>
      <xdr:col>12</xdr:col>
      <xdr:colOff>511175</xdr:colOff>
      <xdr:row>77</xdr:row>
      <xdr:rowOff>105479</xdr:rowOff>
    </xdr:to>
    <xdr:cxnSp macro="">
      <xdr:nvCxnSpPr>
        <xdr:cNvPr id="412" name="直線コネクタ 411"/>
        <xdr:cNvCxnSpPr/>
      </xdr:nvCxnSpPr>
      <xdr:spPr>
        <a:xfrm>
          <a:off x="7861300" y="13297505"/>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95855</xdr:rowOff>
    </xdr:from>
    <xdr:to>
      <xdr:col>11</xdr:col>
      <xdr:colOff>307975</xdr:colOff>
      <xdr:row>77</xdr:row>
      <xdr:rowOff>99169</xdr:rowOff>
    </xdr:to>
    <xdr:cxnSp macro="">
      <xdr:nvCxnSpPr>
        <xdr:cNvPr id="415" name="直線コネクタ 414"/>
        <xdr:cNvCxnSpPr/>
      </xdr:nvCxnSpPr>
      <xdr:spPr>
        <a:xfrm flipV="1">
          <a:off x="6972300" y="13297505"/>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19292</xdr:rowOff>
    </xdr:from>
    <xdr:to>
      <xdr:col>15</xdr:col>
      <xdr:colOff>231775</xdr:colOff>
      <xdr:row>77</xdr:row>
      <xdr:rowOff>120892</xdr:rowOff>
    </xdr:to>
    <xdr:sp macro="" textlink="">
      <xdr:nvSpPr>
        <xdr:cNvPr id="425" name="円/楕円 424"/>
        <xdr:cNvSpPr/>
      </xdr:nvSpPr>
      <xdr:spPr>
        <a:xfrm>
          <a:off x="10426700" y="132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169169</xdr:rowOff>
    </xdr:from>
    <xdr:ext cx="534377" cy="259045"/>
    <xdr:sp macro="" textlink="">
      <xdr:nvSpPr>
        <xdr:cNvPr id="426" name="商工費該当値テキスト"/>
        <xdr:cNvSpPr txBox="1"/>
      </xdr:nvSpPr>
      <xdr:spPr>
        <a:xfrm>
          <a:off x="10528300" y="131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49901</xdr:rowOff>
    </xdr:from>
    <xdr:to>
      <xdr:col>14</xdr:col>
      <xdr:colOff>79375</xdr:colOff>
      <xdr:row>77</xdr:row>
      <xdr:rowOff>151501</xdr:rowOff>
    </xdr:to>
    <xdr:sp macro="" textlink="">
      <xdr:nvSpPr>
        <xdr:cNvPr id="427" name="円/楕円 426"/>
        <xdr:cNvSpPr/>
      </xdr:nvSpPr>
      <xdr:spPr>
        <a:xfrm>
          <a:off x="9588500" y="132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142628</xdr:rowOff>
    </xdr:from>
    <xdr:ext cx="469744" cy="259045"/>
    <xdr:sp macro="" textlink="">
      <xdr:nvSpPr>
        <xdr:cNvPr id="428" name="テキスト ボックス 427"/>
        <xdr:cNvSpPr txBox="1"/>
      </xdr:nvSpPr>
      <xdr:spPr>
        <a:xfrm>
          <a:off x="9404427" y="133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54679</xdr:rowOff>
    </xdr:from>
    <xdr:to>
      <xdr:col>12</xdr:col>
      <xdr:colOff>561975</xdr:colOff>
      <xdr:row>77</xdr:row>
      <xdr:rowOff>156279</xdr:rowOff>
    </xdr:to>
    <xdr:sp macro="" textlink="">
      <xdr:nvSpPr>
        <xdr:cNvPr id="429" name="円/楕円 428"/>
        <xdr:cNvSpPr/>
      </xdr:nvSpPr>
      <xdr:spPr>
        <a:xfrm>
          <a:off x="8699500" y="132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147406</xdr:rowOff>
    </xdr:from>
    <xdr:ext cx="469744" cy="259045"/>
    <xdr:sp macro="" textlink="">
      <xdr:nvSpPr>
        <xdr:cNvPr id="430" name="テキスト ボックス 429"/>
        <xdr:cNvSpPr txBox="1"/>
      </xdr:nvSpPr>
      <xdr:spPr>
        <a:xfrm>
          <a:off x="8515427" y="133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45055</xdr:rowOff>
    </xdr:from>
    <xdr:to>
      <xdr:col>11</xdr:col>
      <xdr:colOff>358775</xdr:colOff>
      <xdr:row>77</xdr:row>
      <xdr:rowOff>146655</xdr:rowOff>
    </xdr:to>
    <xdr:sp macro="" textlink="">
      <xdr:nvSpPr>
        <xdr:cNvPr id="431" name="円/楕円 430"/>
        <xdr:cNvSpPr/>
      </xdr:nvSpPr>
      <xdr:spPr>
        <a:xfrm>
          <a:off x="7810500" y="132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137782</xdr:rowOff>
    </xdr:from>
    <xdr:ext cx="469744" cy="259045"/>
    <xdr:sp macro="" textlink="">
      <xdr:nvSpPr>
        <xdr:cNvPr id="432" name="テキスト ボックス 431"/>
        <xdr:cNvSpPr txBox="1"/>
      </xdr:nvSpPr>
      <xdr:spPr>
        <a:xfrm>
          <a:off x="7626427" y="1333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48369</xdr:rowOff>
    </xdr:from>
    <xdr:to>
      <xdr:col>10</xdr:col>
      <xdr:colOff>155575</xdr:colOff>
      <xdr:row>77</xdr:row>
      <xdr:rowOff>149969</xdr:rowOff>
    </xdr:to>
    <xdr:sp macro="" textlink="">
      <xdr:nvSpPr>
        <xdr:cNvPr id="433" name="円/楕円 432"/>
        <xdr:cNvSpPr/>
      </xdr:nvSpPr>
      <xdr:spPr>
        <a:xfrm>
          <a:off x="6921500" y="132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141096</xdr:rowOff>
    </xdr:from>
    <xdr:ext cx="469744" cy="259045"/>
    <xdr:sp macro="" textlink="">
      <xdr:nvSpPr>
        <xdr:cNvPr id="434" name="テキスト ボックス 433"/>
        <xdr:cNvSpPr txBox="1"/>
      </xdr:nvSpPr>
      <xdr:spPr>
        <a:xfrm>
          <a:off x="6737427" y="1334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118261</xdr:rowOff>
    </xdr:from>
    <xdr:to>
      <xdr:col>15</xdr:col>
      <xdr:colOff>180975</xdr:colOff>
      <xdr:row>98</xdr:row>
      <xdr:rowOff>9038</xdr:rowOff>
    </xdr:to>
    <xdr:cxnSp macro="">
      <xdr:nvCxnSpPr>
        <xdr:cNvPr id="466" name="直線コネクタ 465"/>
        <xdr:cNvCxnSpPr/>
      </xdr:nvCxnSpPr>
      <xdr:spPr>
        <a:xfrm>
          <a:off x="9639300" y="16748911"/>
          <a:ext cx="838200" cy="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100577</xdr:rowOff>
    </xdr:from>
    <xdr:to>
      <xdr:col>14</xdr:col>
      <xdr:colOff>28575</xdr:colOff>
      <xdr:row>97</xdr:row>
      <xdr:rowOff>118261</xdr:rowOff>
    </xdr:to>
    <xdr:cxnSp macro="">
      <xdr:nvCxnSpPr>
        <xdr:cNvPr id="469" name="直線コネクタ 468"/>
        <xdr:cNvCxnSpPr/>
      </xdr:nvCxnSpPr>
      <xdr:spPr>
        <a:xfrm>
          <a:off x="8750300" y="16731227"/>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100577</xdr:rowOff>
    </xdr:from>
    <xdr:to>
      <xdr:col>12</xdr:col>
      <xdr:colOff>511175</xdr:colOff>
      <xdr:row>97</xdr:row>
      <xdr:rowOff>133593</xdr:rowOff>
    </xdr:to>
    <xdr:cxnSp macro="">
      <xdr:nvCxnSpPr>
        <xdr:cNvPr id="472" name="直線コネクタ 471"/>
        <xdr:cNvCxnSpPr/>
      </xdr:nvCxnSpPr>
      <xdr:spPr>
        <a:xfrm flipV="1">
          <a:off x="7861300" y="16731227"/>
          <a:ext cx="8890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103336</xdr:rowOff>
    </xdr:from>
    <xdr:to>
      <xdr:col>11</xdr:col>
      <xdr:colOff>307975</xdr:colOff>
      <xdr:row>97</xdr:row>
      <xdr:rowOff>133593</xdr:rowOff>
    </xdr:to>
    <xdr:cxnSp macro="">
      <xdr:nvCxnSpPr>
        <xdr:cNvPr id="475" name="直線コネクタ 474"/>
        <xdr:cNvCxnSpPr/>
      </xdr:nvCxnSpPr>
      <xdr:spPr>
        <a:xfrm>
          <a:off x="6972300" y="16733986"/>
          <a:ext cx="8890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129688</xdr:rowOff>
    </xdr:from>
    <xdr:to>
      <xdr:col>15</xdr:col>
      <xdr:colOff>231775</xdr:colOff>
      <xdr:row>98</xdr:row>
      <xdr:rowOff>59838</xdr:rowOff>
    </xdr:to>
    <xdr:sp macro="" textlink="">
      <xdr:nvSpPr>
        <xdr:cNvPr id="485" name="円/楕円 484"/>
        <xdr:cNvSpPr/>
      </xdr:nvSpPr>
      <xdr:spPr>
        <a:xfrm>
          <a:off x="10426700" y="167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108115</xdr:rowOff>
    </xdr:from>
    <xdr:ext cx="534377" cy="259045"/>
    <xdr:sp macro="" textlink="">
      <xdr:nvSpPr>
        <xdr:cNvPr id="486" name="土木費該当値テキスト"/>
        <xdr:cNvSpPr txBox="1"/>
      </xdr:nvSpPr>
      <xdr:spPr>
        <a:xfrm>
          <a:off x="10528300" y="167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67461</xdr:rowOff>
    </xdr:from>
    <xdr:to>
      <xdr:col>14</xdr:col>
      <xdr:colOff>79375</xdr:colOff>
      <xdr:row>97</xdr:row>
      <xdr:rowOff>169061</xdr:rowOff>
    </xdr:to>
    <xdr:sp macro="" textlink="">
      <xdr:nvSpPr>
        <xdr:cNvPr id="487" name="円/楕円 486"/>
        <xdr:cNvSpPr/>
      </xdr:nvSpPr>
      <xdr:spPr>
        <a:xfrm>
          <a:off x="9588500" y="166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160188</xdr:rowOff>
    </xdr:from>
    <xdr:ext cx="534377" cy="259045"/>
    <xdr:sp macro="" textlink="">
      <xdr:nvSpPr>
        <xdr:cNvPr id="488" name="テキスト ボックス 487"/>
        <xdr:cNvSpPr txBox="1"/>
      </xdr:nvSpPr>
      <xdr:spPr>
        <a:xfrm>
          <a:off x="9372111" y="167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49777</xdr:rowOff>
    </xdr:from>
    <xdr:to>
      <xdr:col>12</xdr:col>
      <xdr:colOff>561975</xdr:colOff>
      <xdr:row>97</xdr:row>
      <xdr:rowOff>151377</xdr:rowOff>
    </xdr:to>
    <xdr:sp macro="" textlink="">
      <xdr:nvSpPr>
        <xdr:cNvPr id="489" name="円/楕円 488"/>
        <xdr:cNvSpPr/>
      </xdr:nvSpPr>
      <xdr:spPr>
        <a:xfrm>
          <a:off x="8699500" y="166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142504</xdr:rowOff>
    </xdr:from>
    <xdr:ext cx="534377" cy="259045"/>
    <xdr:sp macro="" textlink="">
      <xdr:nvSpPr>
        <xdr:cNvPr id="490" name="テキスト ボックス 489"/>
        <xdr:cNvSpPr txBox="1"/>
      </xdr:nvSpPr>
      <xdr:spPr>
        <a:xfrm>
          <a:off x="8483111" y="1677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82793</xdr:rowOff>
    </xdr:from>
    <xdr:to>
      <xdr:col>11</xdr:col>
      <xdr:colOff>358775</xdr:colOff>
      <xdr:row>98</xdr:row>
      <xdr:rowOff>12943</xdr:rowOff>
    </xdr:to>
    <xdr:sp macro="" textlink="">
      <xdr:nvSpPr>
        <xdr:cNvPr id="491" name="円/楕円 490"/>
        <xdr:cNvSpPr/>
      </xdr:nvSpPr>
      <xdr:spPr>
        <a:xfrm>
          <a:off x="7810500" y="167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4070</xdr:rowOff>
    </xdr:from>
    <xdr:ext cx="534377" cy="259045"/>
    <xdr:sp macro="" textlink="">
      <xdr:nvSpPr>
        <xdr:cNvPr id="492" name="テキスト ボックス 491"/>
        <xdr:cNvSpPr txBox="1"/>
      </xdr:nvSpPr>
      <xdr:spPr>
        <a:xfrm>
          <a:off x="7594111" y="168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52536</xdr:rowOff>
    </xdr:from>
    <xdr:to>
      <xdr:col>10</xdr:col>
      <xdr:colOff>155575</xdr:colOff>
      <xdr:row>97</xdr:row>
      <xdr:rowOff>154136</xdr:rowOff>
    </xdr:to>
    <xdr:sp macro="" textlink="">
      <xdr:nvSpPr>
        <xdr:cNvPr id="493" name="円/楕円 492"/>
        <xdr:cNvSpPr/>
      </xdr:nvSpPr>
      <xdr:spPr>
        <a:xfrm>
          <a:off x="6921500" y="166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145263</xdr:rowOff>
    </xdr:from>
    <xdr:ext cx="534377" cy="259045"/>
    <xdr:sp macro="" textlink="">
      <xdr:nvSpPr>
        <xdr:cNvPr id="494" name="テキスト ボックス 493"/>
        <xdr:cNvSpPr txBox="1"/>
      </xdr:nvSpPr>
      <xdr:spPr>
        <a:xfrm>
          <a:off x="6705111" y="1677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157302</xdr:rowOff>
    </xdr:from>
    <xdr:to>
      <xdr:col>23</xdr:col>
      <xdr:colOff>517525</xdr:colOff>
      <xdr:row>37</xdr:row>
      <xdr:rowOff>84303</xdr:rowOff>
    </xdr:to>
    <xdr:cxnSp macro="">
      <xdr:nvCxnSpPr>
        <xdr:cNvPr id="524" name="直線コネクタ 523"/>
        <xdr:cNvCxnSpPr/>
      </xdr:nvCxnSpPr>
      <xdr:spPr>
        <a:xfrm>
          <a:off x="15481300" y="6158052"/>
          <a:ext cx="838200" cy="2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157302</xdr:rowOff>
    </xdr:from>
    <xdr:to>
      <xdr:col>22</xdr:col>
      <xdr:colOff>365125</xdr:colOff>
      <xdr:row>37</xdr:row>
      <xdr:rowOff>17475</xdr:rowOff>
    </xdr:to>
    <xdr:cxnSp macro="">
      <xdr:nvCxnSpPr>
        <xdr:cNvPr id="527" name="直線コネクタ 526"/>
        <xdr:cNvCxnSpPr/>
      </xdr:nvCxnSpPr>
      <xdr:spPr>
        <a:xfrm flipV="1">
          <a:off x="14592300" y="6158052"/>
          <a:ext cx="889000" cy="2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17475</xdr:rowOff>
    </xdr:from>
    <xdr:to>
      <xdr:col>21</xdr:col>
      <xdr:colOff>161925</xdr:colOff>
      <xdr:row>37</xdr:row>
      <xdr:rowOff>43688</xdr:rowOff>
    </xdr:to>
    <xdr:cxnSp macro="">
      <xdr:nvCxnSpPr>
        <xdr:cNvPr id="530" name="直線コネクタ 529"/>
        <xdr:cNvCxnSpPr/>
      </xdr:nvCxnSpPr>
      <xdr:spPr>
        <a:xfrm flipV="1">
          <a:off x="13703300" y="6361125"/>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43688</xdr:rowOff>
    </xdr:from>
    <xdr:to>
      <xdr:col>19</xdr:col>
      <xdr:colOff>644525</xdr:colOff>
      <xdr:row>37</xdr:row>
      <xdr:rowOff>50089</xdr:rowOff>
    </xdr:to>
    <xdr:cxnSp macro="">
      <xdr:nvCxnSpPr>
        <xdr:cNvPr id="533" name="直線コネクタ 532"/>
        <xdr:cNvCxnSpPr/>
      </xdr:nvCxnSpPr>
      <xdr:spPr>
        <a:xfrm flipV="1">
          <a:off x="12814300" y="638733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33503</xdr:rowOff>
    </xdr:from>
    <xdr:to>
      <xdr:col>23</xdr:col>
      <xdr:colOff>568325</xdr:colOff>
      <xdr:row>37</xdr:row>
      <xdr:rowOff>135103</xdr:rowOff>
    </xdr:to>
    <xdr:sp macro="" textlink="">
      <xdr:nvSpPr>
        <xdr:cNvPr id="543" name="円/楕円 542"/>
        <xdr:cNvSpPr/>
      </xdr:nvSpPr>
      <xdr:spPr>
        <a:xfrm>
          <a:off x="16268700" y="63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119880</xdr:rowOff>
    </xdr:from>
    <xdr:ext cx="469744" cy="259045"/>
    <xdr:sp macro="" textlink="">
      <xdr:nvSpPr>
        <xdr:cNvPr id="544" name="消防費該当値テキスト"/>
        <xdr:cNvSpPr txBox="1"/>
      </xdr:nvSpPr>
      <xdr:spPr>
        <a:xfrm>
          <a:off x="16370300" y="62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106502</xdr:rowOff>
    </xdr:from>
    <xdr:to>
      <xdr:col>22</xdr:col>
      <xdr:colOff>415925</xdr:colOff>
      <xdr:row>36</xdr:row>
      <xdr:rowOff>36652</xdr:rowOff>
    </xdr:to>
    <xdr:sp macro="" textlink="">
      <xdr:nvSpPr>
        <xdr:cNvPr id="545" name="円/楕円 544"/>
        <xdr:cNvSpPr/>
      </xdr:nvSpPr>
      <xdr:spPr>
        <a:xfrm>
          <a:off x="15430500" y="61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53179</xdr:rowOff>
    </xdr:from>
    <xdr:ext cx="534377" cy="259045"/>
    <xdr:sp macro="" textlink="">
      <xdr:nvSpPr>
        <xdr:cNvPr id="546" name="テキスト ボックス 545"/>
        <xdr:cNvSpPr txBox="1"/>
      </xdr:nvSpPr>
      <xdr:spPr>
        <a:xfrm>
          <a:off x="15214111" y="588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138125</xdr:rowOff>
    </xdr:from>
    <xdr:to>
      <xdr:col>21</xdr:col>
      <xdr:colOff>212725</xdr:colOff>
      <xdr:row>37</xdr:row>
      <xdr:rowOff>68275</xdr:rowOff>
    </xdr:to>
    <xdr:sp macro="" textlink="">
      <xdr:nvSpPr>
        <xdr:cNvPr id="547" name="円/楕円 546"/>
        <xdr:cNvSpPr/>
      </xdr:nvSpPr>
      <xdr:spPr>
        <a:xfrm>
          <a:off x="14541500" y="63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59402</xdr:rowOff>
    </xdr:from>
    <xdr:ext cx="469744" cy="259045"/>
    <xdr:sp macro="" textlink="">
      <xdr:nvSpPr>
        <xdr:cNvPr id="548" name="テキスト ボックス 547"/>
        <xdr:cNvSpPr txBox="1"/>
      </xdr:nvSpPr>
      <xdr:spPr>
        <a:xfrm>
          <a:off x="14357427" y="640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164338</xdr:rowOff>
    </xdr:from>
    <xdr:to>
      <xdr:col>20</xdr:col>
      <xdr:colOff>9525</xdr:colOff>
      <xdr:row>37</xdr:row>
      <xdr:rowOff>94488</xdr:rowOff>
    </xdr:to>
    <xdr:sp macro="" textlink="">
      <xdr:nvSpPr>
        <xdr:cNvPr id="549" name="円/楕円 548"/>
        <xdr:cNvSpPr/>
      </xdr:nvSpPr>
      <xdr:spPr>
        <a:xfrm>
          <a:off x="13652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85615</xdr:rowOff>
    </xdr:from>
    <xdr:ext cx="469744" cy="259045"/>
    <xdr:sp macro="" textlink="">
      <xdr:nvSpPr>
        <xdr:cNvPr id="550" name="テキスト ボックス 549"/>
        <xdr:cNvSpPr txBox="1"/>
      </xdr:nvSpPr>
      <xdr:spPr>
        <a:xfrm>
          <a:off x="13468427" y="642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170739</xdr:rowOff>
    </xdr:from>
    <xdr:to>
      <xdr:col>18</xdr:col>
      <xdr:colOff>492125</xdr:colOff>
      <xdr:row>37</xdr:row>
      <xdr:rowOff>100889</xdr:rowOff>
    </xdr:to>
    <xdr:sp macro="" textlink="">
      <xdr:nvSpPr>
        <xdr:cNvPr id="551" name="円/楕円 550"/>
        <xdr:cNvSpPr/>
      </xdr:nvSpPr>
      <xdr:spPr>
        <a:xfrm>
          <a:off x="12763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92016</xdr:rowOff>
    </xdr:from>
    <xdr:ext cx="469744" cy="259045"/>
    <xdr:sp macro="" textlink="">
      <xdr:nvSpPr>
        <xdr:cNvPr id="552" name="テキスト ボックス 551"/>
        <xdr:cNvSpPr txBox="1"/>
      </xdr:nvSpPr>
      <xdr:spPr>
        <a:xfrm>
          <a:off x="12579427" y="64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142704</xdr:rowOff>
    </xdr:from>
    <xdr:to>
      <xdr:col>23</xdr:col>
      <xdr:colOff>517525</xdr:colOff>
      <xdr:row>57</xdr:row>
      <xdr:rowOff>27131</xdr:rowOff>
    </xdr:to>
    <xdr:cxnSp macro="">
      <xdr:nvCxnSpPr>
        <xdr:cNvPr id="584" name="直線コネクタ 583"/>
        <xdr:cNvCxnSpPr/>
      </xdr:nvCxnSpPr>
      <xdr:spPr>
        <a:xfrm flipV="1">
          <a:off x="15481300" y="9743904"/>
          <a:ext cx="838200" cy="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27131</xdr:rowOff>
    </xdr:from>
    <xdr:to>
      <xdr:col>22</xdr:col>
      <xdr:colOff>365125</xdr:colOff>
      <xdr:row>57</xdr:row>
      <xdr:rowOff>67724</xdr:rowOff>
    </xdr:to>
    <xdr:cxnSp macro="">
      <xdr:nvCxnSpPr>
        <xdr:cNvPr id="587" name="直線コネクタ 586"/>
        <xdr:cNvCxnSpPr/>
      </xdr:nvCxnSpPr>
      <xdr:spPr>
        <a:xfrm flipV="1">
          <a:off x="14592300" y="9799781"/>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10149</xdr:rowOff>
    </xdr:from>
    <xdr:to>
      <xdr:col>21</xdr:col>
      <xdr:colOff>161925</xdr:colOff>
      <xdr:row>57</xdr:row>
      <xdr:rowOff>67724</xdr:rowOff>
    </xdr:to>
    <xdr:cxnSp macro="">
      <xdr:nvCxnSpPr>
        <xdr:cNvPr id="590" name="直線コネクタ 589"/>
        <xdr:cNvCxnSpPr/>
      </xdr:nvCxnSpPr>
      <xdr:spPr>
        <a:xfrm>
          <a:off x="13703300" y="9611349"/>
          <a:ext cx="889000" cy="22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10149</xdr:rowOff>
    </xdr:from>
    <xdr:to>
      <xdr:col>19</xdr:col>
      <xdr:colOff>644525</xdr:colOff>
      <xdr:row>56</xdr:row>
      <xdr:rowOff>82746</xdr:rowOff>
    </xdr:to>
    <xdr:cxnSp macro="">
      <xdr:nvCxnSpPr>
        <xdr:cNvPr id="593" name="直線コネクタ 592"/>
        <xdr:cNvCxnSpPr/>
      </xdr:nvCxnSpPr>
      <xdr:spPr>
        <a:xfrm flipV="1">
          <a:off x="12814300" y="9611349"/>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135515</xdr:rowOff>
    </xdr:from>
    <xdr:ext cx="534377" cy="259045"/>
    <xdr:sp macro="" textlink="">
      <xdr:nvSpPr>
        <xdr:cNvPr id="597" name="テキスト ボックス 596"/>
        <xdr:cNvSpPr txBox="1"/>
      </xdr:nvSpPr>
      <xdr:spPr>
        <a:xfrm>
          <a:off x="12547111" y="97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91904</xdr:rowOff>
    </xdr:from>
    <xdr:to>
      <xdr:col>23</xdr:col>
      <xdr:colOff>568325</xdr:colOff>
      <xdr:row>57</xdr:row>
      <xdr:rowOff>22054</xdr:rowOff>
    </xdr:to>
    <xdr:sp macro="" textlink="">
      <xdr:nvSpPr>
        <xdr:cNvPr id="603" name="円/楕円 602"/>
        <xdr:cNvSpPr/>
      </xdr:nvSpPr>
      <xdr:spPr>
        <a:xfrm>
          <a:off x="16268700" y="96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70331</xdr:rowOff>
    </xdr:from>
    <xdr:ext cx="534377" cy="259045"/>
    <xdr:sp macro="" textlink="">
      <xdr:nvSpPr>
        <xdr:cNvPr id="604" name="教育費該当値テキスト"/>
        <xdr:cNvSpPr txBox="1"/>
      </xdr:nvSpPr>
      <xdr:spPr>
        <a:xfrm>
          <a:off x="16370300" y="96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34,408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147781</xdr:rowOff>
    </xdr:from>
    <xdr:to>
      <xdr:col>22</xdr:col>
      <xdr:colOff>415925</xdr:colOff>
      <xdr:row>57</xdr:row>
      <xdr:rowOff>77931</xdr:rowOff>
    </xdr:to>
    <xdr:sp macro="" textlink="">
      <xdr:nvSpPr>
        <xdr:cNvPr id="605" name="円/楕円 604"/>
        <xdr:cNvSpPr/>
      </xdr:nvSpPr>
      <xdr:spPr>
        <a:xfrm>
          <a:off x="15430500" y="97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69058</xdr:rowOff>
    </xdr:from>
    <xdr:ext cx="534377" cy="259045"/>
    <xdr:sp macro="" textlink="">
      <xdr:nvSpPr>
        <xdr:cNvPr id="606" name="テキスト ボックス 605"/>
        <xdr:cNvSpPr txBox="1"/>
      </xdr:nvSpPr>
      <xdr:spPr>
        <a:xfrm>
          <a:off x="15214111" y="98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16924</xdr:rowOff>
    </xdr:from>
    <xdr:to>
      <xdr:col>21</xdr:col>
      <xdr:colOff>212725</xdr:colOff>
      <xdr:row>57</xdr:row>
      <xdr:rowOff>118524</xdr:rowOff>
    </xdr:to>
    <xdr:sp macro="" textlink="">
      <xdr:nvSpPr>
        <xdr:cNvPr id="607" name="円/楕円 606"/>
        <xdr:cNvSpPr/>
      </xdr:nvSpPr>
      <xdr:spPr>
        <a:xfrm>
          <a:off x="14541500" y="97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109651</xdr:rowOff>
    </xdr:from>
    <xdr:ext cx="534377" cy="259045"/>
    <xdr:sp macro="" textlink="">
      <xdr:nvSpPr>
        <xdr:cNvPr id="608" name="テキスト ボックス 607"/>
        <xdr:cNvSpPr txBox="1"/>
      </xdr:nvSpPr>
      <xdr:spPr>
        <a:xfrm>
          <a:off x="14325111" y="988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130799</xdr:rowOff>
    </xdr:from>
    <xdr:to>
      <xdr:col>20</xdr:col>
      <xdr:colOff>9525</xdr:colOff>
      <xdr:row>56</xdr:row>
      <xdr:rowOff>60949</xdr:rowOff>
    </xdr:to>
    <xdr:sp macro="" textlink="">
      <xdr:nvSpPr>
        <xdr:cNvPr id="609" name="円/楕円 608"/>
        <xdr:cNvSpPr/>
      </xdr:nvSpPr>
      <xdr:spPr>
        <a:xfrm>
          <a:off x="13652500" y="95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77476</xdr:rowOff>
    </xdr:from>
    <xdr:ext cx="534377" cy="259045"/>
    <xdr:sp macro="" textlink="">
      <xdr:nvSpPr>
        <xdr:cNvPr id="610" name="テキスト ボックス 609"/>
        <xdr:cNvSpPr txBox="1"/>
      </xdr:nvSpPr>
      <xdr:spPr>
        <a:xfrm>
          <a:off x="13436111" y="933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31946</xdr:rowOff>
    </xdr:from>
    <xdr:to>
      <xdr:col>18</xdr:col>
      <xdr:colOff>492125</xdr:colOff>
      <xdr:row>56</xdr:row>
      <xdr:rowOff>133546</xdr:rowOff>
    </xdr:to>
    <xdr:sp macro="" textlink="">
      <xdr:nvSpPr>
        <xdr:cNvPr id="611" name="円/楕円 610"/>
        <xdr:cNvSpPr/>
      </xdr:nvSpPr>
      <xdr:spPr>
        <a:xfrm>
          <a:off x="12763500" y="96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150073</xdr:rowOff>
    </xdr:from>
    <xdr:ext cx="534377" cy="259045"/>
    <xdr:sp macro="" textlink="">
      <xdr:nvSpPr>
        <xdr:cNvPr id="612" name="テキスト ボックス 611"/>
        <xdr:cNvSpPr txBox="1"/>
      </xdr:nvSpPr>
      <xdr:spPr>
        <a:xfrm>
          <a:off x="12547111" y="940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34773</xdr:rowOff>
    </xdr:from>
    <xdr:to>
      <xdr:col>23</xdr:col>
      <xdr:colOff>517525</xdr:colOff>
      <xdr:row>79</xdr:row>
      <xdr:rowOff>41211</xdr:rowOff>
    </xdr:to>
    <xdr:cxnSp macro="">
      <xdr:nvCxnSpPr>
        <xdr:cNvPr id="641" name="直線コネクタ 640"/>
        <xdr:cNvCxnSpPr/>
      </xdr:nvCxnSpPr>
      <xdr:spPr>
        <a:xfrm>
          <a:off x="15481300" y="13579323"/>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34773</xdr:rowOff>
    </xdr:from>
    <xdr:to>
      <xdr:col>22</xdr:col>
      <xdr:colOff>365125</xdr:colOff>
      <xdr:row>79</xdr:row>
      <xdr:rowOff>37936</xdr:rowOff>
    </xdr:to>
    <xdr:cxnSp macro="">
      <xdr:nvCxnSpPr>
        <xdr:cNvPr id="644" name="直線コネクタ 643"/>
        <xdr:cNvCxnSpPr/>
      </xdr:nvCxnSpPr>
      <xdr:spPr>
        <a:xfrm flipV="1">
          <a:off x="14592300" y="13579323"/>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37936</xdr:rowOff>
    </xdr:from>
    <xdr:to>
      <xdr:col>21</xdr:col>
      <xdr:colOff>161925</xdr:colOff>
      <xdr:row>79</xdr:row>
      <xdr:rowOff>38125</xdr:rowOff>
    </xdr:to>
    <xdr:cxnSp macro="">
      <xdr:nvCxnSpPr>
        <xdr:cNvPr id="647" name="直線コネクタ 646"/>
        <xdr:cNvCxnSpPr/>
      </xdr:nvCxnSpPr>
      <xdr:spPr>
        <a:xfrm flipV="1">
          <a:off x="13703300" y="13582486"/>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38088</xdr:rowOff>
    </xdr:from>
    <xdr:to>
      <xdr:col>19</xdr:col>
      <xdr:colOff>644525</xdr:colOff>
      <xdr:row>79</xdr:row>
      <xdr:rowOff>38125</xdr:rowOff>
    </xdr:to>
    <xdr:cxnSp macro="">
      <xdr:nvCxnSpPr>
        <xdr:cNvPr id="650" name="直線コネクタ 649"/>
        <xdr:cNvCxnSpPr/>
      </xdr:nvCxnSpPr>
      <xdr:spPr>
        <a:xfrm>
          <a:off x="12814300" y="13582638"/>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161861</xdr:rowOff>
    </xdr:from>
    <xdr:to>
      <xdr:col>23</xdr:col>
      <xdr:colOff>568325</xdr:colOff>
      <xdr:row>79</xdr:row>
      <xdr:rowOff>92011</xdr:rowOff>
    </xdr:to>
    <xdr:sp macro="" textlink="">
      <xdr:nvSpPr>
        <xdr:cNvPr id="660" name="円/楕円 659"/>
        <xdr:cNvSpPr/>
      </xdr:nvSpPr>
      <xdr:spPr>
        <a:xfrm>
          <a:off x="16268700" y="135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313932" cy="259045"/>
    <xdr:sp macro="" textlink="">
      <xdr:nvSpPr>
        <xdr:cNvPr id="661" name="災害復旧費該当値テキスト"/>
        <xdr:cNvSpPr txBox="1"/>
      </xdr:nvSpPr>
      <xdr:spPr>
        <a:xfrm>
          <a:off x="16370300" y="13477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155423</xdr:rowOff>
    </xdr:from>
    <xdr:to>
      <xdr:col>22</xdr:col>
      <xdr:colOff>415925</xdr:colOff>
      <xdr:row>79</xdr:row>
      <xdr:rowOff>85573</xdr:rowOff>
    </xdr:to>
    <xdr:sp macro="" textlink="">
      <xdr:nvSpPr>
        <xdr:cNvPr id="662" name="円/楕円 661"/>
        <xdr:cNvSpPr/>
      </xdr:nvSpPr>
      <xdr:spPr>
        <a:xfrm>
          <a:off x="15430500" y="135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76700</xdr:rowOff>
    </xdr:from>
    <xdr:ext cx="378565" cy="259045"/>
    <xdr:sp macro="" textlink="">
      <xdr:nvSpPr>
        <xdr:cNvPr id="663" name="テキスト ボックス 662"/>
        <xdr:cNvSpPr txBox="1"/>
      </xdr:nvSpPr>
      <xdr:spPr>
        <a:xfrm>
          <a:off x="15292017" y="1362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158586</xdr:rowOff>
    </xdr:from>
    <xdr:to>
      <xdr:col>21</xdr:col>
      <xdr:colOff>212725</xdr:colOff>
      <xdr:row>79</xdr:row>
      <xdr:rowOff>88736</xdr:rowOff>
    </xdr:to>
    <xdr:sp macro="" textlink="">
      <xdr:nvSpPr>
        <xdr:cNvPr id="664" name="円/楕円 663"/>
        <xdr:cNvSpPr/>
      </xdr:nvSpPr>
      <xdr:spPr>
        <a:xfrm>
          <a:off x="14541500" y="135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79863</xdr:rowOff>
    </xdr:from>
    <xdr:ext cx="378565" cy="259045"/>
    <xdr:sp macro="" textlink="">
      <xdr:nvSpPr>
        <xdr:cNvPr id="665" name="テキスト ボックス 664"/>
        <xdr:cNvSpPr txBox="1"/>
      </xdr:nvSpPr>
      <xdr:spPr>
        <a:xfrm>
          <a:off x="14403017" y="1362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158775</xdr:rowOff>
    </xdr:from>
    <xdr:to>
      <xdr:col>20</xdr:col>
      <xdr:colOff>9525</xdr:colOff>
      <xdr:row>79</xdr:row>
      <xdr:rowOff>88925</xdr:rowOff>
    </xdr:to>
    <xdr:sp macro="" textlink="">
      <xdr:nvSpPr>
        <xdr:cNvPr id="666" name="円/楕円 665"/>
        <xdr:cNvSpPr/>
      </xdr:nvSpPr>
      <xdr:spPr>
        <a:xfrm>
          <a:off x="13652500" y="13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80052</xdr:rowOff>
    </xdr:from>
    <xdr:ext cx="378565" cy="259045"/>
    <xdr:sp macro="" textlink="">
      <xdr:nvSpPr>
        <xdr:cNvPr id="667" name="テキスト ボックス 666"/>
        <xdr:cNvSpPr txBox="1"/>
      </xdr:nvSpPr>
      <xdr:spPr>
        <a:xfrm>
          <a:off x="13514017" y="1362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158738</xdr:rowOff>
    </xdr:from>
    <xdr:to>
      <xdr:col>18</xdr:col>
      <xdr:colOff>492125</xdr:colOff>
      <xdr:row>79</xdr:row>
      <xdr:rowOff>88888</xdr:rowOff>
    </xdr:to>
    <xdr:sp macro="" textlink="">
      <xdr:nvSpPr>
        <xdr:cNvPr id="668" name="円/楕円 667"/>
        <xdr:cNvSpPr/>
      </xdr:nvSpPr>
      <xdr:spPr>
        <a:xfrm>
          <a:off x="127635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80015</xdr:rowOff>
    </xdr:from>
    <xdr:ext cx="378565" cy="259045"/>
    <xdr:sp macro="" textlink="">
      <xdr:nvSpPr>
        <xdr:cNvPr id="669" name="テキスト ボックス 668"/>
        <xdr:cNvSpPr txBox="1"/>
      </xdr:nvSpPr>
      <xdr:spPr>
        <a:xfrm>
          <a:off x="12625017" y="1362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117458</xdr:rowOff>
    </xdr:from>
    <xdr:to>
      <xdr:col>23</xdr:col>
      <xdr:colOff>517525</xdr:colOff>
      <xdr:row>95</xdr:row>
      <xdr:rowOff>163726</xdr:rowOff>
    </xdr:to>
    <xdr:cxnSp macro="">
      <xdr:nvCxnSpPr>
        <xdr:cNvPr id="697" name="直線コネクタ 696"/>
        <xdr:cNvCxnSpPr/>
      </xdr:nvCxnSpPr>
      <xdr:spPr>
        <a:xfrm>
          <a:off x="15481300" y="16405208"/>
          <a:ext cx="8382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109227</xdr:rowOff>
    </xdr:from>
    <xdr:to>
      <xdr:col>22</xdr:col>
      <xdr:colOff>365125</xdr:colOff>
      <xdr:row>95</xdr:row>
      <xdr:rowOff>117458</xdr:rowOff>
    </xdr:to>
    <xdr:cxnSp macro="">
      <xdr:nvCxnSpPr>
        <xdr:cNvPr id="700" name="直線コネクタ 699"/>
        <xdr:cNvCxnSpPr/>
      </xdr:nvCxnSpPr>
      <xdr:spPr>
        <a:xfrm>
          <a:off x="14592300" y="16396977"/>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60878</xdr:rowOff>
    </xdr:from>
    <xdr:to>
      <xdr:col>21</xdr:col>
      <xdr:colOff>161925</xdr:colOff>
      <xdr:row>95</xdr:row>
      <xdr:rowOff>109227</xdr:rowOff>
    </xdr:to>
    <xdr:cxnSp macro="">
      <xdr:nvCxnSpPr>
        <xdr:cNvPr id="703" name="直線コネクタ 702"/>
        <xdr:cNvCxnSpPr/>
      </xdr:nvCxnSpPr>
      <xdr:spPr>
        <a:xfrm>
          <a:off x="13703300" y="16348628"/>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17284</xdr:rowOff>
    </xdr:from>
    <xdr:to>
      <xdr:col>19</xdr:col>
      <xdr:colOff>644525</xdr:colOff>
      <xdr:row>95</xdr:row>
      <xdr:rowOff>60878</xdr:rowOff>
    </xdr:to>
    <xdr:cxnSp macro="">
      <xdr:nvCxnSpPr>
        <xdr:cNvPr id="706" name="直線コネクタ 705"/>
        <xdr:cNvCxnSpPr/>
      </xdr:nvCxnSpPr>
      <xdr:spPr>
        <a:xfrm>
          <a:off x="12814300" y="16305034"/>
          <a:ext cx="889000" cy="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112926</xdr:rowOff>
    </xdr:from>
    <xdr:to>
      <xdr:col>23</xdr:col>
      <xdr:colOff>568325</xdr:colOff>
      <xdr:row>96</xdr:row>
      <xdr:rowOff>43076</xdr:rowOff>
    </xdr:to>
    <xdr:sp macro="" textlink="">
      <xdr:nvSpPr>
        <xdr:cNvPr id="716" name="円/楕円 715"/>
        <xdr:cNvSpPr/>
      </xdr:nvSpPr>
      <xdr:spPr>
        <a:xfrm>
          <a:off x="16268700" y="164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135803</xdr:rowOff>
    </xdr:from>
    <xdr:ext cx="534377" cy="259045"/>
    <xdr:sp macro="" textlink="">
      <xdr:nvSpPr>
        <xdr:cNvPr id="717" name="公債費該当値テキスト"/>
        <xdr:cNvSpPr txBox="1"/>
      </xdr:nvSpPr>
      <xdr:spPr>
        <a:xfrm>
          <a:off x="16370300" y="1625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66658</xdr:rowOff>
    </xdr:from>
    <xdr:to>
      <xdr:col>22</xdr:col>
      <xdr:colOff>415925</xdr:colOff>
      <xdr:row>95</xdr:row>
      <xdr:rowOff>168258</xdr:rowOff>
    </xdr:to>
    <xdr:sp macro="" textlink="">
      <xdr:nvSpPr>
        <xdr:cNvPr id="718" name="円/楕円 717"/>
        <xdr:cNvSpPr/>
      </xdr:nvSpPr>
      <xdr:spPr>
        <a:xfrm>
          <a:off x="15430500" y="163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13335</xdr:rowOff>
    </xdr:from>
    <xdr:ext cx="534377" cy="259045"/>
    <xdr:sp macro="" textlink="">
      <xdr:nvSpPr>
        <xdr:cNvPr id="719" name="テキスト ボックス 718"/>
        <xdr:cNvSpPr txBox="1"/>
      </xdr:nvSpPr>
      <xdr:spPr>
        <a:xfrm>
          <a:off x="15214111" y="161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58427</xdr:rowOff>
    </xdr:from>
    <xdr:to>
      <xdr:col>21</xdr:col>
      <xdr:colOff>212725</xdr:colOff>
      <xdr:row>95</xdr:row>
      <xdr:rowOff>160027</xdr:rowOff>
    </xdr:to>
    <xdr:sp macro="" textlink="">
      <xdr:nvSpPr>
        <xdr:cNvPr id="720" name="円/楕円 719"/>
        <xdr:cNvSpPr/>
      </xdr:nvSpPr>
      <xdr:spPr>
        <a:xfrm>
          <a:off x="14541500" y="1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5104</xdr:rowOff>
    </xdr:from>
    <xdr:ext cx="534377" cy="259045"/>
    <xdr:sp macro="" textlink="">
      <xdr:nvSpPr>
        <xdr:cNvPr id="721" name="テキスト ボックス 720"/>
        <xdr:cNvSpPr txBox="1"/>
      </xdr:nvSpPr>
      <xdr:spPr>
        <a:xfrm>
          <a:off x="14325111" y="1612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10078</xdr:rowOff>
    </xdr:from>
    <xdr:to>
      <xdr:col>20</xdr:col>
      <xdr:colOff>9525</xdr:colOff>
      <xdr:row>95</xdr:row>
      <xdr:rowOff>111678</xdr:rowOff>
    </xdr:to>
    <xdr:sp macro="" textlink="">
      <xdr:nvSpPr>
        <xdr:cNvPr id="722" name="円/楕円 721"/>
        <xdr:cNvSpPr/>
      </xdr:nvSpPr>
      <xdr:spPr>
        <a:xfrm>
          <a:off x="13652500" y="162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128205</xdr:rowOff>
    </xdr:from>
    <xdr:ext cx="534377" cy="259045"/>
    <xdr:sp macro="" textlink="">
      <xdr:nvSpPr>
        <xdr:cNvPr id="723" name="テキスト ボックス 722"/>
        <xdr:cNvSpPr txBox="1"/>
      </xdr:nvSpPr>
      <xdr:spPr>
        <a:xfrm>
          <a:off x="13436111" y="160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137934</xdr:rowOff>
    </xdr:from>
    <xdr:to>
      <xdr:col>18</xdr:col>
      <xdr:colOff>492125</xdr:colOff>
      <xdr:row>95</xdr:row>
      <xdr:rowOff>68084</xdr:rowOff>
    </xdr:to>
    <xdr:sp macro="" textlink="">
      <xdr:nvSpPr>
        <xdr:cNvPr id="724" name="円/楕円 723"/>
        <xdr:cNvSpPr/>
      </xdr:nvSpPr>
      <xdr:spPr>
        <a:xfrm>
          <a:off x="12763500" y="16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84611</xdr:rowOff>
    </xdr:from>
    <xdr:ext cx="534377" cy="259045"/>
    <xdr:sp macro="" textlink="">
      <xdr:nvSpPr>
        <xdr:cNvPr id="725" name="テキスト ボックス 724"/>
        <xdr:cNvSpPr txBox="1"/>
      </xdr:nvSpPr>
      <xdr:spPr>
        <a:xfrm>
          <a:off x="12547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目的別の住民一人当たりコストは、主に公債費を除き、類似団体内平均値を下回っている。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公債費については、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類似団体内平均値を上回る水準で推移しており、</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今後もプライマリーバランスに留意しながら、地方債の新規発行の抑制に努め公債費の削減を図っていきたい。</a:t>
          </a:r>
          <a:r>
            <a:rPr lang="ja-JP" altLang="ja-JP" sz="1300">
              <a:effectLst/>
              <a:ea typeface="ＭＳ ゴシック"/>
              <a:cs typeface="Times New Roman"/>
            </a:rPr>
            <a:t>今後は、平成</a:t>
          </a:r>
          <a:r>
            <a:rPr lang="en-US" altLang="ja-JP" sz="1300">
              <a:effectLst/>
              <a:ea typeface="ＭＳ ゴシック"/>
              <a:cs typeface="Times New Roman"/>
            </a:rPr>
            <a:t>28</a:t>
          </a:r>
          <a:r>
            <a:rPr lang="ja-JP" altLang="ja-JP" sz="1300">
              <a:effectLst/>
              <a:ea typeface="ＭＳ ゴシック"/>
              <a:cs typeface="Times New Roman"/>
            </a:rPr>
            <a:t>年に策定した大分市総合計画「おおいた創造ビジョン２０２４」に基づき、本計画で掲げるめざすまちの姿（都市像）である「笑顔が輝き　夢と魅力あふれる　未来創造都市」の実現に向け、施策の優先度を見極めながら、各種事業を着実に実行していくこととしている。</a:t>
          </a:r>
          <a:endPar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財政調整基金残高の比率は、</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27</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年度に約</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1</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億円の積立を行ったことから</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0.10</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ポイント上昇した。</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実質収支額の比率は、歳出総額については、保育所等運営事業や市有財産整備基金積立金などで約</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22</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億円増加したものの、歳入総額も地方消費税交付金や国県支出金の増などにより約</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32</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億円増加した結果、</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0.83</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ポイント上昇している。</a:t>
          </a:r>
          <a:endPar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実質単年度収支の比率は基金積立により</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0.59</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ポイント上昇している。</a:t>
          </a:r>
          <a:endPar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このほか、人件費の抑制などで実質収支額を改善させているものの、今後も厳しい財政状況が続くことが予想されることから、引き続き行政改革の継続的な取組み等を通じて安定的な財政基盤の確立を図り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国民健康保険特別会計においては、形式収支及び実質収支</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130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万円の赤字を計上しており、前年度実質収支を控除した単年度収支については</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4</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6,000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万円の赤字となっている。歳入の根幹をなす国保税については、平成</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年度に策定した「第</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期 大分市国保財政健全化計画」に基づき収納対策の強化等を講じた結果、収納率が向上しているところであり、今後も医療費の増加が見込まれる為、さらなる収納対策の強化及び医療費適正化対策を実行し財政の健全化に努めていく。</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水道事業会計においては、収益的収支で、税引き後、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7,800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万円の当年度純利益を計上したものの、資本的収支で、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57</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2,800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万円の収支不足額を生じ、損益勘定留保資金等で補てんした結果、補てん後の内部留保資金繰越額を</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31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3,700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万円確保したところである。また、企業債残高は前年度に比べ</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7,400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万円減少しており、企業債の発行抑制等によりさらなる公営企業会計の健全化を進めていく。</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一般会計においては、行政改革推進プランの着実な実行等により財源を捻出する中で、新規事業をはじめ、各種施策の推進に取り組むとともに財政の健全化に努めたところである。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169808382</v>
      </c>
      <c r="BO4" s="409"/>
      <c r="BP4" s="409"/>
      <c r="BQ4" s="409"/>
      <c r="BR4" s="409"/>
      <c r="BS4" s="409"/>
      <c r="BT4" s="409"/>
      <c r="BU4" s="410"/>
      <c r="BV4" s="408">
        <v>166583461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4.2</v>
      </c>
      <c r="CU4" s="586"/>
      <c r="CV4" s="586"/>
      <c r="CW4" s="586"/>
      <c r="CX4" s="586"/>
      <c r="CY4" s="586"/>
      <c r="CZ4" s="586"/>
      <c r="DA4" s="587"/>
      <c r="DB4" s="585">
        <v>3.4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164848624</v>
      </c>
      <c r="BO5" s="414"/>
      <c r="BP5" s="414"/>
      <c r="BQ5" s="414"/>
      <c r="BR5" s="414"/>
      <c r="BS5" s="414"/>
      <c r="BT5" s="414"/>
      <c r="BU5" s="415"/>
      <c r="BV5" s="413">
        <v>162644409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89.2</v>
      </c>
      <c r="CU5" s="384"/>
      <c r="CV5" s="384"/>
      <c r="CW5" s="384"/>
      <c r="CX5" s="384"/>
      <c r="CY5" s="384"/>
      <c r="CZ5" s="384"/>
      <c r="DA5" s="385"/>
      <c r="DB5" s="383">
        <v>93.9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4959758</v>
      </c>
      <c r="BO6" s="414"/>
      <c r="BP6" s="414"/>
      <c r="BQ6" s="414"/>
      <c r="BR6" s="414"/>
      <c r="BS6" s="414"/>
      <c r="BT6" s="414"/>
      <c r="BU6" s="415"/>
      <c r="BV6" s="413">
        <v>3939052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v>
      </c>
      <c r="CU6" s="560"/>
      <c r="CV6" s="560"/>
      <c r="CW6" s="560"/>
      <c r="CX6" s="560"/>
      <c r="CY6" s="560"/>
      <c r="CZ6" s="560"/>
      <c r="DA6" s="561"/>
      <c r="DB6" s="559">
        <v>99.6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809671</v>
      </c>
      <c r="BO7" s="414"/>
      <c r="BP7" s="414"/>
      <c r="BQ7" s="414"/>
      <c r="BR7" s="414"/>
      <c r="BS7" s="414"/>
      <c r="BT7" s="414"/>
      <c r="BU7" s="415"/>
      <c r="BV7" s="413">
        <v>595121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97849735</v>
      </c>
      <c r="CU7" s="414"/>
      <c r="CV7" s="414"/>
      <c r="CW7" s="414"/>
      <c r="CX7" s="414"/>
      <c r="CY7" s="414"/>
      <c r="CZ7" s="414"/>
      <c r="DA7" s="415"/>
      <c r="DB7" s="413">
        <v>98101897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4150087</v>
      </c>
      <c r="BO8" s="414"/>
      <c r="BP8" s="414"/>
      <c r="BQ8" s="414"/>
      <c r="BR8" s="414"/>
      <c r="BS8" s="414"/>
      <c r="BT8" s="414"/>
      <c r="BU8" s="415"/>
      <c r="BV8" s="413">
        <v>3343931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0.87</v>
      </c>
      <c r="CU8" s="523"/>
      <c r="CV8" s="523"/>
      <c r="CW8" s="523"/>
      <c r="CX8" s="523"/>
      <c r="CY8" s="523"/>
      <c r="CZ8" s="523"/>
      <c r="DA8" s="524"/>
      <c r="DB8" s="522">
        <v>0.87</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478146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806156</v>
      </c>
      <c r="BO9" s="414"/>
      <c r="BP9" s="414"/>
      <c r="BQ9" s="414"/>
      <c r="BR9" s="414"/>
      <c r="BS9" s="414"/>
      <c r="BT9" s="414"/>
      <c r="BU9" s="415"/>
      <c r="BV9" s="413">
        <v>-220043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16.899999999999999</v>
      </c>
      <c r="CU9" s="384"/>
      <c r="CV9" s="384"/>
      <c r="CW9" s="384"/>
      <c r="CX9" s="384"/>
      <c r="CY9" s="384"/>
      <c r="CZ9" s="384"/>
      <c r="DA9" s="385"/>
      <c r="DB9" s="383">
        <v>18.399999999999999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474094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78575</v>
      </c>
      <c r="BO10" s="414"/>
      <c r="BP10" s="414"/>
      <c r="BQ10" s="414"/>
      <c r="BR10" s="414"/>
      <c r="BS10" s="414"/>
      <c r="BT10" s="414"/>
      <c r="BU10" s="415"/>
      <c r="BV10" s="413">
        <v>528360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479340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476667</v>
      </c>
      <c r="S13" s="515"/>
      <c r="T13" s="515"/>
      <c r="U13" s="515"/>
      <c r="V13" s="516"/>
      <c r="W13" s="502" t="s">
        <v>120</v>
      </c>
      <c r="X13" s="426"/>
      <c r="Y13" s="426"/>
      <c r="Z13" s="426"/>
      <c r="AA13" s="426"/>
      <c r="AB13" s="427"/>
      <c r="AC13" s="389">
        <v>4071</v>
      </c>
      <c r="AD13" s="390"/>
      <c r="AE13" s="390"/>
      <c r="AF13" s="390"/>
      <c r="AG13" s="391"/>
      <c r="AH13" s="389">
        <v>5507</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884731</v>
      </c>
      <c r="BO13" s="414"/>
      <c r="BP13" s="414"/>
      <c r="BQ13" s="414"/>
      <c r="BR13" s="414"/>
      <c r="BS13" s="414"/>
      <c r="BT13" s="414"/>
      <c r="BU13" s="415"/>
      <c r="BV13" s="413">
        <v>308317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6.7</v>
      </c>
      <c r="CU13" s="384"/>
      <c r="CV13" s="384"/>
      <c r="CW13" s="384"/>
      <c r="CX13" s="384"/>
      <c r="CY13" s="384"/>
      <c r="CZ13" s="384"/>
      <c r="DA13" s="385"/>
      <c r="DB13" s="383">
        <v>7.7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478792</v>
      </c>
      <c r="S14" s="515"/>
      <c r="T14" s="515"/>
      <c r="U14" s="515"/>
      <c r="V14" s="516"/>
      <c r="W14" s="517"/>
      <c r="X14" s="429"/>
      <c r="Y14" s="429"/>
      <c r="Z14" s="429"/>
      <c r="AA14" s="429"/>
      <c r="AB14" s="430"/>
      <c r="AC14" s="507">
        <v>1.9</v>
      </c>
      <c r="AD14" s="508"/>
      <c r="AE14" s="508"/>
      <c r="AF14" s="508"/>
      <c r="AG14" s="509"/>
      <c r="AH14" s="507">
        <v>2.5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37.9</v>
      </c>
      <c r="CU14" s="486"/>
      <c r="CV14" s="486"/>
      <c r="CW14" s="486"/>
      <c r="CX14" s="486"/>
      <c r="CY14" s="486"/>
      <c r="CZ14" s="486"/>
      <c r="DA14" s="487"/>
      <c r="DB14" s="518">
        <v>55.9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476056</v>
      </c>
      <c r="S15" s="515"/>
      <c r="T15" s="515"/>
      <c r="U15" s="515"/>
      <c r="V15" s="516"/>
      <c r="W15" s="502" t="s">
        <v>127</v>
      </c>
      <c r="X15" s="426"/>
      <c r="Y15" s="426"/>
      <c r="Z15" s="426"/>
      <c r="AA15" s="426"/>
      <c r="AB15" s="427"/>
      <c r="AC15" s="389">
        <v>49459</v>
      </c>
      <c r="AD15" s="390"/>
      <c r="AE15" s="390"/>
      <c r="AF15" s="390"/>
      <c r="AG15" s="391"/>
      <c r="AH15" s="389">
        <v>49202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62747830</v>
      </c>
      <c r="BO15" s="409"/>
      <c r="BP15" s="409"/>
      <c r="BQ15" s="409"/>
      <c r="BR15" s="409"/>
      <c r="BS15" s="409"/>
      <c r="BT15" s="409"/>
      <c r="BU15" s="410"/>
      <c r="BV15" s="408">
        <v>60879209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23.7</v>
      </c>
      <c r="AD16" s="508"/>
      <c r="AE16" s="508"/>
      <c r="AF16" s="508"/>
      <c r="AG16" s="509"/>
      <c r="AH16" s="507">
        <v>22.6</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70797061</v>
      </c>
      <c r="BO16" s="414"/>
      <c r="BP16" s="414"/>
      <c r="BQ16" s="414"/>
      <c r="BR16" s="414"/>
      <c r="BS16" s="414"/>
      <c r="BT16" s="414"/>
      <c r="BU16" s="415"/>
      <c r="BV16" s="413">
        <v>69597934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155304</v>
      </c>
      <c r="AD17" s="390"/>
      <c r="AE17" s="390"/>
      <c r="AF17" s="390"/>
      <c r="AG17" s="391"/>
      <c r="AH17" s="389">
        <v>159872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80682611</v>
      </c>
      <c r="BO17" s="414"/>
      <c r="BP17" s="414"/>
      <c r="BQ17" s="414"/>
      <c r="BR17" s="414"/>
      <c r="BS17" s="414"/>
      <c r="BT17" s="414"/>
      <c r="BU17" s="415"/>
      <c r="BV17" s="413">
        <v>78824498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502.39</v>
      </c>
      <c r="M18" s="478"/>
      <c r="N18" s="478"/>
      <c r="O18" s="478"/>
      <c r="P18" s="478"/>
      <c r="Q18" s="478"/>
      <c r="R18" s="479"/>
      <c r="S18" s="479"/>
      <c r="T18" s="479"/>
      <c r="U18" s="479"/>
      <c r="V18" s="480"/>
      <c r="W18" s="494"/>
      <c r="X18" s="495"/>
      <c r="Y18" s="495"/>
      <c r="Z18" s="495"/>
      <c r="AA18" s="495"/>
      <c r="AB18" s="503"/>
      <c r="AC18" s="377">
        <v>74.400000000000006</v>
      </c>
      <c r="AD18" s="378"/>
      <c r="AE18" s="378"/>
      <c r="AF18" s="378"/>
      <c r="AG18" s="481"/>
      <c r="AH18" s="377">
        <v>73.3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89475703</v>
      </c>
      <c r="BO18" s="414"/>
      <c r="BP18" s="414"/>
      <c r="BQ18" s="414"/>
      <c r="BR18" s="414"/>
      <c r="BS18" s="414"/>
      <c r="BT18" s="414"/>
      <c r="BU18" s="415"/>
      <c r="BV18" s="413">
        <v>90790639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952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111656766</v>
      </c>
      <c r="BO19" s="414"/>
      <c r="BP19" s="414"/>
      <c r="BQ19" s="414"/>
      <c r="BR19" s="414"/>
      <c r="BS19" s="414"/>
      <c r="BT19" s="414"/>
      <c r="BU19" s="415"/>
      <c r="BV19" s="413">
        <v>107246792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203515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177162431</v>
      </c>
      <c r="BO23" s="414"/>
      <c r="BP23" s="414"/>
      <c r="BQ23" s="414"/>
      <c r="BR23" s="414"/>
      <c r="BS23" s="414"/>
      <c r="BT23" s="414"/>
      <c r="BU23" s="415"/>
      <c r="BV23" s="413">
        <v>182426210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9639</v>
      </c>
      <c r="R24" s="390"/>
      <c r="S24" s="390"/>
      <c r="T24" s="390"/>
      <c r="U24" s="390"/>
      <c r="V24" s="391"/>
      <c r="W24" s="455"/>
      <c r="X24" s="446"/>
      <c r="Y24" s="447"/>
      <c r="Z24" s="386" t="s">
        <v>150</v>
      </c>
      <c r="AA24" s="387"/>
      <c r="AB24" s="387"/>
      <c r="AC24" s="387"/>
      <c r="AD24" s="387"/>
      <c r="AE24" s="387"/>
      <c r="AF24" s="387"/>
      <c r="AG24" s="388"/>
      <c r="AH24" s="389">
        <v>2735</v>
      </c>
      <c r="AI24" s="390"/>
      <c r="AJ24" s="390"/>
      <c r="AK24" s="390"/>
      <c r="AL24" s="391"/>
      <c r="AM24" s="389">
        <v>8516790</v>
      </c>
      <c r="AN24" s="390"/>
      <c r="AO24" s="390"/>
      <c r="AP24" s="390"/>
      <c r="AQ24" s="390"/>
      <c r="AR24" s="391"/>
      <c r="AS24" s="389">
        <v>3114</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136569209</v>
      </c>
      <c r="BO24" s="414"/>
      <c r="BP24" s="414"/>
      <c r="BQ24" s="414"/>
      <c r="BR24" s="414"/>
      <c r="BS24" s="414"/>
      <c r="BT24" s="414"/>
      <c r="BU24" s="415"/>
      <c r="BV24" s="413">
        <v>137350296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3</v>
      </c>
      <c r="M25" s="390"/>
      <c r="N25" s="390"/>
      <c r="O25" s="390"/>
      <c r="P25" s="391"/>
      <c r="Q25" s="389">
        <v>7693</v>
      </c>
      <c r="R25" s="390"/>
      <c r="S25" s="390"/>
      <c r="T25" s="390"/>
      <c r="U25" s="390"/>
      <c r="V25" s="391"/>
      <c r="W25" s="455"/>
      <c r="X25" s="446"/>
      <c r="Y25" s="447"/>
      <c r="Z25" s="386" t="s">
        <v>153</v>
      </c>
      <c r="AA25" s="387"/>
      <c r="AB25" s="387"/>
      <c r="AC25" s="387"/>
      <c r="AD25" s="387"/>
      <c r="AE25" s="387"/>
      <c r="AF25" s="387"/>
      <c r="AG25" s="388"/>
      <c r="AH25" s="389">
        <v>450</v>
      </c>
      <c r="AI25" s="390"/>
      <c r="AJ25" s="390"/>
      <c r="AK25" s="390"/>
      <c r="AL25" s="391"/>
      <c r="AM25" s="389">
        <v>1291950</v>
      </c>
      <c r="AN25" s="390"/>
      <c r="AO25" s="390"/>
      <c r="AP25" s="390"/>
      <c r="AQ25" s="390"/>
      <c r="AR25" s="391"/>
      <c r="AS25" s="389">
        <v>2871</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29372157</v>
      </c>
      <c r="BO25" s="409"/>
      <c r="BP25" s="409"/>
      <c r="BQ25" s="409"/>
      <c r="BR25" s="409"/>
      <c r="BS25" s="409"/>
      <c r="BT25" s="409"/>
      <c r="BU25" s="410"/>
      <c r="BV25" s="408">
        <v>26896623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7137</v>
      </c>
      <c r="R26" s="390"/>
      <c r="S26" s="390"/>
      <c r="T26" s="390"/>
      <c r="U26" s="390"/>
      <c r="V26" s="391"/>
      <c r="W26" s="455"/>
      <c r="X26" s="446"/>
      <c r="Y26" s="447"/>
      <c r="Z26" s="386" t="s">
        <v>156</v>
      </c>
      <c r="AA26" s="468"/>
      <c r="AB26" s="468"/>
      <c r="AC26" s="468"/>
      <c r="AD26" s="468"/>
      <c r="AE26" s="468"/>
      <c r="AF26" s="468"/>
      <c r="AG26" s="469"/>
      <c r="AH26" s="389">
        <v>335</v>
      </c>
      <c r="AI26" s="390"/>
      <c r="AJ26" s="390"/>
      <c r="AK26" s="390"/>
      <c r="AL26" s="391"/>
      <c r="AM26" s="389">
        <v>1121580</v>
      </c>
      <c r="AN26" s="390"/>
      <c r="AO26" s="390"/>
      <c r="AP26" s="390"/>
      <c r="AQ26" s="390"/>
      <c r="AR26" s="391"/>
      <c r="AS26" s="389">
        <v>3348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7660</v>
      </c>
      <c r="R27" s="390"/>
      <c r="S27" s="390"/>
      <c r="T27" s="390"/>
      <c r="U27" s="390"/>
      <c r="V27" s="391"/>
      <c r="W27" s="455"/>
      <c r="X27" s="446"/>
      <c r="Y27" s="447"/>
      <c r="Z27" s="386" t="s">
        <v>159</v>
      </c>
      <c r="AA27" s="387"/>
      <c r="AB27" s="387"/>
      <c r="AC27" s="387"/>
      <c r="AD27" s="387"/>
      <c r="AE27" s="387"/>
      <c r="AF27" s="387"/>
      <c r="AG27" s="388"/>
      <c r="AH27" s="389">
        <v>115</v>
      </c>
      <c r="AI27" s="390"/>
      <c r="AJ27" s="390"/>
      <c r="AK27" s="390"/>
      <c r="AL27" s="391"/>
      <c r="AM27" s="389">
        <v>394742</v>
      </c>
      <c r="AN27" s="390"/>
      <c r="AO27" s="390"/>
      <c r="AP27" s="390"/>
      <c r="AQ27" s="390"/>
      <c r="AR27" s="391"/>
      <c r="AS27" s="389">
        <v>3433</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1923744</v>
      </c>
      <c r="BO27" s="417"/>
      <c r="BP27" s="417"/>
      <c r="BQ27" s="417"/>
      <c r="BR27" s="417"/>
      <c r="BS27" s="417"/>
      <c r="BT27" s="417"/>
      <c r="BU27" s="418"/>
      <c r="BV27" s="416">
        <v>1922946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6950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9063051</v>
      </c>
      <c r="BO28" s="409"/>
      <c r="BP28" s="409"/>
      <c r="BQ28" s="409"/>
      <c r="BR28" s="409"/>
      <c r="BS28" s="409"/>
      <c r="BT28" s="409"/>
      <c r="BU28" s="410"/>
      <c r="BV28" s="408">
        <v>8984476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42</v>
      </c>
      <c r="M29" s="390"/>
      <c r="N29" s="390"/>
      <c r="O29" s="390"/>
      <c r="P29" s="391"/>
      <c r="Q29" s="389">
        <v>6410</v>
      </c>
      <c r="R29" s="390"/>
      <c r="S29" s="390"/>
      <c r="T29" s="390"/>
      <c r="U29" s="390"/>
      <c r="V29" s="391"/>
      <c r="W29" s="456"/>
      <c r="X29" s="457"/>
      <c r="Y29" s="458"/>
      <c r="Z29" s="386" t="s">
        <v>166</v>
      </c>
      <c r="AA29" s="387"/>
      <c r="AB29" s="387"/>
      <c r="AC29" s="387"/>
      <c r="AD29" s="387"/>
      <c r="AE29" s="387"/>
      <c r="AF29" s="387"/>
      <c r="AG29" s="388"/>
      <c r="AH29" s="389">
        <v>2850</v>
      </c>
      <c r="AI29" s="390"/>
      <c r="AJ29" s="390"/>
      <c r="AK29" s="390"/>
      <c r="AL29" s="391"/>
      <c r="AM29" s="389">
        <v>8911532</v>
      </c>
      <c r="AN29" s="390"/>
      <c r="AO29" s="390"/>
      <c r="AP29" s="390"/>
      <c r="AQ29" s="390"/>
      <c r="AR29" s="391"/>
      <c r="AS29" s="389">
        <v>3127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4697988</v>
      </c>
      <c r="BO29" s="414"/>
      <c r="BP29" s="414"/>
      <c r="BQ29" s="414"/>
      <c r="BR29" s="414"/>
      <c r="BS29" s="414"/>
      <c r="BT29" s="414"/>
      <c r="BU29" s="415"/>
      <c r="BV29" s="413">
        <v>4656840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15094959</v>
      </c>
      <c r="BO30" s="417"/>
      <c r="BP30" s="417"/>
      <c r="BQ30" s="417"/>
      <c r="BR30" s="417"/>
      <c r="BS30" s="417"/>
      <c r="BT30" s="417"/>
      <c r="BU30" s="418"/>
      <c r="BV30" s="416">
        <v>11513673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IF('各会計、関係団体の財政状況及び健全化判断比率'!B33="","",'各会計、関係団体の財政状況及び健全化判断比率'!B33)</f>
        <v>公設地方卸売市場事業特別会計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由布大分環境衛生組合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（財）おおいた勤労者サービスセンター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IF('各会計、関係団体の財政状況及び健全化判断比率'!B32="","",'各会計、関係団体の財政状況及び健全化判断比率'!B32)</f>
        <v>公共下水道事業会計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大分県市町村会館管理組合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大分精算㈱</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住宅新築資金等貸付事業特別会計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大分県後期高齢者医療広域連合（普通会計）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大分水産物精算㈱</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母子父子寡婦福祉資金貸付事業特別会計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大分県後期高齢者医療広域連合（後期高齢者医療事業会計）</v>
      </c>
      <c r="BZ37" s="372"/>
      <c r="CA37" s="372"/>
      <c r="CB37" s="372"/>
      <c r="CC37" s="372"/>
      <c r="CD37" s="372"/>
      <c r="CE37" s="372"/>
      <c r="CF37" s="372"/>
      <c r="CG37" s="372"/>
      <c r="CH37" s="372"/>
      <c r="CI37" s="372"/>
      <c r="CJ37" s="372"/>
      <c r="CK37" s="372"/>
      <c r="CL37" s="372"/>
      <c r="CM37" s="372"/>
      <c r="CN37" s="165"/>
      <c r="CO37" s="373">
        <f t="shared" si="3"/>
        <v>19</v>
      </c>
      <c r="CP37" s="373"/>
      <c r="CQ37" s="372" t="str">
        <f>IF('各会計、関係団体の財政状況及び健全化判断比率'!BS10="","",'各会計、関係団体の財政状況及び健全化判断比率'!BS10)</f>
        <v>（財）大分市高崎山管理公社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20</v>
      </c>
      <c r="CP38" s="373"/>
      <c r="CQ38" s="372" t="str">
        <f>IF('各会計、関係団体の財政状況及び健全化判断比率'!BS11="","",'各会計、関係団体の財政状況及び健全化判断比率'!BS11)</f>
        <v>（公財）大分県地域成人病検診協会</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21</v>
      </c>
      <c r="CP39" s="373"/>
      <c r="CQ39" s="372" t="str">
        <f>IF('各会計、関係団体の財政状況及び健全化判断比率'!BS12="","",'各会計、関係団体の財政状況及び健全化判断比率'!BS12)</f>
        <v>（株）大分まちなか倶楽部</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505</v>
      </c>
      <c r="G33" s="29" t="s">
        <v>506</v>
      </c>
      <c r="H33" s="29" t="s">
        <v>507</v>
      </c>
      <c r="I33" s="29" t="s">
        <v>508</v>
      </c>
      <c r="J33" s="30" t="s">
        <v>509</v>
      </c>
      <c r="K33" s="22"/>
      <c r="L33" s="22"/>
      <c r="M33" s="22"/>
      <c r="N33" s="22"/>
      <c r="O33" s="22"/>
      <c r="P33" s="22"/>
    </row>
    <row r="34" spans="1:16" ht="39" customHeight="1">
      <c r="A34" s="22"/>
      <c r="B34" s="31"/>
      <c r="C34" s="1184" t="s">
        <v>510</v>
      </c>
      <c r="D34" s="1184"/>
      <c r="E34" s="1185"/>
      <c r="F34" s="32" t="s">
        <v>511</v>
      </c>
      <c r="G34" s="33">
        <v>0.17</v>
      </c>
      <c r="H34" s="33">
        <v>0.79</v>
      </c>
      <c r="I34" s="33">
        <v>0.46</v>
      </c>
      <c r="J34" s="34" t="s">
        <v>512</v>
      </c>
      <c r="K34" s="22"/>
      <c r="L34" s="22"/>
      <c r="M34" s="22"/>
      <c r="N34" s="22"/>
      <c r="O34" s="22"/>
      <c r="P34" s="22"/>
    </row>
    <row r="35" spans="1:16" ht="39" customHeight="1">
      <c r="A35" s="22"/>
      <c r="B35" s="35"/>
      <c r="C35" s="1178" t="s">
        <v>513</v>
      </c>
      <c r="D35" s="1179"/>
      <c r="E35" s="1180"/>
      <c r="F35" s="36">
        <v>8.51</v>
      </c>
      <c r="G35" s="37">
        <v>7.85</v>
      </c>
      <c r="H35" s="37">
        <v>8.2899999999999991</v>
      </c>
      <c r="I35" s="37">
        <v>8.5299999999999994</v>
      </c>
      <c r="J35" s="38">
        <v>7.79</v>
      </c>
      <c r="K35" s="22"/>
      <c r="L35" s="22"/>
      <c r="M35" s="22"/>
      <c r="N35" s="22"/>
      <c r="O35" s="22"/>
      <c r="P35" s="22"/>
    </row>
    <row r="36" spans="1:16" ht="39" customHeight="1">
      <c r="A36" s="22"/>
      <c r="B36" s="35"/>
      <c r="C36" s="1178" t="s">
        <v>514</v>
      </c>
      <c r="D36" s="1179"/>
      <c r="E36" s="1180"/>
      <c r="F36" s="36">
        <v>3.86</v>
      </c>
      <c r="G36" s="37">
        <v>4.0599999999999996</v>
      </c>
      <c r="H36" s="37">
        <v>3.64</v>
      </c>
      <c r="I36" s="37">
        <v>3.4</v>
      </c>
      <c r="J36" s="38">
        <v>4.24</v>
      </c>
      <c r="K36" s="22"/>
      <c r="L36" s="22"/>
      <c r="M36" s="22"/>
      <c r="N36" s="22"/>
      <c r="O36" s="22"/>
      <c r="P36" s="22"/>
    </row>
    <row r="37" spans="1:16" ht="39" customHeight="1">
      <c r="A37" s="22"/>
      <c r="B37" s="35"/>
      <c r="C37" s="1178" t="s">
        <v>515</v>
      </c>
      <c r="D37" s="1179"/>
      <c r="E37" s="1180"/>
      <c r="F37" s="36">
        <v>0.5</v>
      </c>
      <c r="G37" s="37">
        <v>0.71</v>
      </c>
      <c r="H37" s="37">
        <v>1.1499999999999999</v>
      </c>
      <c r="I37" s="37">
        <v>1.43</v>
      </c>
      <c r="J37" s="38">
        <v>1.5</v>
      </c>
      <c r="K37" s="22"/>
      <c r="L37" s="22"/>
      <c r="M37" s="22"/>
      <c r="N37" s="22"/>
      <c r="O37" s="22"/>
      <c r="P37" s="22"/>
    </row>
    <row r="38" spans="1:16" ht="39" customHeight="1">
      <c r="A38" s="22"/>
      <c r="B38" s="35"/>
      <c r="C38" s="1178" t="s">
        <v>516</v>
      </c>
      <c r="D38" s="1179"/>
      <c r="E38" s="1180"/>
      <c r="F38" s="36">
        <v>0.04</v>
      </c>
      <c r="G38" s="37">
        <v>7.0000000000000007E-2</v>
      </c>
      <c r="H38" s="37">
        <v>7.0000000000000007E-2</v>
      </c>
      <c r="I38" s="37">
        <v>0.08</v>
      </c>
      <c r="J38" s="38">
        <v>7.0000000000000007E-2</v>
      </c>
      <c r="K38" s="22"/>
      <c r="L38" s="22"/>
      <c r="M38" s="22"/>
      <c r="N38" s="22"/>
      <c r="O38" s="22"/>
      <c r="P38" s="22"/>
    </row>
    <row r="39" spans="1:16" ht="39" customHeight="1">
      <c r="A39" s="22"/>
      <c r="B39" s="35"/>
      <c r="C39" s="1178" t="s">
        <v>517</v>
      </c>
      <c r="D39" s="1179"/>
      <c r="E39" s="1180"/>
      <c r="F39" s="36">
        <v>0.01</v>
      </c>
      <c r="G39" s="37">
        <v>0.03</v>
      </c>
      <c r="H39" s="37">
        <v>0.02</v>
      </c>
      <c r="I39" s="37">
        <v>0.02</v>
      </c>
      <c r="J39" s="38">
        <v>0.02</v>
      </c>
      <c r="K39" s="22"/>
      <c r="L39" s="22"/>
      <c r="M39" s="22"/>
      <c r="N39" s="22"/>
      <c r="O39" s="22"/>
      <c r="P39" s="22"/>
    </row>
    <row r="40" spans="1:16" ht="39" customHeight="1">
      <c r="A40" s="22"/>
      <c r="B40" s="35"/>
      <c r="C40" s="1178" t="s">
        <v>518</v>
      </c>
      <c r="D40" s="1179"/>
      <c r="E40" s="1180"/>
      <c r="F40" s="36">
        <v>0.02</v>
      </c>
      <c r="G40" s="37">
        <v>0.01</v>
      </c>
      <c r="H40" s="37">
        <v>0.02</v>
      </c>
      <c r="I40" s="37">
        <v>0</v>
      </c>
      <c r="J40" s="38">
        <v>0.02</v>
      </c>
      <c r="K40" s="22"/>
      <c r="L40" s="22"/>
      <c r="M40" s="22"/>
      <c r="N40" s="22"/>
      <c r="O40" s="22"/>
      <c r="P40" s="22"/>
    </row>
    <row r="41" spans="1:16" ht="39" customHeight="1">
      <c r="A41" s="22"/>
      <c r="B41" s="35"/>
      <c r="C41" s="1178" t="s">
        <v>519</v>
      </c>
      <c r="D41" s="1179"/>
      <c r="E41" s="1180"/>
      <c r="F41" s="36">
        <v>0</v>
      </c>
      <c r="G41" s="37">
        <v>0</v>
      </c>
      <c r="H41" s="37">
        <v>0</v>
      </c>
      <c r="I41" s="37">
        <v>0</v>
      </c>
      <c r="J41" s="38">
        <v>0</v>
      </c>
      <c r="K41" s="22"/>
      <c r="L41" s="22"/>
      <c r="M41" s="22"/>
      <c r="N41" s="22"/>
      <c r="O41" s="22"/>
      <c r="P41" s="22"/>
    </row>
    <row r="42" spans="1:16" ht="39" customHeight="1">
      <c r="A42" s="22"/>
      <c r="B42" s="39"/>
      <c r="C42" s="1178" t="s">
        <v>520</v>
      </c>
      <c r="D42" s="1179"/>
      <c r="E42" s="1180"/>
      <c r="F42" s="36" t="s">
        <v>466</v>
      </c>
      <c r="G42" s="37" t="s">
        <v>466</v>
      </c>
      <c r="H42" s="37" t="s">
        <v>466</v>
      </c>
      <c r="I42" s="37" t="s">
        <v>466</v>
      </c>
      <c r="J42" s="38" t="s">
        <v>466</v>
      </c>
      <c r="K42" s="22"/>
      <c r="L42" s="22"/>
      <c r="M42" s="22"/>
      <c r="N42" s="22"/>
      <c r="O42" s="22"/>
      <c r="P42" s="22"/>
    </row>
    <row r="43" spans="1:16" ht="39" customHeight="1" thickBot="1">
      <c r="A43" s="22"/>
      <c r="B43" s="40"/>
      <c r="C43" s="1181" t="s">
        <v>521</v>
      </c>
      <c r="D43" s="1182"/>
      <c r="E43" s="118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505</v>
      </c>
      <c r="L44" s="56" t="s">
        <v>506</v>
      </c>
      <c r="M44" s="56" t="s">
        <v>507</v>
      </c>
      <c r="N44" s="56" t="s">
        <v>508</v>
      </c>
      <c r="O44" s="57" t="s">
        <v>509</v>
      </c>
      <c r="P44" s="48"/>
      <c r="Q44" s="48"/>
      <c r="R44" s="48"/>
      <c r="S44" s="48"/>
      <c r="T44" s="48"/>
      <c r="U44" s="48"/>
    </row>
    <row r="45" spans="1:21" ht="30.75" customHeight="1">
      <c r="A45" s="48"/>
      <c r="B45" s="1194" t="s">
        <v>10</v>
      </c>
      <c r="C45" s="1195"/>
      <c r="D45" s="58"/>
      <c r="E45" s="1200" t="s">
        <v>11</v>
      </c>
      <c r="F45" s="1200"/>
      <c r="G45" s="1200"/>
      <c r="H45" s="1200"/>
      <c r="I45" s="1200"/>
      <c r="J45" s="1201"/>
      <c r="K45" s="59">
        <v>22666</v>
      </c>
      <c r="L45" s="60">
        <v>21704</v>
      </c>
      <c r="M45" s="60">
        <v>20983</v>
      </c>
      <c r="N45" s="60">
        <v>20777</v>
      </c>
      <c r="O45" s="61">
        <v>19830</v>
      </c>
      <c r="P45" s="48"/>
      <c r="Q45" s="48"/>
      <c r="R45" s="48"/>
      <c r="S45" s="48"/>
      <c r="T45" s="48"/>
      <c r="U45" s="48"/>
    </row>
    <row r="46" spans="1:21" ht="30.75" customHeight="1">
      <c r="A46" s="48"/>
      <c r="B46" s="1196"/>
      <c r="C46" s="1197"/>
      <c r="D46" s="62"/>
      <c r="E46" s="1188" t="s">
        <v>12</v>
      </c>
      <c r="F46" s="1188"/>
      <c r="G46" s="1188"/>
      <c r="H46" s="1188"/>
      <c r="I46" s="1188"/>
      <c r="J46" s="1189"/>
      <c r="K46" s="63" t="s">
        <v>466</v>
      </c>
      <c r="L46" s="64" t="s">
        <v>466</v>
      </c>
      <c r="M46" s="64" t="s">
        <v>466</v>
      </c>
      <c r="N46" s="64" t="s">
        <v>466</v>
      </c>
      <c r="O46" s="65" t="s">
        <v>466</v>
      </c>
      <c r="P46" s="48"/>
      <c r="Q46" s="48"/>
      <c r="R46" s="48"/>
      <c r="S46" s="48"/>
      <c r="T46" s="48"/>
      <c r="U46" s="48"/>
    </row>
    <row r="47" spans="1:21" ht="30.75" customHeight="1">
      <c r="A47" s="48"/>
      <c r="B47" s="1196"/>
      <c r="C47" s="1197"/>
      <c r="D47" s="62"/>
      <c r="E47" s="1188" t="s">
        <v>13</v>
      </c>
      <c r="F47" s="1188"/>
      <c r="G47" s="1188"/>
      <c r="H47" s="1188"/>
      <c r="I47" s="1188"/>
      <c r="J47" s="1189"/>
      <c r="K47" s="63" t="s">
        <v>466</v>
      </c>
      <c r="L47" s="64" t="s">
        <v>466</v>
      </c>
      <c r="M47" s="64">
        <v>33</v>
      </c>
      <c r="N47" s="64">
        <v>33</v>
      </c>
      <c r="O47" s="65">
        <v>33</v>
      </c>
      <c r="P47" s="48"/>
      <c r="Q47" s="48"/>
      <c r="R47" s="48"/>
      <c r="S47" s="48"/>
      <c r="T47" s="48"/>
      <c r="U47" s="48"/>
    </row>
    <row r="48" spans="1:21" ht="30.75" customHeight="1">
      <c r="A48" s="48"/>
      <c r="B48" s="1196"/>
      <c r="C48" s="1197"/>
      <c r="D48" s="62"/>
      <c r="E48" s="1188" t="s">
        <v>14</v>
      </c>
      <c r="F48" s="1188"/>
      <c r="G48" s="1188"/>
      <c r="H48" s="1188"/>
      <c r="I48" s="1188"/>
      <c r="J48" s="1189"/>
      <c r="K48" s="63">
        <v>3769</v>
      </c>
      <c r="L48" s="64">
        <v>4017</v>
      </c>
      <c r="M48" s="64">
        <v>3922</v>
      </c>
      <c r="N48" s="64">
        <v>3963</v>
      </c>
      <c r="O48" s="65">
        <v>3952</v>
      </c>
      <c r="P48" s="48"/>
      <c r="Q48" s="48"/>
      <c r="R48" s="48"/>
      <c r="S48" s="48"/>
      <c r="T48" s="48"/>
      <c r="U48" s="48"/>
    </row>
    <row r="49" spans="1:21" ht="30.75" customHeight="1">
      <c r="A49" s="48"/>
      <c r="B49" s="1196"/>
      <c r="C49" s="1197"/>
      <c r="D49" s="62"/>
      <c r="E49" s="1188" t="s">
        <v>15</v>
      </c>
      <c r="F49" s="1188"/>
      <c r="G49" s="1188"/>
      <c r="H49" s="1188"/>
      <c r="I49" s="1188"/>
      <c r="J49" s="1189"/>
      <c r="K49" s="63">
        <v>1</v>
      </c>
      <c r="L49" s="64">
        <v>1</v>
      </c>
      <c r="M49" s="64">
        <v>1</v>
      </c>
      <c r="N49" s="64">
        <v>1</v>
      </c>
      <c r="O49" s="65">
        <v>1</v>
      </c>
      <c r="P49" s="48"/>
      <c r="Q49" s="48"/>
      <c r="R49" s="48"/>
      <c r="S49" s="48"/>
      <c r="T49" s="48"/>
      <c r="U49" s="48"/>
    </row>
    <row r="50" spans="1:21" ht="30.75" customHeight="1">
      <c r="A50" s="48"/>
      <c r="B50" s="1196"/>
      <c r="C50" s="1197"/>
      <c r="D50" s="62"/>
      <c r="E50" s="1188" t="s">
        <v>16</v>
      </c>
      <c r="F50" s="1188"/>
      <c r="G50" s="1188"/>
      <c r="H50" s="1188"/>
      <c r="I50" s="1188"/>
      <c r="J50" s="1189"/>
      <c r="K50" s="63">
        <v>405</v>
      </c>
      <c r="L50" s="64">
        <v>402</v>
      </c>
      <c r="M50" s="64">
        <v>401</v>
      </c>
      <c r="N50" s="64">
        <v>381</v>
      </c>
      <c r="O50" s="65">
        <v>380</v>
      </c>
      <c r="P50" s="48"/>
      <c r="Q50" s="48"/>
      <c r="R50" s="48"/>
      <c r="S50" s="48"/>
      <c r="T50" s="48"/>
      <c r="U50" s="48"/>
    </row>
    <row r="51" spans="1:21" ht="30.75" customHeight="1">
      <c r="A51" s="48"/>
      <c r="B51" s="1198"/>
      <c r="C51" s="1199"/>
      <c r="D51" s="66"/>
      <c r="E51" s="1188" t="s">
        <v>17</v>
      </c>
      <c r="F51" s="1188"/>
      <c r="G51" s="1188"/>
      <c r="H51" s="1188"/>
      <c r="I51" s="1188"/>
      <c r="J51" s="1189"/>
      <c r="K51" s="63" t="s">
        <v>466</v>
      </c>
      <c r="L51" s="64" t="s">
        <v>466</v>
      </c>
      <c r="M51" s="64" t="s">
        <v>466</v>
      </c>
      <c r="N51" s="64" t="s">
        <v>466</v>
      </c>
      <c r="O51" s="65" t="s">
        <v>466</v>
      </c>
      <c r="P51" s="48"/>
      <c r="Q51" s="48"/>
      <c r="R51" s="48"/>
      <c r="S51" s="48"/>
      <c r="T51" s="48"/>
      <c r="U51" s="48"/>
    </row>
    <row r="52" spans="1:21" ht="30.75" customHeight="1">
      <c r="A52" s="48"/>
      <c r="B52" s="1186" t="s">
        <v>18</v>
      </c>
      <c r="C52" s="1187"/>
      <c r="D52" s="66"/>
      <c r="E52" s="1188" t="s">
        <v>19</v>
      </c>
      <c r="F52" s="1188"/>
      <c r="G52" s="1188"/>
      <c r="H52" s="1188"/>
      <c r="I52" s="1188"/>
      <c r="J52" s="1189"/>
      <c r="K52" s="63">
        <v>18471</v>
      </c>
      <c r="L52" s="64">
        <v>18471</v>
      </c>
      <c r="M52" s="64">
        <v>19198</v>
      </c>
      <c r="N52" s="64">
        <v>19704</v>
      </c>
      <c r="O52" s="65">
        <v>18894</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8370</v>
      </c>
      <c r="L53" s="69">
        <v>7653</v>
      </c>
      <c r="M53" s="69">
        <v>6142</v>
      </c>
      <c r="N53" s="69">
        <v>5451</v>
      </c>
      <c r="O53" s="70">
        <v>5302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505</v>
      </c>
      <c r="J40" s="79" t="s">
        <v>506</v>
      </c>
      <c r="K40" s="79" t="s">
        <v>507</v>
      </c>
      <c r="L40" s="79" t="s">
        <v>508</v>
      </c>
      <c r="M40" s="80" t="s">
        <v>509</v>
      </c>
    </row>
    <row r="41" spans="2:13" ht="27.75" customHeight="1">
      <c r="B41" s="1214" t="s">
        <v>23</v>
      </c>
      <c r="C41" s="1215"/>
      <c r="D41" s="81"/>
      <c r="E41" s="1216" t="s">
        <v>24</v>
      </c>
      <c r="F41" s="1216"/>
      <c r="G41" s="1216"/>
      <c r="H41" s="1217"/>
      <c r="I41" s="82">
        <v>186003</v>
      </c>
      <c r="J41" s="83">
        <v>191135</v>
      </c>
      <c r="K41" s="83">
        <v>185975</v>
      </c>
      <c r="L41" s="83">
        <v>182494</v>
      </c>
      <c r="M41" s="84">
        <v>177264</v>
      </c>
    </row>
    <row r="42" spans="2:13" ht="27.75" customHeight="1">
      <c r="B42" s="1204"/>
      <c r="C42" s="1205"/>
      <c r="D42" s="85"/>
      <c r="E42" s="1208" t="s">
        <v>25</v>
      </c>
      <c r="F42" s="1208"/>
      <c r="G42" s="1208"/>
      <c r="H42" s="1209"/>
      <c r="I42" s="86">
        <v>12440</v>
      </c>
      <c r="J42" s="87">
        <v>8951</v>
      </c>
      <c r="K42" s="87">
        <v>7231</v>
      </c>
      <c r="L42" s="87">
        <v>6498</v>
      </c>
      <c r="M42" s="88">
        <v>4442</v>
      </c>
    </row>
    <row r="43" spans="2:13" ht="27.75" customHeight="1">
      <c r="B43" s="1204"/>
      <c r="C43" s="1205"/>
      <c r="D43" s="85"/>
      <c r="E43" s="1208" t="s">
        <v>26</v>
      </c>
      <c r="F43" s="1208"/>
      <c r="G43" s="1208"/>
      <c r="H43" s="1209"/>
      <c r="I43" s="86">
        <v>61134</v>
      </c>
      <c r="J43" s="87">
        <v>60982</v>
      </c>
      <c r="K43" s="87">
        <v>57979</v>
      </c>
      <c r="L43" s="87">
        <v>55762</v>
      </c>
      <c r="M43" s="88">
        <v>52227</v>
      </c>
    </row>
    <row r="44" spans="2:13" ht="27.75" customHeight="1">
      <c r="B44" s="1204"/>
      <c r="C44" s="1205"/>
      <c r="D44" s="85"/>
      <c r="E44" s="1208" t="s">
        <v>27</v>
      </c>
      <c r="F44" s="1208"/>
      <c r="G44" s="1208"/>
      <c r="H44" s="1209"/>
      <c r="I44" s="86">
        <v>4</v>
      </c>
      <c r="J44" s="87">
        <v>3</v>
      </c>
      <c r="K44" s="87">
        <v>3</v>
      </c>
      <c r="L44" s="87">
        <v>2</v>
      </c>
      <c r="M44" s="88">
        <v>2</v>
      </c>
    </row>
    <row r="45" spans="2:13" ht="27.75" customHeight="1">
      <c r="B45" s="1204"/>
      <c r="C45" s="1205"/>
      <c r="D45" s="85"/>
      <c r="E45" s="1208" t="s">
        <v>28</v>
      </c>
      <c r="F45" s="1208"/>
      <c r="G45" s="1208"/>
      <c r="H45" s="1209"/>
      <c r="I45" s="86">
        <v>33559</v>
      </c>
      <c r="J45" s="87">
        <v>31888</v>
      </c>
      <c r="K45" s="87">
        <v>28574</v>
      </c>
      <c r="L45" s="87">
        <v>25742</v>
      </c>
      <c r="M45" s="88">
        <v>23812</v>
      </c>
    </row>
    <row r="46" spans="2:13" ht="27.75" customHeight="1">
      <c r="B46" s="1204"/>
      <c r="C46" s="1205"/>
      <c r="D46" s="85"/>
      <c r="E46" s="1208" t="s">
        <v>29</v>
      </c>
      <c r="F46" s="1208"/>
      <c r="G46" s="1208"/>
      <c r="H46" s="1209"/>
      <c r="I46" s="86">
        <v>56</v>
      </c>
      <c r="J46" s="87">
        <v>15</v>
      </c>
      <c r="K46" s="87">
        <v>16</v>
      </c>
      <c r="L46" s="87">
        <v>1</v>
      </c>
      <c r="M46" s="88">
        <v>3</v>
      </c>
    </row>
    <row r="47" spans="2:13" ht="27.75" customHeight="1">
      <c r="B47" s="1204"/>
      <c r="C47" s="1205"/>
      <c r="D47" s="85"/>
      <c r="E47" s="1208" t="s">
        <v>30</v>
      </c>
      <c r="F47" s="1208"/>
      <c r="G47" s="1208"/>
      <c r="H47" s="1209"/>
      <c r="I47" s="86" t="s">
        <v>466</v>
      </c>
      <c r="J47" s="87" t="s">
        <v>466</v>
      </c>
      <c r="K47" s="87" t="s">
        <v>466</v>
      </c>
      <c r="L47" s="87" t="s">
        <v>466</v>
      </c>
      <c r="M47" s="88" t="s">
        <v>466</v>
      </c>
    </row>
    <row r="48" spans="2:13" ht="27.75" customHeight="1">
      <c r="B48" s="1206"/>
      <c r="C48" s="1207"/>
      <c r="D48" s="85"/>
      <c r="E48" s="1208" t="s">
        <v>31</v>
      </c>
      <c r="F48" s="1208"/>
      <c r="G48" s="1208"/>
      <c r="H48" s="1209"/>
      <c r="I48" s="86" t="s">
        <v>466</v>
      </c>
      <c r="J48" s="87" t="s">
        <v>466</v>
      </c>
      <c r="K48" s="87" t="s">
        <v>466</v>
      </c>
      <c r="L48" s="87" t="s">
        <v>466</v>
      </c>
      <c r="M48" s="88" t="s">
        <v>466</v>
      </c>
    </row>
    <row r="49" spans="2:13" ht="27.75" customHeight="1">
      <c r="B49" s="1202" t="s">
        <v>32</v>
      </c>
      <c r="C49" s="1203"/>
      <c r="D49" s="89"/>
      <c r="E49" s="1208" t="s">
        <v>33</v>
      </c>
      <c r="F49" s="1208"/>
      <c r="G49" s="1208"/>
      <c r="H49" s="1209"/>
      <c r="I49" s="86">
        <v>20702</v>
      </c>
      <c r="J49" s="87">
        <v>20916</v>
      </c>
      <c r="K49" s="87">
        <v>22366</v>
      </c>
      <c r="L49" s="87">
        <v>23782</v>
      </c>
      <c r="M49" s="88">
        <v>27814</v>
      </c>
    </row>
    <row r="50" spans="2:13" ht="27.75" customHeight="1">
      <c r="B50" s="1204"/>
      <c r="C50" s="1205"/>
      <c r="D50" s="85"/>
      <c r="E50" s="1208" t="s">
        <v>34</v>
      </c>
      <c r="F50" s="1208"/>
      <c r="G50" s="1208"/>
      <c r="H50" s="1209"/>
      <c r="I50" s="86">
        <v>47184</v>
      </c>
      <c r="J50" s="87">
        <v>45322</v>
      </c>
      <c r="K50" s="87">
        <v>41890</v>
      </c>
      <c r="L50" s="87">
        <v>40140</v>
      </c>
      <c r="M50" s="88">
        <v>38056</v>
      </c>
    </row>
    <row r="51" spans="2:13" ht="27.75" customHeight="1">
      <c r="B51" s="1206"/>
      <c r="C51" s="1207"/>
      <c r="D51" s="85"/>
      <c r="E51" s="1208" t="s">
        <v>35</v>
      </c>
      <c r="F51" s="1208"/>
      <c r="G51" s="1208"/>
      <c r="H51" s="1209"/>
      <c r="I51" s="86">
        <v>157016</v>
      </c>
      <c r="J51" s="87">
        <v>161611</v>
      </c>
      <c r="K51" s="87">
        <v>161616</v>
      </c>
      <c r="L51" s="87">
        <v>160211</v>
      </c>
      <c r="M51" s="88">
        <v>160264</v>
      </c>
    </row>
    <row r="52" spans="2:13" ht="27.75" customHeight="1" thickBot="1">
      <c r="B52" s="1210" t="s">
        <v>36</v>
      </c>
      <c r="C52" s="1211"/>
      <c r="D52" s="90"/>
      <c r="E52" s="1212" t="s">
        <v>37</v>
      </c>
      <c r="F52" s="1212"/>
      <c r="G52" s="1212"/>
      <c r="H52" s="1213"/>
      <c r="I52" s="91">
        <v>68294</v>
      </c>
      <c r="J52" s="92">
        <v>65124</v>
      </c>
      <c r="K52" s="92">
        <v>53905</v>
      </c>
      <c r="L52" s="92">
        <v>46366</v>
      </c>
      <c r="M52" s="93">
        <v>31617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8"/>
      <c r="H43" s="1219"/>
      <c r="I43" s="1219"/>
      <c r="J43" s="1219"/>
      <c r="K43" s="1219"/>
      <c r="L43" s="1219"/>
      <c r="M43" s="1219"/>
      <c r="N43" s="1219"/>
      <c r="O43" s="1220"/>
    </row>
    <row r="44" spans="2:17">
      <c r="B44" s="248"/>
      <c r="C44" s="244"/>
      <c r="D44" s="244"/>
      <c r="E44" s="244"/>
      <c r="F44" s="244"/>
      <c r="G44" s="1221"/>
      <c r="H44" s="1222"/>
      <c r="I44" s="1222"/>
      <c r="J44" s="1222"/>
      <c r="K44" s="1222"/>
      <c r="L44" s="1222"/>
      <c r="M44" s="1222"/>
      <c r="N44" s="1222"/>
      <c r="O44" s="1223"/>
    </row>
    <row r="45" spans="2:17">
      <c r="B45" s="248"/>
      <c r="C45" s="244"/>
      <c r="D45" s="244"/>
      <c r="E45" s="244"/>
      <c r="F45" s="244"/>
      <c r="G45" s="1221"/>
      <c r="H45" s="1222"/>
      <c r="I45" s="1222"/>
      <c r="J45" s="1222"/>
      <c r="K45" s="1222"/>
      <c r="L45" s="1222"/>
      <c r="M45" s="1222"/>
      <c r="N45" s="1222"/>
      <c r="O45" s="1223"/>
    </row>
    <row r="46" spans="2:17">
      <c r="B46" s="248"/>
      <c r="C46" s="244"/>
      <c r="D46" s="244"/>
      <c r="E46" s="244"/>
      <c r="F46" s="244"/>
      <c r="G46" s="1221"/>
      <c r="H46" s="1222"/>
      <c r="I46" s="1222"/>
      <c r="J46" s="1222"/>
      <c r="K46" s="1222"/>
      <c r="L46" s="1222"/>
      <c r="M46" s="1222"/>
      <c r="N46" s="1222"/>
      <c r="O46" s="1223"/>
    </row>
    <row r="47" spans="2:17">
      <c r="B47" s="248"/>
      <c r="C47" s="244"/>
      <c r="D47" s="244"/>
      <c r="E47" s="244"/>
      <c r="F47" s="244"/>
      <c r="G47" s="1224"/>
      <c r="H47" s="1225"/>
      <c r="I47" s="1225"/>
      <c r="J47" s="1225"/>
      <c r="K47" s="1225"/>
      <c r="L47" s="1225"/>
      <c r="M47" s="1225"/>
      <c r="N47" s="1225"/>
      <c r="O47" s="1226"/>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7"/>
      <c r="H50" s="1228"/>
      <c r="I50" s="1228"/>
      <c r="J50" s="1229"/>
      <c r="K50" s="354" t="s">
        <v>505</v>
      </c>
      <c r="L50" s="354" t="s">
        <v>506</v>
      </c>
      <c r="M50" s="354" t="s">
        <v>507</v>
      </c>
      <c r="N50" s="354" t="s">
        <v>508</v>
      </c>
      <c r="O50" s="354" t="s">
        <v>509</v>
      </c>
    </row>
    <row r="51" spans="1:17">
      <c r="B51" s="248"/>
      <c r="C51" s="244"/>
      <c r="D51" s="244"/>
      <c r="E51" s="244"/>
      <c r="F51" s="244"/>
      <c r="G51" s="1230" t="s">
        <v>555</v>
      </c>
      <c r="H51" s="1231"/>
      <c r="I51" s="1236" t="s">
        <v>556</v>
      </c>
      <c r="J51" s="1236"/>
      <c r="K51" s="1238"/>
      <c r="L51" s="1238"/>
      <c r="M51" s="1238"/>
      <c r="N51" s="1238"/>
      <c r="O51" s="1238"/>
    </row>
    <row r="52" spans="1:17">
      <c r="B52" s="248"/>
      <c r="C52" s="244"/>
      <c r="D52" s="244"/>
      <c r="E52" s="244"/>
      <c r="F52" s="244"/>
      <c r="G52" s="1232"/>
      <c r="H52" s="1233"/>
      <c r="I52" s="1237"/>
      <c r="J52" s="1237"/>
      <c r="K52" s="1239"/>
      <c r="L52" s="1239"/>
      <c r="M52" s="1239"/>
      <c r="N52" s="1239"/>
      <c r="O52" s="1239"/>
    </row>
    <row r="53" spans="1:17">
      <c r="A53" s="355"/>
      <c r="B53" s="248"/>
      <c r="C53" s="244"/>
      <c r="D53" s="244"/>
      <c r="E53" s="244"/>
      <c r="F53" s="244"/>
      <c r="G53" s="1232"/>
      <c r="H53" s="1233"/>
      <c r="I53" s="1240" t="s">
        <v>557</v>
      </c>
      <c r="J53" s="1240"/>
      <c r="K53" s="1247"/>
      <c r="L53" s="1247"/>
      <c r="M53" s="1247"/>
      <c r="N53" s="1247"/>
      <c r="O53" s="1247"/>
    </row>
    <row r="54" spans="1:17">
      <c r="A54" s="355"/>
      <c r="B54" s="248"/>
      <c r="C54" s="244"/>
      <c r="D54" s="244"/>
      <c r="E54" s="244"/>
      <c r="F54" s="244"/>
      <c r="G54" s="1234"/>
      <c r="H54" s="1235"/>
      <c r="I54" s="1240"/>
      <c r="J54" s="1240"/>
      <c r="K54" s="1248"/>
      <c r="L54" s="1248"/>
      <c r="M54" s="1248"/>
      <c r="N54" s="1248"/>
      <c r="O54" s="1248"/>
    </row>
    <row r="55" spans="1:17">
      <c r="A55" s="355"/>
      <c r="B55" s="248"/>
      <c r="C55" s="244"/>
      <c r="D55" s="244"/>
      <c r="E55" s="244"/>
      <c r="F55" s="244"/>
      <c r="G55" s="1241" t="s">
        <v>558</v>
      </c>
      <c r="H55" s="1242"/>
      <c r="I55" s="1240" t="s">
        <v>556</v>
      </c>
      <c r="J55" s="1240"/>
      <c r="K55" s="1238"/>
      <c r="L55" s="1238"/>
      <c r="M55" s="1238"/>
      <c r="N55" s="1238"/>
      <c r="O55" s="1238"/>
    </row>
    <row r="56" spans="1:17">
      <c r="A56" s="355"/>
      <c r="B56" s="248"/>
      <c r="C56" s="244"/>
      <c r="D56" s="244"/>
      <c r="E56" s="244"/>
      <c r="F56" s="244"/>
      <c r="G56" s="1243"/>
      <c r="H56" s="1244"/>
      <c r="I56" s="1240"/>
      <c r="J56" s="1240"/>
      <c r="K56" s="1239"/>
      <c r="L56" s="1239"/>
      <c r="M56" s="1239"/>
      <c r="N56" s="1239"/>
      <c r="O56" s="1239"/>
    </row>
    <row r="57" spans="1:17" s="355" customFormat="1">
      <c r="B57" s="356"/>
      <c r="C57" s="352"/>
      <c r="D57" s="352"/>
      <c r="E57" s="352"/>
      <c r="F57" s="352"/>
      <c r="G57" s="1243"/>
      <c r="H57" s="1244"/>
      <c r="I57" s="1249" t="s">
        <v>557</v>
      </c>
      <c r="J57" s="1249"/>
      <c r="K57" s="1247"/>
      <c r="L57" s="1247"/>
      <c r="M57" s="1247"/>
      <c r="N57" s="1247"/>
      <c r="O57" s="1247"/>
      <c r="P57" s="357"/>
      <c r="Q57" s="356"/>
    </row>
    <row r="58" spans="1:17" s="355" customFormat="1">
      <c r="A58" s="243"/>
      <c r="B58" s="356"/>
      <c r="C58" s="352"/>
      <c r="D58" s="352"/>
      <c r="E58" s="352"/>
      <c r="F58" s="352"/>
      <c r="G58" s="1245"/>
      <c r="H58" s="1246"/>
      <c r="I58" s="1249"/>
      <c r="J58" s="1249"/>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50" t="s">
        <v>560</v>
      </c>
      <c r="H65" s="1219"/>
      <c r="I65" s="1219"/>
      <c r="J65" s="1219"/>
      <c r="K65" s="1219"/>
      <c r="L65" s="1219"/>
      <c r="M65" s="1219"/>
      <c r="N65" s="1219"/>
      <c r="O65" s="1220"/>
    </row>
    <row r="66" spans="2:30">
      <c r="B66" s="248"/>
      <c r="C66" s="244"/>
      <c r="D66" s="244"/>
      <c r="E66" s="244"/>
      <c r="F66" s="244"/>
      <c r="G66" s="1221"/>
      <c r="H66" s="1222"/>
      <c r="I66" s="1222"/>
      <c r="J66" s="1222"/>
      <c r="K66" s="1222"/>
      <c r="L66" s="1222"/>
      <c r="M66" s="1222"/>
      <c r="N66" s="1222"/>
      <c r="O66" s="1223"/>
    </row>
    <row r="67" spans="2:30">
      <c r="B67" s="248"/>
      <c r="C67" s="244"/>
      <c r="D67" s="244"/>
      <c r="E67" s="244"/>
      <c r="F67" s="244"/>
      <c r="G67" s="1221"/>
      <c r="H67" s="1222"/>
      <c r="I67" s="1222"/>
      <c r="J67" s="1222"/>
      <c r="K67" s="1222"/>
      <c r="L67" s="1222"/>
      <c r="M67" s="1222"/>
      <c r="N67" s="1222"/>
      <c r="O67" s="1223"/>
    </row>
    <row r="68" spans="2:30">
      <c r="B68" s="248"/>
      <c r="C68" s="244"/>
      <c r="D68" s="244"/>
      <c r="E68" s="244"/>
      <c r="F68" s="244"/>
      <c r="G68" s="1221"/>
      <c r="H68" s="1222"/>
      <c r="I68" s="1222"/>
      <c r="J68" s="1222"/>
      <c r="K68" s="1222"/>
      <c r="L68" s="1222"/>
      <c r="M68" s="1222"/>
      <c r="N68" s="1222"/>
      <c r="O68" s="1223"/>
    </row>
    <row r="69" spans="2:30">
      <c r="B69" s="248"/>
      <c r="C69" s="244"/>
      <c r="D69" s="244"/>
      <c r="E69" s="244"/>
      <c r="F69" s="244"/>
      <c r="G69" s="1224"/>
      <c r="H69" s="1225"/>
      <c r="I69" s="1225"/>
      <c r="J69" s="1225"/>
      <c r="K69" s="1225"/>
      <c r="L69" s="1225"/>
      <c r="M69" s="1225"/>
      <c r="N69" s="1225"/>
      <c r="O69" s="122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7"/>
      <c r="H72" s="1228"/>
      <c r="I72" s="1228"/>
      <c r="J72" s="1229"/>
      <c r="K72" s="354" t="s">
        <v>505</v>
      </c>
      <c r="L72" s="354" t="s">
        <v>506</v>
      </c>
      <c r="M72" s="354" t="s">
        <v>507</v>
      </c>
      <c r="N72" s="354" t="s">
        <v>508</v>
      </c>
      <c r="O72" s="354" t="s">
        <v>509</v>
      </c>
    </row>
    <row r="73" spans="2:30">
      <c r="B73" s="248"/>
      <c r="C73" s="244"/>
      <c r="D73" s="244"/>
      <c r="E73" s="244"/>
      <c r="F73" s="244"/>
      <c r="G73" s="1230" t="s">
        <v>555</v>
      </c>
      <c r="H73" s="1231"/>
      <c r="I73" s="1236" t="s">
        <v>556</v>
      </c>
      <c r="J73" s="1236"/>
      <c r="K73" s="1251">
        <v>83.2</v>
      </c>
      <c r="L73" s="1251">
        <v>79.099999999999994</v>
      </c>
      <c r="M73" s="1239">
        <v>64.8</v>
      </c>
      <c r="N73" s="1239">
        <v>55.9</v>
      </c>
      <c r="O73" s="1239">
        <v>37.9</v>
      </c>
      <c r="S73" s="243">
        <v>9.9</v>
      </c>
    </row>
    <row r="74" spans="2:30">
      <c r="B74" s="248"/>
      <c r="C74" s="244"/>
      <c r="D74" s="244"/>
      <c r="E74" s="244"/>
      <c r="F74" s="244"/>
      <c r="G74" s="1232"/>
      <c r="H74" s="1233"/>
      <c r="I74" s="1237"/>
      <c r="J74" s="1237"/>
      <c r="K74" s="1251"/>
      <c r="L74" s="1251"/>
      <c r="M74" s="1239"/>
      <c r="N74" s="1239"/>
      <c r="O74" s="1239"/>
    </row>
    <row r="75" spans="2:30">
      <c r="B75" s="248"/>
      <c r="C75" s="244"/>
      <c r="D75" s="244"/>
      <c r="E75" s="244"/>
      <c r="F75" s="244"/>
      <c r="G75" s="1232"/>
      <c r="H75" s="1233"/>
      <c r="I75" s="1240" t="s">
        <v>562</v>
      </c>
      <c r="J75" s="1240"/>
      <c r="K75" s="1252">
        <v>10.7</v>
      </c>
      <c r="L75" s="1252">
        <v>10</v>
      </c>
      <c r="M75" s="1252">
        <v>8.9</v>
      </c>
      <c r="N75" s="1252">
        <v>7.7</v>
      </c>
      <c r="O75" s="1252">
        <v>6.7</v>
      </c>
      <c r="U75" s="243">
        <v>81.2</v>
      </c>
      <c r="W75" s="243">
        <v>87.2</v>
      </c>
      <c r="Y75" s="243">
        <v>99.8</v>
      </c>
      <c r="AA75" s="243">
        <v>109.5</v>
      </c>
      <c r="AC75" s="243">
        <v>115.2</v>
      </c>
    </row>
    <row r="76" spans="2:30">
      <c r="B76" s="248"/>
      <c r="C76" s="244"/>
      <c r="D76" s="244"/>
      <c r="E76" s="244"/>
      <c r="F76" s="244"/>
      <c r="G76" s="1234"/>
      <c r="H76" s="1235"/>
      <c r="I76" s="1240"/>
      <c r="J76" s="1240"/>
      <c r="K76" s="1248"/>
      <c r="L76" s="1248"/>
      <c r="M76" s="1248"/>
      <c r="N76" s="1248"/>
      <c r="O76" s="1248"/>
    </row>
    <row r="77" spans="2:30">
      <c r="B77" s="248"/>
      <c r="C77" s="244"/>
      <c r="D77" s="244"/>
      <c r="E77" s="244"/>
      <c r="F77" s="244"/>
      <c r="G77" s="1241" t="s">
        <v>558</v>
      </c>
      <c r="H77" s="1242"/>
      <c r="I77" s="1240" t="s">
        <v>556</v>
      </c>
      <c r="J77" s="1240"/>
      <c r="K77" s="1251">
        <v>74</v>
      </c>
      <c r="L77" s="1251">
        <v>62.7</v>
      </c>
      <c r="M77" s="1239">
        <v>54.4</v>
      </c>
      <c r="N77" s="1239">
        <v>47</v>
      </c>
      <c r="O77" s="1239">
        <v>41.4</v>
      </c>
      <c r="R77" s="243">
        <v>12.3</v>
      </c>
      <c r="T77" s="243">
        <v>11.1</v>
      </c>
    </row>
    <row r="78" spans="2:30">
      <c r="B78" s="248"/>
      <c r="C78" s="244"/>
      <c r="D78" s="244"/>
      <c r="E78" s="244"/>
      <c r="F78" s="244"/>
      <c r="G78" s="1243"/>
      <c r="H78" s="1244"/>
      <c r="I78" s="1240"/>
      <c r="J78" s="1240"/>
      <c r="K78" s="1251"/>
      <c r="L78" s="1251"/>
      <c r="M78" s="1239"/>
      <c r="N78" s="1239"/>
      <c r="O78" s="1239"/>
    </row>
    <row r="79" spans="2:30">
      <c r="B79" s="248"/>
      <c r="C79" s="244"/>
      <c r="D79" s="244"/>
      <c r="E79" s="244"/>
      <c r="F79" s="244"/>
      <c r="G79" s="1243"/>
      <c r="H79" s="1244"/>
      <c r="I79" s="1253" t="s">
        <v>562</v>
      </c>
      <c r="J79" s="1249"/>
      <c r="K79" s="1254">
        <v>9.1999999999999993</v>
      </c>
      <c r="L79" s="1254">
        <v>8.6</v>
      </c>
      <c r="M79" s="1254">
        <v>8.1</v>
      </c>
      <c r="N79" s="1254">
        <v>7.3</v>
      </c>
      <c r="O79" s="1254">
        <v>6.7</v>
      </c>
      <c r="V79" s="243">
        <v>53.5</v>
      </c>
      <c r="X79" s="243">
        <v>48.2</v>
      </c>
      <c r="Z79" s="243">
        <v>34.200000000000003</v>
      </c>
      <c r="AB79" s="243">
        <v>30.3</v>
      </c>
      <c r="AD79" s="243">
        <v>28.9</v>
      </c>
    </row>
    <row r="80" spans="2:30">
      <c r="B80" s="248"/>
      <c r="C80" s="244"/>
      <c r="D80" s="244"/>
      <c r="E80" s="244"/>
      <c r="F80" s="244"/>
      <c r="G80" s="1245"/>
      <c r="H80" s="1246"/>
      <c r="I80" s="1249"/>
      <c r="J80" s="1249"/>
      <c r="K80" s="1254"/>
      <c r="L80" s="1254"/>
      <c r="M80" s="1254"/>
      <c r="N80" s="1254"/>
      <c r="O80" s="1254"/>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504</v>
      </c>
      <c r="G2" s="111"/>
      <c r="H2" s="112"/>
    </row>
    <row r="3" spans="1:8">
      <c r="A3" s="108" t="s">
        <v>497</v>
      </c>
      <c r="B3" s="113"/>
      <c r="C3" s="114"/>
      <c r="D3" s="115">
        <v>40986</v>
      </c>
      <c r="E3" s="116"/>
      <c r="F3" s="117">
        <v>43858</v>
      </c>
      <c r="G3" s="118"/>
      <c r="H3" s="119"/>
    </row>
    <row r="4" spans="1:8">
      <c r="A4" s="120"/>
      <c r="B4" s="121"/>
      <c r="C4" s="122"/>
      <c r="D4" s="123">
        <v>20680</v>
      </c>
      <c r="E4" s="124"/>
      <c r="F4" s="125">
        <v>23714</v>
      </c>
      <c r="G4" s="126"/>
      <c r="H4" s="127"/>
    </row>
    <row r="5" spans="1:8">
      <c r="A5" s="108" t="s">
        <v>499</v>
      </c>
      <c r="B5" s="113"/>
      <c r="C5" s="114"/>
      <c r="D5" s="115">
        <v>61495</v>
      </c>
      <c r="E5" s="116"/>
      <c r="F5" s="117">
        <v>41705</v>
      </c>
      <c r="G5" s="118"/>
      <c r="H5" s="119"/>
    </row>
    <row r="6" spans="1:8">
      <c r="A6" s="120"/>
      <c r="B6" s="121"/>
      <c r="C6" s="122"/>
      <c r="D6" s="123">
        <v>28421</v>
      </c>
      <c r="E6" s="124"/>
      <c r="F6" s="125">
        <v>22742</v>
      </c>
      <c r="G6" s="126"/>
      <c r="H6" s="127"/>
    </row>
    <row r="7" spans="1:8">
      <c r="A7" s="108" t="s">
        <v>500</v>
      </c>
      <c r="B7" s="113"/>
      <c r="C7" s="114"/>
      <c r="D7" s="115">
        <v>42355</v>
      </c>
      <c r="E7" s="116"/>
      <c r="F7" s="117">
        <v>47677</v>
      </c>
      <c r="G7" s="118"/>
      <c r="H7" s="119"/>
    </row>
    <row r="8" spans="1:8">
      <c r="A8" s="120"/>
      <c r="B8" s="121"/>
      <c r="C8" s="122"/>
      <c r="D8" s="123">
        <v>19356</v>
      </c>
      <c r="E8" s="124"/>
      <c r="F8" s="125">
        <v>23360</v>
      </c>
      <c r="G8" s="126"/>
      <c r="H8" s="127"/>
    </row>
    <row r="9" spans="1:8">
      <c r="A9" s="108" t="s">
        <v>501</v>
      </c>
      <c r="B9" s="113"/>
      <c r="C9" s="114"/>
      <c r="D9" s="115">
        <v>44290</v>
      </c>
      <c r="E9" s="116"/>
      <c r="F9" s="117">
        <v>51613</v>
      </c>
      <c r="G9" s="118"/>
      <c r="H9" s="119"/>
    </row>
    <row r="10" spans="1:8">
      <c r="A10" s="120"/>
      <c r="B10" s="121"/>
      <c r="C10" s="122"/>
      <c r="D10" s="123">
        <v>22056</v>
      </c>
      <c r="E10" s="124"/>
      <c r="F10" s="125">
        <v>25872</v>
      </c>
      <c r="G10" s="126"/>
      <c r="H10" s="127"/>
    </row>
    <row r="11" spans="1:8">
      <c r="A11" s="108" t="s">
        <v>502</v>
      </c>
      <c r="B11" s="113"/>
      <c r="C11" s="114"/>
      <c r="D11" s="115">
        <v>36225</v>
      </c>
      <c r="E11" s="116"/>
      <c r="F11" s="117">
        <v>50880</v>
      </c>
      <c r="G11" s="118"/>
      <c r="H11" s="119"/>
    </row>
    <row r="12" spans="1:8">
      <c r="A12" s="120"/>
      <c r="B12" s="121"/>
      <c r="C12" s="128"/>
      <c r="D12" s="123">
        <v>21637</v>
      </c>
      <c r="E12" s="124"/>
      <c r="F12" s="125">
        <v>27819</v>
      </c>
      <c r="G12" s="126"/>
      <c r="H12" s="127"/>
    </row>
    <row r="13" spans="1:8">
      <c r="A13" s="108"/>
      <c r="B13" s="113"/>
      <c r="C13" s="129"/>
      <c r="D13" s="130">
        <v>45070</v>
      </c>
      <c r="E13" s="131"/>
      <c r="F13" s="132">
        <v>47147</v>
      </c>
      <c r="G13" s="133"/>
      <c r="H13" s="119"/>
    </row>
    <row r="14" spans="1:8">
      <c r="A14" s="120"/>
      <c r="B14" s="121"/>
      <c r="C14" s="122"/>
      <c r="D14" s="123">
        <v>22430</v>
      </c>
      <c r="E14" s="124"/>
      <c r="F14" s="125">
        <v>24701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3.87</v>
      </c>
      <c r="C19" s="134">
        <f>ROUND(VALUE(SUBSTITUTE(実質収支比率等に係る経年分析!G$48,"▲","-")),2)</f>
        <v>4.07</v>
      </c>
      <c r="D19" s="134">
        <f>ROUND(VALUE(SUBSTITUTE(実質収支比率等に係る経年分析!H$48,"▲","-")),2)</f>
        <v>3.64</v>
      </c>
      <c r="E19" s="134">
        <f>ROUND(VALUE(SUBSTITUTE(実質収支比率等に係る経年分析!I$48,"▲","-")),2)</f>
        <v>3.41</v>
      </c>
      <c r="F19" s="134">
        <f>ROUND(VALUE(SUBSTITUTE(実質収支比率等に係る経年分析!J$48,"▲","-")),2)</f>
        <v>4.24</v>
      </c>
    </row>
    <row r="20" spans="1:11">
      <c r="A20" s="134" t="s">
        <v>42</v>
      </c>
      <c r="B20" s="134">
        <f>ROUND(VALUE(SUBSTITUTE(実質収支比率等に係る経年分析!F$47,"▲","-")),2)</f>
        <v>7.76</v>
      </c>
      <c r="C20" s="134">
        <f>ROUND(VALUE(SUBSTITUTE(実質収支比率等に係る経年分析!G$47,"▲","-")),2)</f>
        <v>8.27</v>
      </c>
      <c r="D20" s="134">
        <f>ROUND(VALUE(SUBSTITUTE(実質収支比率等に係る経年分析!H$47,"▲","-")),2)</f>
        <v>8.64</v>
      </c>
      <c r="E20" s="134">
        <f>ROUND(VALUE(SUBSTITUTE(実質収支比率等に係る経年分析!I$47,"▲","-")),2)</f>
        <v>9.16</v>
      </c>
      <c r="F20" s="134">
        <f>ROUND(VALUE(SUBSTITUTE(実質収支比率等に係る経年分析!J$47,"▲","-")),2)</f>
        <v>9.26</v>
      </c>
    </row>
    <row r="21" spans="1:11">
      <c r="A21" s="134" t="s">
        <v>43</v>
      </c>
      <c r="B21" s="134">
        <f>IF(ISNUMBER(VALUE(SUBSTITUTE(実質収支比率等に係る経年分析!F$49,"▲","-"))),ROUND(VALUE(SUBSTITUTE(実質収支比率等に係る経年分析!F$49,"▲","-")),2),NA())</f>
        <v>0.18</v>
      </c>
      <c r="C21" s="134">
        <f>IF(ISNUMBER(VALUE(SUBSTITUTE(実質収支比率等に係る経年分析!G$49,"▲","-"))),ROUND(VALUE(SUBSTITUTE(実質収支比率等に係る経年分析!G$49,"▲","-")),2),NA())</f>
        <v>0.97</v>
      </c>
      <c r="D21" s="134">
        <f>IF(ISNUMBER(VALUE(SUBSTITUTE(実質収支比率等に係る経年分析!H$49,"▲","-"))),ROUND(VALUE(SUBSTITUTE(実質収支比率等に係る経年分析!H$49,"▲","-")),2),NA())</f>
        <v>0.17</v>
      </c>
      <c r="E21" s="134">
        <f>IF(ISNUMBER(VALUE(SUBSTITUTE(実質収支比率等に係る経年分析!I$49,"▲","-"))),ROUND(VALUE(SUBSTITUTE(実質収支比率等に係る経年分析!I$49,"▲","-")),2),NA())</f>
        <v>0.31</v>
      </c>
      <c r="F21" s="134">
        <f>IF(ISNUMBER(VALUE(SUBSTITUTE(実質収支比率等に係る経年分析!J$49,"▲","-"))),ROUND(VALUE(SUBSTITUTE(実質収支比率等に係る経年分析!J$49,"▲","-")),2),NA())</f>
        <v>0.9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公設地方卸売市場事業特別会計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1.1499999999999999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8.2899999999999991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8.5299999999999994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7.79</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0.56999999999999995</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18471</v>
      </c>
      <c r="E42" s="136"/>
      <c r="F42" s="136"/>
      <c r="G42" s="136">
        <f>'実質公債費比率（分子）の構造'!L$52</f>
        <v>18471</v>
      </c>
      <c r="H42" s="136"/>
      <c r="I42" s="136"/>
      <c r="J42" s="136">
        <f>'実質公債費比率（分子）の構造'!M$52</f>
        <v>19198</v>
      </c>
      <c r="K42" s="136"/>
      <c r="L42" s="136"/>
      <c r="M42" s="136">
        <f>'実質公債費比率（分子）の構造'!N$52</f>
        <v>19704</v>
      </c>
      <c r="N42" s="136"/>
      <c r="O42" s="136"/>
      <c r="P42" s="136">
        <f>'実質公債費比率（分子）の構造'!O$52</f>
        <v>18894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405</v>
      </c>
      <c r="C44" s="136"/>
      <c r="D44" s="136"/>
      <c r="E44" s="136">
        <f>'実質公債費比率（分子）の構造'!L$50</f>
        <v>402</v>
      </c>
      <c r="F44" s="136"/>
      <c r="G44" s="136"/>
      <c r="H44" s="136">
        <f>'実質公債費比率（分子）の構造'!M$50</f>
        <v>401</v>
      </c>
      <c r="I44" s="136"/>
      <c r="J44" s="136"/>
      <c r="K44" s="136">
        <f>'実質公債費比率（分子）の構造'!N$50</f>
        <v>381</v>
      </c>
      <c r="L44" s="136"/>
      <c r="M44" s="136"/>
      <c r="N44" s="136">
        <f>'実質公債費比率（分子）の構造'!O$50</f>
        <v>380</v>
      </c>
      <c r="O44" s="136"/>
      <c r="P44" s="136"/>
    </row>
    <row r="45" spans="1:16">
      <c r="A45" s="136" t="s">
        <v>53</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54</v>
      </c>
      <c r="B46" s="136">
        <f>'実質公債費比率（分子）の構造'!K$48</f>
        <v>3769</v>
      </c>
      <c r="C46" s="136"/>
      <c r="D46" s="136"/>
      <c r="E46" s="136">
        <f>'実質公債費比率（分子）の構造'!L$48</f>
        <v>4017</v>
      </c>
      <c r="F46" s="136"/>
      <c r="G46" s="136"/>
      <c r="H46" s="136">
        <f>'実質公債費比率（分子）の構造'!M$48</f>
        <v>3922</v>
      </c>
      <c r="I46" s="136"/>
      <c r="J46" s="136"/>
      <c r="K46" s="136">
        <f>'実質公債費比率（分子）の構造'!N$48</f>
        <v>3963</v>
      </c>
      <c r="L46" s="136"/>
      <c r="M46" s="136"/>
      <c r="N46" s="136">
        <f>'実質公債費比率（分子）の構造'!O$48</f>
        <v>3952</v>
      </c>
      <c r="O46" s="136"/>
      <c r="P46" s="136"/>
    </row>
    <row r="47" spans="1:16">
      <c r="A47" s="136" t="s">
        <v>55</v>
      </c>
      <c r="B47" s="136" t="str">
        <f>'実質公債費比率（分子）の構造'!K$47</f>
        <v>-</v>
      </c>
      <c r="C47" s="136"/>
      <c r="D47" s="136"/>
      <c r="E47" s="136" t="str">
        <f>'実質公債費比率（分子）の構造'!L$47</f>
        <v>-</v>
      </c>
      <c r="F47" s="136"/>
      <c r="G47" s="136"/>
      <c r="H47" s="136">
        <f>'実質公債費比率（分子）の構造'!M$47</f>
        <v>33</v>
      </c>
      <c r="I47" s="136"/>
      <c r="J47" s="136"/>
      <c r="K47" s="136">
        <f>'実質公債費比率（分子）の構造'!N$47</f>
        <v>33</v>
      </c>
      <c r="L47" s="136"/>
      <c r="M47" s="136"/>
      <c r="N47" s="136">
        <f>'実質公債費比率（分子）の構造'!O$47</f>
        <v>33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22666</v>
      </c>
      <c r="C49" s="136"/>
      <c r="D49" s="136"/>
      <c r="E49" s="136">
        <f>'実質公債費比率（分子）の構造'!L$45</f>
        <v>21704</v>
      </c>
      <c r="F49" s="136"/>
      <c r="G49" s="136"/>
      <c r="H49" s="136">
        <f>'実質公債費比率（分子）の構造'!M$45</f>
        <v>20983</v>
      </c>
      <c r="I49" s="136"/>
      <c r="J49" s="136"/>
      <c r="K49" s="136">
        <f>'実質公債費比率（分子）の構造'!N$45</f>
        <v>20777</v>
      </c>
      <c r="L49" s="136"/>
      <c r="M49" s="136"/>
      <c r="N49" s="136">
        <f>'実質公債費比率（分子）の構造'!O$45</f>
        <v>19830</v>
      </c>
      <c r="O49" s="136"/>
      <c r="P49" s="136"/>
    </row>
    <row r="50" spans="1:16">
      <c r="A50" s="136" t="s">
        <v>58</v>
      </c>
      <c r="B50" s="136" t="e">
        <f>NA()</f>
        <v>#N/A</v>
      </c>
      <c r="C50" s="136">
        <f>IF(ISNUMBER('実質公債費比率（分子）の構造'!K$53),'実質公債費比率（分子）の構造'!K$53,NA())</f>
        <v>8370</v>
      </c>
      <c r="D50" s="136" t="e">
        <f>NA()</f>
        <v>#N/A</v>
      </c>
      <c r="E50" s="136" t="e">
        <f>NA()</f>
        <v>#N/A</v>
      </c>
      <c r="F50" s="136">
        <f>IF(ISNUMBER('実質公債費比率（分子）の構造'!L$53),'実質公債費比率（分子）の構造'!L$53,NA())</f>
        <v>7653</v>
      </c>
      <c r="G50" s="136" t="e">
        <f>NA()</f>
        <v>#N/A</v>
      </c>
      <c r="H50" s="136" t="e">
        <f>NA()</f>
        <v>#N/A</v>
      </c>
      <c r="I50" s="136">
        <f>IF(ISNUMBER('実質公債費比率（分子）の構造'!M$53),'実質公債費比率（分子）の構造'!M$53,NA())</f>
        <v>6142</v>
      </c>
      <c r="J50" s="136" t="e">
        <f>NA()</f>
        <v>#N/A</v>
      </c>
      <c r="K50" s="136" t="e">
        <f>NA()</f>
        <v>#N/A</v>
      </c>
      <c r="L50" s="136">
        <f>IF(ISNUMBER('実質公債費比率（分子）の構造'!N$53),'実質公債費比率（分子）の構造'!N$53,NA())</f>
        <v>5451</v>
      </c>
      <c r="M50" s="136" t="e">
        <f>NA()</f>
        <v>#N/A</v>
      </c>
      <c r="N50" s="136" t="e">
        <f>NA()</f>
        <v>#N/A</v>
      </c>
      <c r="O50" s="136">
        <f>IF(ISNUMBER('実質公債費比率（分子）の構造'!O$53),'実質公債費比率（分子）の構造'!O$53,NA())</f>
        <v>5302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157016</v>
      </c>
      <c r="E56" s="135"/>
      <c r="F56" s="135"/>
      <c r="G56" s="135">
        <f>'将来負担比率（分子）の構造'!J$51</f>
        <v>161611</v>
      </c>
      <c r="H56" s="135"/>
      <c r="I56" s="135"/>
      <c r="J56" s="135">
        <f>'将来負担比率（分子）の構造'!K$51</f>
        <v>161616</v>
      </c>
      <c r="K56" s="135"/>
      <c r="L56" s="135"/>
      <c r="M56" s="135">
        <f>'将来負担比率（分子）の構造'!L$51</f>
        <v>160211</v>
      </c>
      <c r="N56" s="135"/>
      <c r="O56" s="135"/>
      <c r="P56" s="135">
        <f>'将来負担比率（分子）の構造'!M$51</f>
        <v>160264</v>
      </c>
    </row>
    <row r="57" spans="1:16">
      <c r="A57" s="135" t="s">
        <v>34</v>
      </c>
      <c r="B57" s="135"/>
      <c r="C57" s="135"/>
      <c r="D57" s="135">
        <f>'将来負担比率（分子）の構造'!I$50</f>
        <v>47184</v>
      </c>
      <c r="E57" s="135"/>
      <c r="F57" s="135"/>
      <c r="G57" s="135">
        <f>'将来負担比率（分子）の構造'!J$50</f>
        <v>45322</v>
      </c>
      <c r="H57" s="135"/>
      <c r="I57" s="135"/>
      <c r="J57" s="135">
        <f>'将来負担比率（分子）の構造'!K$50</f>
        <v>41890</v>
      </c>
      <c r="K57" s="135"/>
      <c r="L57" s="135"/>
      <c r="M57" s="135">
        <f>'将来負担比率（分子）の構造'!L$50</f>
        <v>40140</v>
      </c>
      <c r="N57" s="135"/>
      <c r="O57" s="135"/>
      <c r="P57" s="135">
        <f>'将来負担比率（分子）の構造'!M$50</f>
        <v>38056</v>
      </c>
    </row>
    <row r="58" spans="1:16">
      <c r="A58" s="135" t="s">
        <v>33</v>
      </c>
      <c r="B58" s="135"/>
      <c r="C58" s="135"/>
      <c r="D58" s="135">
        <f>'将来負担比率（分子）の構造'!I$49</f>
        <v>20702</v>
      </c>
      <c r="E58" s="135"/>
      <c r="F58" s="135"/>
      <c r="G58" s="135">
        <f>'将来負担比率（分子）の構造'!J$49</f>
        <v>20916</v>
      </c>
      <c r="H58" s="135"/>
      <c r="I58" s="135"/>
      <c r="J58" s="135">
        <f>'将来負担比率（分子）の構造'!K$49</f>
        <v>22366</v>
      </c>
      <c r="K58" s="135"/>
      <c r="L58" s="135"/>
      <c r="M58" s="135">
        <f>'将来負担比率（分子）の構造'!L$49</f>
        <v>23782</v>
      </c>
      <c r="N58" s="135"/>
      <c r="O58" s="135"/>
      <c r="P58" s="135">
        <f>'将来負担比率（分子）の構造'!M$49</f>
        <v>27814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56</v>
      </c>
      <c r="C61" s="135"/>
      <c r="D61" s="135"/>
      <c r="E61" s="135">
        <f>'将来負担比率（分子）の構造'!J$46</f>
        <v>15</v>
      </c>
      <c r="F61" s="135"/>
      <c r="G61" s="135"/>
      <c r="H61" s="135">
        <f>'将来負担比率（分子）の構造'!K$46</f>
        <v>16</v>
      </c>
      <c r="I61" s="135"/>
      <c r="J61" s="135"/>
      <c r="K61" s="135">
        <f>'将来負担比率（分子）の構造'!L$46</f>
        <v>1</v>
      </c>
      <c r="L61" s="135"/>
      <c r="M61" s="135"/>
      <c r="N61" s="135">
        <f>'将来負担比率（分子）の構造'!M$46</f>
        <v>3</v>
      </c>
      <c r="O61" s="135"/>
      <c r="P61" s="135"/>
    </row>
    <row r="62" spans="1:16">
      <c r="A62" s="135" t="s">
        <v>28</v>
      </c>
      <c r="B62" s="135">
        <f>'将来負担比率（分子）の構造'!I$45</f>
        <v>33559</v>
      </c>
      <c r="C62" s="135"/>
      <c r="D62" s="135"/>
      <c r="E62" s="135">
        <f>'将来負担比率（分子）の構造'!J$45</f>
        <v>31888</v>
      </c>
      <c r="F62" s="135"/>
      <c r="G62" s="135"/>
      <c r="H62" s="135">
        <f>'将来負担比率（分子）の構造'!K$45</f>
        <v>28574</v>
      </c>
      <c r="I62" s="135"/>
      <c r="J62" s="135"/>
      <c r="K62" s="135">
        <f>'将来負担比率（分子）の構造'!L$45</f>
        <v>25742</v>
      </c>
      <c r="L62" s="135"/>
      <c r="M62" s="135"/>
      <c r="N62" s="135">
        <f>'将来負担比率（分子）の構造'!M$45</f>
        <v>23812</v>
      </c>
      <c r="O62" s="135"/>
      <c r="P62" s="135"/>
    </row>
    <row r="63" spans="1:16">
      <c r="A63" s="135" t="s">
        <v>27</v>
      </c>
      <c r="B63" s="135">
        <f>'将来負担比率（分子）の構造'!I$44</f>
        <v>4</v>
      </c>
      <c r="C63" s="135"/>
      <c r="D63" s="135"/>
      <c r="E63" s="135">
        <f>'将来負担比率（分子）の構造'!J$44</f>
        <v>3</v>
      </c>
      <c r="F63" s="135"/>
      <c r="G63" s="135"/>
      <c r="H63" s="135">
        <f>'将来負担比率（分子）の構造'!K$44</f>
        <v>3</v>
      </c>
      <c r="I63" s="135"/>
      <c r="J63" s="135"/>
      <c r="K63" s="135">
        <f>'将来負担比率（分子）の構造'!L$44</f>
        <v>2</v>
      </c>
      <c r="L63" s="135"/>
      <c r="M63" s="135"/>
      <c r="N63" s="135">
        <f>'将来負担比率（分子）の構造'!M$44</f>
        <v>2</v>
      </c>
      <c r="O63" s="135"/>
      <c r="P63" s="135"/>
    </row>
    <row r="64" spans="1:16">
      <c r="A64" s="135" t="s">
        <v>26</v>
      </c>
      <c r="B64" s="135">
        <f>'将来負担比率（分子）の構造'!I$43</f>
        <v>61134</v>
      </c>
      <c r="C64" s="135"/>
      <c r="D64" s="135"/>
      <c r="E64" s="135">
        <f>'将来負担比率（分子）の構造'!J$43</f>
        <v>60982</v>
      </c>
      <c r="F64" s="135"/>
      <c r="G64" s="135"/>
      <c r="H64" s="135">
        <f>'将来負担比率（分子）の構造'!K$43</f>
        <v>57979</v>
      </c>
      <c r="I64" s="135"/>
      <c r="J64" s="135"/>
      <c r="K64" s="135">
        <f>'将来負担比率（分子）の構造'!L$43</f>
        <v>55762</v>
      </c>
      <c r="L64" s="135"/>
      <c r="M64" s="135"/>
      <c r="N64" s="135">
        <f>'将来負担比率（分子）の構造'!M$43</f>
        <v>52227</v>
      </c>
      <c r="O64" s="135"/>
      <c r="P64" s="135"/>
    </row>
    <row r="65" spans="1:16">
      <c r="A65" s="135" t="s">
        <v>25</v>
      </c>
      <c r="B65" s="135">
        <f>'将来負担比率（分子）の構造'!I$42</f>
        <v>12440</v>
      </c>
      <c r="C65" s="135"/>
      <c r="D65" s="135"/>
      <c r="E65" s="135">
        <f>'将来負担比率（分子）の構造'!J$42</f>
        <v>8951</v>
      </c>
      <c r="F65" s="135"/>
      <c r="G65" s="135"/>
      <c r="H65" s="135">
        <f>'将来負担比率（分子）の構造'!K$42</f>
        <v>7231</v>
      </c>
      <c r="I65" s="135"/>
      <c r="J65" s="135"/>
      <c r="K65" s="135">
        <f>'将来負担比率（分子）の構造'!L$42</f>
        <v>6498</v>
      </c>
      <c r="L65" s="135"/>
      <c r="M65" s="135"/>
      <c r="N65" s="135">
        <f>'将来負担比率（分子）の構造'!M$42</f>
        <v>4442</v>
      </c>
      <c r="O65" s="135"/>
      <c r="P65" s="135"/>
    </row>
    <row r="66" spans="1:16">
      <c r="A66" s="135" t="s">
        <v>24</v>
      </c>
      <c r="B66" s="135">
        <f>'将来負担比率（分子）の構造'!I$41</f>
        <v>186003</v>
      </c>
      <c r="C66" s="135"/>
      <c r="D66" s="135"/>
      <c r="E66" s="135">
        <f>'将来負担比率（分子）の構造'!J$41</f>
        <v>191135</v>
      </c>
      <c r="F66" s="135"/>
      <c r="G66" s="135"/>
      <c r="H66" s="135">
        <f>'将来負担比率（分子）の構造'!K$41</f>
        <v>185975</v>
      </c>
      <c r="I66" s="135"/>
      <c r="J66" s="135"/>
      <c r="K66" s="135">
        <f>'将来負担比率（分子）の構造'!L$41</f>
        <v>182494</v>
      </c>
      <c r="L66" s="135"/>
      <c r="M66" s="135"/>
      <c r="N66" s="135">
        <f>'将来負担比率（分子）の構造'!M$41</f>
        <v>177264</v>
      </c>
      <c r="O66" s="135"/>
      <c r="P66" s="135"/>
    </row>
    <row r="67" spans="1:16">
      <c r="A67" s="135" t="s">
        <v>62</v>
      </c>
      <c r="B67" s="135" t="e">
        <f>NA()</f>
        <v>#N/A</v>
      </c>
      <c r="C67" s="135">
        <f>IF(ISNUMBER('将来負担比率（分子）の構造'!I$52), IF('将来負担比率（分子）の構造'!I$52 &lt; 0, 0, '将来負担比率（分子）の構造'!I$52), NA())</f>
        <v>68294</v>
      </c>
      <c r="D67" s="135" t="e">
        <f>NA()</f>
        <v>#N/A</v>
      </c>
      <c r="E67" s="135" t="e">
        <f>NA()</f>
        <v>#N/A</v>
      </c>
      <c r="F67" s="135">
        <f>IF(ISNUMBER('将来負担比率（分子）の構造'!J$52), IF('将来負担比率（分子）の構造'!J$52 &lt; 0, 0, '将来負担比率（分子）の構造'!J$52), NA())</f>
        <v>65124</v>
      </c>
      <c r="G67" s="135" t="e">
        <f>NA()</f>
        <v>#N/A</v>
      </c>
      <c r="H67" s="135" t="e">
        <f>NA()</f>
        <v>#N/A</v>
      </c>
      <c r="I67" s="135">
        <f>IF(ISNUMBER('将来負担比率（分子）の構造'!K$52), IF('将来負担比率（分子）の構造'!K$52 &lt; 0, 0, '将来負担比率（分子）の構造'!K$52), NA())</f>
        <v>53905</v>
      </c>
      <c r="J67" s="135" t="e">
        <f>NA()</f>
        <v>#N/A</v>
      </c>
      <c r="K67" s="135" t="e">
        <f>NA()</f>
        <v>#N/A</v>
      </c>
      <c r="L67" s="135">
        <f>IF(ISNUMBER('将来負担比率（分子）の構造'!L$52), IF('将来負担比率（分子）の構造'!L$52 &lt; 0, 0, '将来負担比率（分子）の構造'!L$52), NA())</f>
        <v>46366</v>
      </c>
      <c r="M67" s="135" t="e">
        <f>NA()</f>
        <v>#N/A</v>
      </c>
      <c r="N67" s="135" t="e">
        <f>NA()</f>
        <v>#N/A</v>
      </c>
      <c r="O67" s="135">
        <f>IF(ISNUMBER('将来負担比率（分子）の構造'!M$52), IF('将来負担比率（分子）の構造'!M$52 &lt; 0, 0, '将来負担比率（分子）の構造'!M$52), NA())</f>
        <v>31617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76397743</v>
      </c>
      <c r="S5" s="669"/>
      <c r="T5" s="669"/>
      <c r="U5" s="669"/>
      <c r="V5" s="669"/>
      <c r="W5" s="669"/>
      <c r="X5" s="669"/>
      <c r="Y5" s="716"/>
      <c r="Z5" s="729">
        <v>45</v>
      </c>
      <c r="AA5" s="729"/>
      <c r="AB5" s="729"/>
      <c r="AC5" s="729"/>
      <c r="AD5" s="730">
        <v>71809881</v>
      </c>
      <c r="AE5" s="730"/>
      <c r="AF5" s="730"/>
      <c r="AG5" s="730"/>
      <c r="AH5" s="730"/>
      <c r="AI5" s="730"/>
      <c r="AJ5" s="730"/>
      <c r="AK5" s="730"/>
      <c r="AL5" s="717">
        <v>76.3</v>
      </c>
      <c r="AM5" s="686"/>
      <c r="AN5" s="686"/>
      <c r="AO5" s="718"/>
      <c r="AP5" s="705" t="s">
        <v>205</v>
      </c>
      <c r="AQ5" s="706"/>
      <c r="AR5" s="706"/>
      <c r="AS5" s="706"/>
      <c r="AT5" s="706"/>
      <c r="AU5" s="706"/>
      <c r="AV5" s="706"/>
      <c r="AW5" s="706"/>
      <c r="AX5" s="706"/>
      <c r="AY5" s="706"/>
      <c r="AZ5" s="706"/>
      <c r="BA5" s="706"/>
      <c r="BB5" s="706"/>
      <c r="BC5" s="706"/>
      <c r="BD5" s="706"/>
      <c r="BE5" s="706"/>
      <c r="BF5" s="707"/>
      <c r="BG5" s="618">
        <v>68772282</v>
      </c>
      <c r="BH5" s="619"/>
      <c r="BI5" s="619"/>
      <c r="BJ5" s="619"/>
      <c r="BK5" s="619"/>
      <c r="BL5" s="619"/>
      <c r="BM5" s="619"/>
      <c r="BN5" s="620"/>
      <c r="BO5" s="671">
        <v>90</v>
      </c>
      <c r="BP5" s="671"/>
      <c r="BQ5" s="671"/>
      <c r="BR5" s="671"/>
      <c r="BS5" s="672">
        <v>952848</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1814261</v>
      </c>
      <c r="S6" s="619"/>
      <c r="T6" s="619"/>
      <c r="U6" s="619"/>
      <c r="V6" s="619"/>
      <c r="W6" s="619"/>
      <c r="X6" s="619"/>
      <c r="Y6" s="620"/>
      <c r="Z6" s="671">
        <v>1.1000000000000001</v>
      </c>
      <c r="AA6" s="671"/>
      <c r="AB6" s="671"/>
      <c r="AC6" s="671"/>
      <c r="AD6" s="672">
        <v>1814261</v>
      </c>
      <c r="AE6" s="672"/>
      <c r="AF6" s="672"/>
      <c r="AG6" s="672"/>
      <c r="AH6" s="672"/>
      <c r="AI6" s="672"/>
      <c r="AJ6" s="672"/>
      <c r="AK6" s="672"/>
      <c r="AL6" s="641">
        <v>1.9</v>
      </c>
      <c r="AM6" s="673"/>
      <c r="AN6" s="673"/>
      <c r="AO6" s="674"/>
      <c r="AP6" s="615" t="s">
        <v>210</v>
      </c>
      <c r="AQ6" s="616"/>
      <c r="AR6" s="616"/>
      <c r="AS6" s="616"/>
      <c r="AT6" s="616"/>
      <c r="AU6" s="616"/>
      <c r="AV6" s="616"/>
      <c r="AW6" s="616"/>
      <c r="AX6" s="616"/>
      <c r="AY6" s="616"/>
      <c r="AZ6" s="616"/>
      <c r="BA6" s="616"/>
      <c r="BB6" s="616"/>
      <c r="BC6" s="616"/>
      <c r="BD6" s="616"/>
      <c r="BE6" s="616"/>
      <c r="BF6" s="617"/>
      <c r="BG6" s="618">
        <v>68772282</v>
      </c>
      <c r="BH6" s="619"/>
      <c r="BI6" s="619"/>
      <c r="BJ6" s="619"/>
      <c r="BK6" s="619"/>
      <c r="BL6" s="619"/>
      <c r="BM6" s="619"/>
      <c r="BN6" s="620"/>
      <c r="BO6" s="671">
        <v>90</v>
      </c>
      <c r="BP6" s="671"/>
      <c r="BQ6" s="671"/>
      <c r="BR6" s="671"/>
      <c r="BS6" s="672">
        <v>952848</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973204</v>
      </c>
      <c r="CS6" s="619"/>
      <c r="CT6" s="619"/>
      <c r="CU6" s="619"/>
      <c r="CV6" s="619"/>
      <c r="CW6" s="619"/>
      <c r="CX6" s="619"/>
      <c r="CY6" s="620"/>
      <c r="CZ6" s="671">
        <v>0.6</v>
      </c>
      <c r="DA6" s="671"/>
      <c r="DB6" s="671"/>
      <c r="DC6" s="671"/>
      <c r="DD6" s="624" t="s">
        <v>212</v>
      </c>
      <c r="DE6" s="619"/>
      <c r="DF6" s="619"/>
      <c r="DG6" s="619"/>
      <c r="DH6" s="619"/>
      <c r="DI6" s="619"/>
      <c r="DJ6" s="619"/>
      <c r="DK6" s="619"/>
      <c r="DL6" s="619"/>
      <c r="DM6" s="619"/>
      <c r="DN6" s="619"/>
      <c r="DO6" s="619"/>
      <c r="DP6" s="620"/>
      <c r="DQ6" s="624">
        <v>972859</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98840</v>
      </c>
      <c r="S7" s="619"/>
      <c r="T7" s="619"/>
      <c r="U7" s="619"/>
      <c r="V7" s="619"/>
      <c r="W7" s="619"/>
      <c r="X7" s="619"/>
      <c r="Y7" s="620"/>
      <c r="Z7" s="671">
        <v>0.1</v>
      </c>
      <c r="AA7" s="671"/>
      <c r="AB7" s="671"/>
      <c r="AC7" s="671"/>
      <c r="AD7" s="672">
        <v>98840</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29792146</v>
      </c>
      <c r="BH7" s="619"/>
      <c r="BI7" s="619"/>
      <c r="BJ7" s="619"/>
      <c r="BK7" s="619"/>
      <c r="BL7" s="619"/>
      <c r="BM7" s="619"/>
      <c r="BN7" s="620"/>
      <c r="BO7" s="671">
        <v>39</v>
      </c>
      <c r="BP7" s="671"/>
      <c r="BQ7" s="671"/>
      <c r="BR7" s="671"/>
      <c r="BS7" s="672">
        <v>952848</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17658335</v>
      </c>
      <c r="CS7" s="619"/>
      <c r="CT7" s="619"/>
      <c r="CU7" s="619"/>
      <c r="CV7" s="619"/>
      <c r="CW7" s="619"/>
      <c r="CX7" s="619"/>
      <c r="CY7" s="620"/>
      <c r="CZ7" s="671">
        <v>10.7</v>
      </c>
      <c r="DA7" s="671"/>
      <c r="DB7" s="671"/>
      <c r="DC7" s="671"/>
      <c r="DD7" s="624">
        <v>712325</v>
      </c>
      <c r="DE7" s="619"/>
      <c r="DF7" s="619"/>
      <c r="DG7" s="619"/>
      <c r="DH7" s="619"/>
      <c r="DI7" s="619"/>
      <c r="DJ7" s="619"/>
      <c r="DK7" s="619"/>
      <c r="DL7" s="619"/>
      <c r="DM7" s="619"/>
      <c r="DN7" s="619"/>
      <c r="DO7" s="619"/>
      <c r="DP7" s="620"/>
      <c r="DQ7" s="624">
        <v>15800658</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217740</v>
      </c>
      <c r="S8" s="619"/>
      <c r="T8" s="619"/>
      <c r="U8" s="619"/>
      <c r="V8" s="619"/>
      <c r="W8" s="619"/>
      <c r="X8" s="619"/>
      <c r="Y8" s="620"/>
      <c r="Z8" s="671">
        <v>0.1</v>
      </c>
      <c r="AA8" s="671"/>
      <c r="AB8" s="671"/>
      <c r="AC8" s="671"/>
      <c r="AD8" s="672">
        <v>217740</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761478</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67263950</v>
      </c>
      <c r="CS8" s="619"/>
      <c r="CT8" s="619"/>
      <c r="CU8" s="619"/>
      <c r="CV8" s="619"/>
      <c r="CW8" s="619"/>
      <c r="CX8" s="619"/>
      <c r="CY8" s="620"/>
      <c r="CZ8" s="671">
        <v>40.799999999999997</v>
      </c>
      <c r="DA8" s="671"/>
      <c r="DB8" s="671"/>
      <c r="DC8" s="671"/>
      <c r="DD8" s="624">
        <v>742181</v>
      </c>
      <c r="DE8" s="619"/>
      <c r="DF8" s="619"/>
      <c r="DG8" s="619"/>
      <c r="DH8" s="619"/>
      <c r="DI8" s="619"/>
      <c r="DJ8" s="619"/>
      <c r="DK8" s="619"/>
      <c r="DL8" s="619"/>
      <c r="DM8" s="619"/>
      <c r="DN8" s="619"/>
      <c r="DO8" s="619"/>
      <c r="DP8" s="620"/>
      <c r="DQ8" s="624">
        <v>29917596</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206895</v>
      </c>
      <c r="S9" s="619"/>
      <c r="T9" s="619"/>
      <c r="U9" s="619"/>
      <c r="V9" s="619"/>
      <c r="W9" s="619"/>
      <c r="X9" s="619"/>
      <c r="Y9" s="620"/>
      <c r="Z9" s="671">
        <v>0.1</v>
      </c>
      <c r="AA9" s="671"/>
      <c r="AB9" s="671"/>
      <c r="AC9" s="671"/>
      <c r="AD9" s="672">
        <v>206895</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22253993</v>
      </c>
      <c r="BH9" s="619"/>
      <c r="BI9" s="619"/>
      <c r="BJ9" s="619"/>
      <c r="BK9" s="619"/>
      <c r="BL9" s="619"/>
      <c r="BM9" s="619"/>
      <c r="BN9" s="620"/>
      <c r="BO9" s="671">
        <v>29.1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13957118</v>
      </c>
      <c r="CS9" s="619"/>
      <c r="CT9" s="619"/>
      <c r="CU9" s="619"/>
      <c r="CV9" s="619"/>
      <c r="CW9" s="619"/>
      <c r="CX9" s="619"/>
      <c r="CY9" s="620"/>
      <c r="CZ9" s="671">
        <v>8.5</v>
      </c>
      <c r="DA9" s="671"/>
      <c r="DB9" s="671"/>
      <c r="DC9" s="671"/>
      <c r="DD9" s="624">
        <v>1758971</v>
      </c>
      <c r="DE9" s="619"/>
      <c r="DF9" s="619"/>
      <c r="DG9" s="619"/>
      <c r="DH9" s="619"/>
      <c r="DI9" s="619"/>
      <c r="DJ9" s="619"/>
      <c r="DK9" s="619"/>
      <c r="DL9" s="619"/>
      <c r="DM9" s="619"/>
      <c r="DN9" s="619"/>
      <c r="DO9" s="619"/>
      <c r="DP9" s="620"/>
      <c r="DQ9" s="624">
        <v>10647228</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9307501</v>
      </c>
      <c r="S10" s="619"/>
      <c r="T10" s="619"/>
      <c r="U10" s="619"/>
      <c r="V10" s="619"/>
      <c r="W10" s="619"/>
      <c r="X10" s="619"/>
      <c r="Y10" s="620"/>
      <c r="Z10" s="671">
        <v>5.5</v>
      </c>
      <c r="AA10" s="671"/>
      <c r="AB10" s="671"/>
      <c r="AC10" s="671"/>
      <c r="AD10" s="672">
        <v>9307501</v>
      </c>
      <c r="AE10" s="672"/>
      <c r="AF10" s="672"/>
      <c r="AG10" s="672"/>
      <c r="AH10" s="672"/>
      <c r="AI10" s="672"/>
      <c r="AJ10" s="672"/>
      <c r="AK10" s="672"/>
      <c r="AL10" s="641">
        <v>9.9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1393845</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170385</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34444</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87028</v>
      </c>
      <c r="S11" s="619"/>
      <c r="T11" s="619"/>
      <c r="U11" s="619"/>
      <c r="V11" s="619"/>
      <c r="W11" s="619"/>
      <c r="X11" s="619"/>
      <c r="Y11" s="620"/>
      <c r="Z11" s="671">
        <v>0.1</v>
      </c>
      <c r="AA11" s="671"/>
      <c r="AB11" s="671"/>
      <c r="AC11" s="671"/>
      <c r="AD11" s="672">
        <v>87028</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5382830</v>
      </c>
      <c r="BH11" s="619"/>
      <c r="BI11" s="619"/>
      <c r="BJ11" s="619"/>
      <c r="BK11" s="619"/>
      <c r="BL11" s="619"/>
      <c r="BM11" s="619"/>
      <c r="BN11" s="620"/>
      <c r="BO11" s="671">
        <v>7</v>
      </c>
      <c r="BP11" s="671"/>
      <c r="BQ11" s="671"/>
      <c r="BR11" s="671"/>
      <c r="BS11" s="624">
        <v>952848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1808611</v>
      </c>
      <c r="CS11" s="619"/>
      <c r="CT11" s="619"/>
      <c r="CU11" s="619"/>
      <c r="CV11" s="619"/>
      <c r="CW11" s="619"/>
      <c r="CX11" s="619"/>
      <c r="CY11" s="620"/>
      <c r="CZ11" s="671">
        <v>1.1000000000000001</v>
      </c>
      <c r="DA11" s="671"/>
      <c r="DB11" s="671"/>
      <c r="DC11" s="671"/>
      <c r="DD11" s="624">
        <v>812197</v>
      </c>
      <c r="DE11" s="619"/>
      <c r="DF11" s="619"/>
      <c r="DG11" s="619"/>
      <c r="DH11" s="619"/>
      <c r="DI11" s="619"/>
      <c r="DJ11" s="619"/>
      <c r="DK11" s="619"/>
      <c r="DL11" s="619"/>
      <c r="DM11" s="619"/>
      <c r="DN11" s="619"/>
      <c r="DO11" s="619"/>
      <c r="DP11" s="620"/>
      <c r="DQ11" s="624">
        <v>946217</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34458606</v>
      </c>
      <c r="BH12" s="619"/>
      <c r="BI12" s="619"/>
      <c r="BJ12" s="619"/>
      <c r="BK12" s="619"/>
      <c r="BL12" s="619"/>
      <c r="BM12" s="619"/>
      <c r="BN12" s="620"/>
      <c r="BO12" s="671">
        <v>45.1</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5054595</v>
      </c>
      <c r="CS12" s="619"/>
      <c r="CT12" s="619"/>
      <c r="CU12" s="619"/>
      <c r="CV12" s="619"/>
      <c r="CW12" s="619"/>
      <c r="CX12" s="619"/>
      <c r="CY12" s="620"/>
      <c r="CZ12" s="671">
        <v>3.1</v>
      </c>
      <c r="DA12" s="671"/>
      <c r="DB12" s="671"/>
      <c r="DC12" s="671"/>
      <c r="DD12" s="624">
        <v>31426</v>
      </c>
      <c r="DE12" s="619"/>
      <c r="DF12" s="619"/>
      <c r="DG12" s="619"/>
      <c r="DH12" s="619"/>
      <c r="DI12" s="619"/>
      <c r="DJ12" s="619"/>
      <c r="DK12" s="619"/>
      <c r="DL12" s="619"/>
      <c r="DM12" s="619"/>
      <c r="DN12" s="619"/>
      <c r="DO12" s="619"/>
      <c r="DP12" s="620"/>
      <c r="DQ12" s="624">
        <v>1928712</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166978</v>
      </c>
      <c r="S13" s="619"/>
      <c r="T13" s="619"/>
      <c r="U13" s="619"/>
      <c r="V13" s="619"/>
      <c r="W13" s="619"/>
      <c r="X13" s="619"/>
      <c r="Y13" s="620"/>
      <c r="Z13" s="671">
        <v>0.1</v>
      </c>
      <c r="AA13" s="671"/>
      <c r="AB13" s="671"/>
      <c r="AC13" s="671"/>
      <c r="AD13" s="672">
        <v>166978</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34281596</v>
      </c>
      <c r="BH13" s="619"/>
      <c r="BI13" s="619"/>
      <c r="BJ13" s="619"/>
      <c r="BK13" s="619"/>
      <c r="BL13" s="619"/>
      <c r="BM13" s="619"/>
      <c r="BN13" s="620"/>
      <c r="BO13" s="671">
        <v>44.9</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17257139</v>
      </c>
      <c r="CS13" s="619"/>
      <c r="CT13" s="619"/>
      <c r="CU13" s="619"/>
      <c r="CV13" s="619"/>
      <c r="CW13" s="619"/>
      <c r="CX13" s="619"/>
      <c r="CY13" s="620"/>
      <c r="CZ13" s="671">
        <v>10.5</v>
      </c>
      <c r="DA13" s="671"/>
      <c r="DB13" s="671"/>
      <c r="DC13" s="671"/>
      <c r="DD13" s="624">
        <v>8142870</v>
      </c>
      <c r="DE13" s="619"/>
      <c r="DF13" s="619"/>
      <c r="DG13" s="619"/>
      <c r="DH13" s="619"/>
      <c r="DI13" s="619"/>
      <c r="DJ13" s="619"/>
      <c r="DK13" s="619"/>
      <c r="DL13" s="619"/>
      <c r="DM13" s="619"/>
      <c r="DN13" s="619"/>
      <c r="DO13" s="619"/>
      <c r="DP13" s="620"/>
      <c r="DQ13" s="624">
        <v>11759927</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980096</v>
      </c>
      <c r="BH14" s="619"/>
      <c r="BI14" s="619"/>
      <c r="BJ14" s="619"/>
      <c r="BK14" s="619"/>
      <c r="BL14" s="619"/>
      <c r="BM14" s="619"/>
      <c r="BN14" s="620"/>
      <c r="BO14" s="671">
        <v>1.3</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4303272</v>
      </c>
      <c r="CS14" s="619"/>
      <c r="CT14" s="619"/>
      <c r="CU14" s="619"/>
      <c r="CV14" s="619"/>
      <c r="CW14" s="619"/>
      <c r="CX14" s="619"/>
      <c r="CY14" s="620"/>
      <c r="CZ14" s="671">
        <v>2.6</v>
      </c>
      <c r="DA14" s="671"/>
      <c r="DB14" s="671"/>
      <c r="DC14" s="671"/>
      <c r="DD14" s="624">
        <v>275414</v>
      </c>
      <c r="DE14" s="619"/>
      <c r="DF14" s="619"/>
      <c r="DG14" s="619"/>
      <c r="DH14" s="619"/>
      <c r="DI14" s="619"/>
      <c r="DJ14" s="619"/>
      <c r="DK14" s="619"/>
      <c r="DL14" s="619"/>
      <c r="DM14" s="619"/>
      <c r="DN14" s="619"/>
      <c r="DO14" s="619"/>
      <c r="DP14" s="620"/>
      <c r="DQ14" s="624">
        <v>4064341</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293952</v>
      </c>
      <c r="S15" s="619"/>
      <c r="T15" s="619"/>
      <c r="U15" s="619"/>
      <c r="V15" s="619"/>
      <c r="W15" s="619"/>
      <c r="X15" s="619"/>
      <c r="Y15" s="620"/>
      <c r="Z15" s="671">
        <v>0.2</v>
      </c>
      <c r="AA15" s="671"/>
      <c r="AB15" s="671"/>
      <c r="AC15" s="671"/>
      <c r="AD15" s="672">
        <v>293952</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3540769</v>
      </c>
      <c r="BH15" s="619"/>
      <c r="BI15" s="619"/>
      <c r="BJ15" s="619"/>
      <c r="BK15" s="619"/>
      <c r="BL15" s="619"/>
      <c r="BM15" s="619"/>
      <c r="BN15" s="620"/>
      <c r="BO15" s="671">
        <v>4.5999999999999996</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16493092</v>
      </c>
      <c r="CS15" s="619"/>
      <c r="CT15" s="619"/>
      <c r="CU15" s="619"/>
      <c r="CV15" s="619"/>
      <c r="CW15" s="619"/>
      <c r="CX15" s="619"/>
      <c r="CY15" s="620"/>
      <c r="CZ15" s="671">
        <v>10</v>
      </c>
      <c r="DA15" s="671"/>
      <c r="DB15" s="671"/>
      <c r="DC15" s="671"/>
      <c r="DD15" s="624">
        <v>4888755</v>
      </c>
      <c r="DE15" s="619"/>
      <c r="DF15" s="619"/>
      <c r="DG15" s="619"/>
      <c r="DH15" s="619"/>
      <c r="DI15" s="619"/>
      <c r="DJ15" s="619"/>
      <c r="DK15" s="619"/>
      <c r="DL15" s="619"/>
      <c r="DM15" s="619"/>
      <c r="DN15" s="619"/>
      <c r="DO15" s="619"/>
      <c r="DP15" s="620"/>
      <c r="DQ15" s="624">
        <v>11754079</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10619758</v>
      </c>
      <c r="S16" s="619"/>
      <c r="T16" s="619"/>
      <c r="U16" s="619"/>
      <c r="V16" s="619"/>
      <c r="W16" s="619"/>
      <c r="X16" s="619"/>
      <c r="Y16" s="620"/>
      <c r="Z16" s="671">
        <v>6.3</v>
      </c>
      <c r="AA16" s="671"/>
      <c r="AB16" s="671"/>
      <c r="AC16" s="671"/>
      <c r="AD16" s="672">
        <v>9611994</v>
      </c>
      <c r="AE16" s="672"/>
      <c r="AF16" s="672"/>
      <c r="AG16" s="672"/>
      <c r="AH16" s="672"/>
      <c r="AI16" s="672"/>
      <c r="AJ16" s="672"/>
      <c r="AK16" s="672"/>
      <c r="AL16" s="641">
        <v>10.199999999999999</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40787</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36530</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9611994</v>
      </c>
      <c r="S17" s="619"/>
      <c r="T17" s="619"/>
      <c r="U17" s="619"/>
      <c r="V17" s="619"/>
      <c r="W17" s="619"/>
      <c r="X17" s="619"/>
      <c r="Y17" s="620"/>
      <c r="Z17" s="671">
        <v>5.7</v>
      </c>
      <c r="AA17" s="671"/>
      <c r="AB17" s="671"/>
      <c r="AC17" s="671"/>
      <c r="AD17" s="672">
        <v>9611994</v>
      </c>
      <c r="AE17" s="672"/>
      <c r="AF17" s="672"/>
      <c r="AG17" s="672"/>
      <c r="AH17" s="672"/>
      <c r="AI17" s="672"/>
      <c r="AJ17" s="672"/>
      <c r="AK17" s="672"/>
      <c r="AL17" s="641">
        <v>10.199999999999999</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v>665</v>
      </c>
      <c r="BH17" s="619"/>
      <c r="BI17" s="619"/>
      <c r="BJ17" s="619"/>
      <c r="BK17" s="619"/>
      <c r="BL17" s="619"/>
      <c r="BM17" s="619"/>
      <c r="BN17" s="620"/>
      <c r="BO17" s="671">
        <v>0</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19868136</v>
      </c>
      <c r="CS17" s="619"/>
      <c r="CT17" s="619"/>
      <c r="CU17" s="619"/>
      <c r="CV17" s="619"/>
      <c r="CW17" s="619"/>
      <c r="CX17" s="619"/>
      <c r="CY17" s="620"/>
      <c r="CZ17" s="671">
        <v>12.1</v>
      </c>
      <c r="DA17" s="671"/>
      <c r="DB17" s="671"/>
      <c r="DC17" s="671"/>
      <c r="DD17" s="624" t="s">
        <v>108</v>
      </c>
      <c r="DE17" s="619"/>
      <c r="DF17" s="619"/>
      <c r="DG17" s="619"/>
      <c r="DH17" s="619"/>
      <c r="DI17" s="619"/>
      <c r="DJ17" s="619"/>
      <c r="DK17" s="619"/>
      <c r="DL17" s="619"/>
      <c r="DM17" s="619"/>
      <c r="DN17" s="619"/>
      <c r="DO17" s="619"/>
      <c r="DP17" s="620"/>
      <c r="DQ17" s="624">
        <v>18834417</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1007762</v>
      </c>
      <c r="S18" s="619"/>
      <c r="T18" s="619"/>
      <c r="U18" s="619"/>
      <c r="V18" s="619"/>
      <c r="W18" s="619"/>
      <c r="X18" s="619"/>
      <c r="Y18" s="620"/>
      <c r="Z18" s="671">
        <v>0.6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7625461</v>
      </c>
      <c r="BH19" s="619"/>
      <c r="BI19" s="619"/>
      <c r="BJ19" s="619"/>
      <c r="BK19" s="619"/>
      <c r="BL19" s="619"/>
      <c r="BM19" s="619"/>
      <c r="BN19" s="620"/>
      <c r="BO19" s="671">
        <v>10</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99210696</v>
      </c>
      <c r="S20" s="619"/>
      <c r="T20" s="619"/>
      <c r="U20" s="619"/>
      <c r="V20" s="619"/>
      <c r="W20" s="619"/>
      <c r="X20" s="619"/>
      <c r="Y20" s="620"/>
      <c r="Z20" s="671">
        <v>58.4</v>
      </c>
      <c r="AA20" s="671"/>
      <c r="AB20" s="671"/>
      <c r="AC20" s="671"/>
      <c r="AD20" s="672">
        <v>93615070</v>
      </c>
      <c r="AE20" s="672"/>
      <c r="AF20" s="672"/>
      <c r="AG20" s="672"/>
      <c r="AH20" s="672"/>
      <c r="AI20" s="672"/>
      <c r="AJ20" s="672"/>
      <c r="AK20" s="672"/>
      <c r="AL20" s="641">
        <v>99.4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7625461</v>
      </c>
      <c r="BH20" s="619"/>
      <c r="BI20" s="619"/>
      <c r="BJ20" s="619"/>
      <c r="BK20" s="619"/>
      <c r="BL20" s="619"/>
      <c r="BM20" s="619"/>
      <c r="BN20" s="620"/>
      <c r="BO20" s="671">
        <v>10</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164848624</v>
      </c>
      <c r="CS20" s="619"/>
      <c r="CT20" s="619"/>
      <c r="CU20" s="619"/>
      <c r="CV20" s="619"/>
      <c r="CW20" s="619"/>
      <c r="CX20" s="619"/>
      <c r="CY20" s="620"/>
      <c r="CZ20" s="671">
        <v>100</v>
      </c>
      <c r="DA20" s="671"/>
      <c r="DB20" s="671"/>
      <c r="DC20" s="671"/>
      <c r="DD20" s="624">
        <v>17364139</v>
      </c>
      <c r="DE20" s="619"/>
      <c r="DF20" s="619"/>
      <c r="DG20" s="619"/>
      <c r="DH20" s="619"/>
      <c r="DI20" s="619"/>
      <c r="DJ20" s="619"/>
      <c r="DK20" s="619"/>
      <c r="DL20" s="619"/>
      <c r="DM20" s="619"/>
      <c r="DN20" s="619"/>
      <c r="DO20" s="619"/>
      <c r="DP20" s="620"/>
      <c r="DQ20" s="624">
        <v>106697008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87950</v>
      </c>
      <c r="S21" s="619"/>
      <c r="T21" s="619"/>
      <c r="U21" s="619"/>
      <c r="V21" s="619"/>
      <c r="W21" s="619"/>
      <c r="X21" s="619"/>
      <c r="Y21" s="620"/>
      <c r="Z21" s="671">
        <v>0.1</v>
      </c>
      <c r="AA21" s="671"/>
      <c r="AB21" s="671"/>
      <c r="AC21" s="671"/>
      <c r="AD21" s="672">
        <v>87950</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27133</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1394787</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v>3010466</v>
      </c>
      <c r="BH22" s="619"/>
      <c r="BI22" s="619"/>
      <c r="BJ22" s="619"/>
      <c r="BK22" s="619"/>
      <c r="BL22" s="619"/>
      <c r="BM22" s="619"/>
      <c r="BN22" s="620"/>
      <c r="BO22" s="671">
        <v>3.9</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2948035</v>
      </c>
      <c r="S23" s="619"/>
      <c r="T23" s="619"/>
      <c r="U23" s="619"/>
      <c r="V23" s="619"/>
      <c r="W23" s="619"/>
      <c r="X23" s="619"/>
      <c r="Y23" s="620"/>
      <c r="Z23" s="671">
        <v>1.7</v>
      </c>
      <c r="AA23" s="671"/>
      <c r="AB23" s="671"/>
      <c r="AC23" s="671"/>
      <c r="AD23" s="672">
        <v>191601</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4587862</v>
      </c>
      <c r="BH23" s="619"/>
      <c r="BI23" s="619"/>
      <c r="BJ23" s="619"/>
      <c r="BK23" s="619"/>
      <c r="BL23" s="619"/>
      <c r="BM23" s="619"/>
      <c r="BN23" s="620"/>
      <c r="BO23" s="671">
        <v>6</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822983</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95916854</v>
      </c>
      <c r="CS24" s="669"/>
      <c r="CT24" s="669"/>
      <c r="CU24" s="669"/>
      <c r="CV24" s="669"/>
      <c r="CW24" s="669"/>
      <c r="CX24" s="669"/>
      <c r="CY24" s="716"/>
      <c r="CZ24" s="720">
        <v>58.2</v>
      </c>
      <c r="DA24" s="721"/>
      <c r="DB24" s="721"/>
      <c r="DC24" s="722"/>
      <c r="DD24" s="715">
        <v>59541560</v>
      </c>
      <c r="DE24" s="669"/>
      <c r="DF24" s="669"/>
      <c r="DG24" s="669"/>
      <c r="DH24" s="669"/>
      <c r="DI24" s="669"/>
      <c r="DJ24" s="669"/>
      <c r="DK24" s="716"/>
      <c r="DL24" s="715">
        <v>59128374</v>
      </c>
      <c r="DM24" s="669"/>
      <c r="DN24" s="669"/>
      <c r="DO24" s="669"/>
      <c r="DP24" s="669"/>
      <c r="DQ24" s="669"/>
      <c r="DR24" s="669"/>
      <c r="DS24" s="669"/>
      <c r="DT24" s="669"/>
      <c r="DU24" s="669"/>
      <c r="DV24" s="716"/>
      <c r="DW24" s="717">
        <v>59</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32211859</v>
      </c>
      <c r="S25" s="619"/>
      <c r="T25" s="619"/>
      <c r="U25" s="619"/>
      <c r="V25" s="619"/>
      <c r="W25" s="619"/>
      <c r="X25" s="619"/>
      <c r="Y25" s="620"/>
      <c r="Z25" s="671">
        <v>19</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28121536</v>
      </c>
      <c r="CS25" s="637"/>
      <c r="CT25" s="637"/>
      <c r="CU25" s="637"/>
      <c r="CV25" s="637"/>
      <c r="CW25" s="637"/>
      <c r="CX25" s="637"/>
      <c r="CY25" s="638"/>
      <c r="CZ25" s="621">
        <v>17.100000000000001</v>
      </c>
      <c r="DA25" s="639"/>
      <c r="DB25" s="639"/>
      <c r="DC25" s="640"/>
      <c r="DD25" s="624">
        <v>26994185</v>
      </c>
      <c r="DE25" s="637"/>
      <c r="DF25" s="637"/>
      <c r="DG25" s="637"/>
      <c r="DH25" s="637"/>
      <c r="DI25" s="637"/>
      <c r="DJ25" s="637"/>
      <c r="DK25" s="638"/>
      <c r="DL25" s="624">
        <v>26594263</v>
      </c>
      <c r="DM25" s="637"/>
      <c r="DN25" s="637"/>
      <c r="DO25" s="637"/>
      <c r="DP25" s="637"/>
      <c r="DQ25" s="637"/>
      <c r="DR25" s="637"/>
      <c r="DS25" s="637"/>
      <c r="DT25" s="637"/>
      <c r="DU25" s="637"/>
      <c r="DV25" s="638"/>
      <c r="DW25" s="641">
        <v>26.5</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16284</v>
      </c>
      <c r="S26" s="619"/>
      <c r="T26" s="619"/>
      <c r="U26" s="619"/>
      <c r="V26" s="619"/>
      <c r="W26" s="619"/>
      <c r="X26" s="619"/>
      <c r="Y26" s="620"/>
      <c r="Z26" s="671">
        <v>0</v>
      </c>
      <c r="AA26" s="671"/>
      <c r="AB26" s="671"/>
      <c r="AC26" s="671"/>
      <c r="AD26" s="672">
        <v>16284</v>
      </c>
      <c r="AE26" s="672"/>
      <c r="AF26" s="672"/>
      <c r="AG26" s="672"/>
      <c r="AH26" s="672"/>
      <c r="AI26" s="672"/>
      <c r="AJ26" s="672"/>
      <c r="AK26" s="672"/>
      <c r="AL26" s="641">
        <v>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18162127</v>
      </c>
      <c r="CS26" s="619"/>
      <c r="CT26" s="619"/>
      <c r="CU26" s="619"/>
      <c r="CV26" s="619"/>
      <c r="CW26" s="619"/>
      <c r="CX26" s="619"/>
      <c r="CY26" s="620"/>
      <c r="CZ26" s="621">
        <v>11</v>
      </c>
      <c r="DA26" s="639"/>
      <c r="DB26" s="639"/>
      <c r="DC26" s="640"/>
      <c r="DD26" s="624">
        <v>17347795</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10355272</v>
      </c>
      <c r="S27" s="619"/>
      <c r="T27" s="619"/>
      <c r="U27" s="619"/>
      <c r="V27" s="619"/>
      <c r="W27" s="619"/>
      <c r="X27" s="619"/>
      <c r="Y27" s="620"/>
      <c r="Z27" s="671">
        <v>6.1</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76397743</v>
      </c>
      <c r="BH27" s="619"/>
      <c r="BI27" s="619"/>
      <c r="BJ27" s="619"/>
      <c r="BK27" s="619"/>
      <c r="BL27" s="619"/>
      <c r="BM27" s="619"/>
      <c r="BN27" s="620"/>
      <c r="BO27" s="671">
        <v>100</v>
      </c>
      <c r="BP27" s="671"/>
      <c r="BQ27" s="671"/>
      <c r="BR27" s="671"/>
      <c r="BS27" s="624">
        <v>952848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47927188</v>
      </c>
      <c r="CS27" s="637"/>
      <c r="CT27" s="637"/>
      <c r="CU27" s="637"/>
      <c r="CV27" s="637"/>
      <c r="CW27" s="637"/>
      <c r="CX27" s="637"/>
      <c r="CY27" s="638"/>
      <c r="CZ27" s="621">
        <v>29.1</v>
      </c>
      <c r="DA27" s="639"/>
      <c r="DB27" s="639"/>
      <c r="DC27" s="640"/>
      <c r="DD27" s="624">
        <v>13712964</v>
      </c>
      <c r="DE27" s="637"/>
      <c r="DF27" s="637"/>
      <c r="DG27" s="637"/>
      <c r="DH27" s="637"/>
      <c r="DI27" s="637"/>
      <c r="DJ27" s="637"/>
      <c r="DK27" s="638"/>
      <c r="DL27" s="624">
        <v>13701100</v>
      </c>
      <c r="DM27" s="637"/>
      <c r="DN27" s="637"/>
      <c r="DO27" s="637"/>
      <c r="DP27" s="637"/>
      <c r="DQ27" s="637"/>
      <c r="DR27" s="637"/>
      <c r="DS27" s="637"/>
      <c r="DT27" s="637"/>
      <c r="DU27" s="637"/>
      <c r="DV27" s="638"/>
      <c r="DW27" s="641">
        <v>13.7</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1108019</v>
      </c>
      <c r="S28" s="619"/>
      <c r="T28" s="619"/>
      <c r="U28" s="619"/>
      <c r="V28" s="619"/>
      <c r="W28" s="619"/>
      <c r="X28" s="619"/>
      <c r="Y28" s="620"/>
      <c r="Z28" s="671">
        <v>0.7</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19868130</v>
      </c>
      <c r="CS28" s="619"/>
      <c r="CT28" s="619"/>
      <c r="CU28" s="619"/>
      <c r="CV28" s="619"/>
      <c r="CW28" s="619"/>
      <c r="CX28" s="619"/>
      <c r="CY28" s="620"/>
      <c r="CZ28" s="621">
        <v>12.1</v>
      </c>
      <c r="DA28" s="639"/>
      <c r="DB28" s="639"/>
      <c r="DC28" s="640"/>
      <c r="DD28" s="624">
        <v>18834411</v>
      </c>
      <c r="DE28" s="619"/>
      <c r="DF28" s="619"/>
      <c r="DG28" s="619"/>
      <c r="DH28" s="619"/>
      <c r="DI28" s="619"/>
      <c r="DJ28" s="619"/>
      <c r="DK28" s="620"/>
      <c r="DL28" s="624">
        <v>18833011</v>
      </c>
      <c r="DM28" s="619"/>
      <c r="DN28" s="619"/>
      <c r="DO28" s="619"/>
      <c r="DP28" s="619"/>
      <c r="DQ28" s="619"/>
      <c r="DR28" s="619"/>
      <c r="DS28" s="619"/>
      <c r="DT28" s="619"/>
      <c r="DU28" s="619"/>
      <c r="DV28" s="620"/>
      <c r="DW28" s="641">
        <v>18.8</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68963</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19867701</v>
      </c>
      <c r="CS29" s="637"/>
      <c r="CT29" s="637"/>
      <c r="CU29" s="637"/>
      <c r="CV29" s="637"/>
      <c r="CW29" s="637"/>
      <c r="CX29" s="637"/>
      <c r="CY29" s="638"/>
      <c r="CZ29" s="621">
        <v>12.1</v>
      </c>
      <c r="DA29" s="639"/>
      <c r="DB29" s="639"/>
      <c r="DC29" s="640"/>
      <c r="DD29" s="624">
        <v>18833982</v>
      </c>
      <c r="DE29" s="637"/>
      <c r="DF29" s="637"/>
      <c r="DG29" s="637"/>
      <c r="DH29" s="637"/>
      <c r="DI29" s="637"/>
      <c r="DJ29" s="637"/>
      <c r="DK29" s="638"/>
      <c r="DL29" s="624">
        <v>18832582</v>
      </c>
      <c r="DM29" s="637"/>
      <c r="DN29" s="637"/>
      <c r="DO29" s="637"/>
      <c r="DP29" s="637"/>
      <c r="DQ29" s="637"/>
      <c r="DR29" s="637"/>
      <c r="DS29" s="637"/>
      <c r="DT29" s="637"/>
      <c r="DU29" s="637"/>
      <c r="DV29" s="638"/>
      <c r="DW29" s="641">
        <v>18.8</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28218</v>
      </c>
      <c r="S30" s="619"/>
      <c r="T30" s="619"/>
      <c r="U30" s="619"/>
      <c r="V30" s="619"/>
      <c r="W30" s="619"/>
      <c r="X30" s="619"/>
      <c r="Y30" s="620"/>
      <c r="Z30" s="671">
        <v>0</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99.7</v>
      </c>
      <c r="BH30" s="685"/>
      <c r="BI30" s="685"/>
      <c r="BJ30" s="685"/>
      <c r="BK30" s="685"/>
      <c r="BL30" s="685"/>
      <c r="BM30" s="686">
        <v>98.6</v>
      </c>
      <c r="BN30" s="685"/>
      <c r="BO30" s="685"/>
      <c r="BP30" s="685"/>
      <c r="BQ30" s="687"/>
      <c r="BR30" s="684">
        <v>99.6</v>
      </c>
      <c r="BS30" s="685"/>
      <c r="BT30" s="685"/>
      <c r="BU30" s="685"/>
      <c r="BV30" s="685"/>
      <c r="BW30" s="685"/>
      <c r="BX30" s="686">
        <v>98.2</v>
      </c>
      <c r="BY30" s="685"/>
      <c r="BZ30" s="685"/>
      <c r="CA30" s="685"/>
      <c r="CB30" s="687"/>
      <c r="CD30" s="690"/>
      <c r="CE30" s="691"/>
      <c r="CF30" s="655" t="s">
        <v>289</v>
      </c>
      <c r="CG30" s="652"/>
      <c r="CH30" s="652"/>
      <c r="CI30" s="652"/>
      <c r="CJ30" s="652"/>
      <c r="CK30" s="652"/>
      <c r="CL30" s="652"/>
      <c r="CM30" s="652"/>
      <c r="CN30" s="652"/>
      <c r="CO30" s="652"/>
      <c r="CP30" s="652"/>
      <c r="CQ30" s="653"/>
      <c r="CR30" s="618">
        <v>17799379</v>
      </c>
      <c r="CS30" s="619"/>
      <c r="CT30" s="619"/>
      <c r="CU30" s="619"/>
      <c r="CV30" s="619"/>
      <c r="CW30" s="619"/>
      <c r="CX30" s="619"/>
      <c r="CY30" s="620"/>
      <c r="CZ30" s="621">
        <v>10.8</v>
      </c>
      <c r="DA30" s="639"/>
      <c r="DB30" s="639"/>
      <c r="DC30" s="640"/>
      <c r="DD30" s="624">
        <v>16785776</v>
      </c>
      <c r="DE30" s="619"/>
      <c r="DF30" s="619"/>
      <c r="DG30" s="619"/>
      <c r="DH30" s="619"/>
      <c r="DI30" s="619"/>
      <c r="DJ30" s="619"/>
      <c r="DK30" s="620"/>
      <c r="DL30" s="624">
        <v>16784376</v>
      </c>
      <c r="DM30" s="619"/>
      <c r="DN30" s="619"/>
      <c r="DO30" s="619"/>
      <c r="DP30" s="619"/>
      <c r="DQ30" s="619"/>
      <c r="DR30" s="619"/>
      <c r="DS30" s="619"/>
      <c r="DT30" s="619"/>
      <c r="DU30" s="619"/>
      <c r="DV30" s="620"/>
      <c r="DW30" s="641">
        <v>16.7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3939052</v>
      </c>
      <c r="S31" s="619"/>
      <c r="T31" s="619"/>
      <c r="U31" s="619"/>
      <c r="V31" s="619"/>
      <c r="W31" s="619"/>
      <c r="X31" s="619"/>
      <c r="Y31" s="620"/>
      <c r="Z31" s="671">
        <v>2.2999999999999998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99.5</v>
      </c>
      <c r="BH31" s="637"/>
      <c r="BI31" s="637"/>
      <c r="BJ31" s="637"/>
      <c r="BK31" s="637"/>
      <c r="BL31" s="637"/>
      <c r="BM31" s="673">
        <v>98.7</v>
      </c>
      <c r="BN31" s="683"/>
      <c r="BO31" s="683"/>
      <c r="BP31" s="683"/>
      <c r="BQ31" s="647"/>
      <c r="BR31" s="682">
        <v>99.5</v>
      </c>
      <c r="BS31" s="637"/>
      <c r="BT31" s="637"/>
      <c r="BU31" s="637"/>
      <c r="BV31" s="637"/>
      <c r="BW31" s="637"/>
      <c r="BX31" s="673">
        <v>98.3</v>
      </c>
      <c r="BY31" s="683"/>
      <c r="BZ31" s="683"/>
      <c r="CA31" s="683"/>
      <c r="CB31" s="647"/>
      <c r="CD31" s="690"/>
      <c r="CE31" s="691"/>
      <c r="CF31" s="655" t="s">
        <v>293</v>
      </c>
      <c r="CG31" s="652"/>
      <c r="CH31" s="652"/>
      <c r="CI31" s="652"/>
      <c r="CJ31" s="652"/>
      <c r="CK31" s="652"/>
      <c r="CL31" s="652"/>
      <c r="CM31" s="652"/>
      <c r="CN31" s="652"/>
      <c r="CO31" s="652"/>
      <c r="CP31" s="652"/>
      <c r="CQ31" s="653"/>
      <c r="CR31" s="618">
        <v>2068322</v>
      </c>
      <c r="CS31" s="637"/>
      <c r="CT31" s="637"/>
      <c r="CU31" s="637"/>
      <c r="CV31" s="637"/>
      <c r="CW31" s="637"/>
      <c r="CX31" s="637"/>
      <c r="CY31" s="638"/>
      <c r="CZ31" s="621">
        <v>1.3</v>
      </c>
      <c r="DA31" s="639"/>
      <c r="DB31" s="639"/>
      <c r="DC31" s="640"/>
      <c r="DD31" s="624">
        <v>2048206</v>
      </c>
      <c r="DE31" s="637"/>
      <c r="DF31" s="637"/>
      <c r="DG31" s="637"/>
      <c r="DH31" s="637"/>
      <c r="DI31" s="637"/>
      <c r="DJ31" s="637"/>
      <c r="DK31" s="638"/>
      <c r="DL31" s="624">
        <v>2048206</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5080664</v>
      </c>
      <c r="S32" s="619"/>
      <c r="T32" s="619"/>
      <c r="U32" s="619"/>
      <c r="V32" s="619"/>
      <c r="W32" s="619"/>
      <c r="X32" s="619"/>
      <c r="Y32" s="620"/>
      <c r="Z32" s="671">
        <v>3</v>
      </c>
      <c r="AA32" s="671"/>
      <c r="AB32" s="671"/>
      <c r="AC32" s="671"/>
      <c r="AD32" s="672">
        <v>233324</v>
      </c>
      <c r="AE32" s="672"/>
      <c r="AF32" s="672"/>
      <c r="AG32" s="672"/>
      <c r="AH32" s="672"/>
      <c r="AI32" s="672"/>
      <c r="AJ32" s="672"/>
      <c r="AK32" s="672"/>
      <c r="AL32" s="641">
        <v>0.2</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99.7</v>
      </c>
      <c r="BH32" s="603"/>
      <c r="BI32" s="603"/>
      <c r="BJ32" s="603"/>
      <c r="BK32" s="603"/>
      <c r="BL32" s="603"/>
      <c r="BM32" s="666">
        <v>98.5</v>
      </c>
      <c r="BN32" s="603"/>
      <c r="BO32" s="603"/>
      <c r="BP32" s="603"/>
      <c r="BQ32" s="660"/>
      <c r="BR32" s="681">
        <v>99.6</v>
      </c>
      <c r="BS32" s="603"/>
      <c r="BT32" s="603"/>
      <c r="BU32" s="603"/>
      <c r="BV32" s="603"/>
      <c r="BW32" s="603"/>
      <c r="BX32" s="666">
        <v>98</v>
      </c>
      <c r="BY32" s="603"/>
      <c r="BZ32" s="603"/>
      <c r="CA32" s="603"/>
      <c r="CB32" s="660"/>
      <c r="CD32" s="692"/>
      <c r="CE32" s="693"/>
      <c r="CF32" s="655" t="s">
        <v>296</v>
      </c>
      <c r="CG32" s="652"/>
      <c r="CH32" s="652"/>
      <c r="CI32" s="652"/>
      <c r="CJ32" s="652"/>
      <c r="CK32" s="652"/>
      <c r="CL32" s="652"/>
      <c r="CM32" s="652"/>
      <c r="CN32" s="652"/>
      <c r="CO32" s="652"/>
      <c r="CP32" s="652"/>
      <c r="CQ32" s="653"/>
      <c r="CR32" s="618">
        <v>429</v>
      </c>
      <c r="CS32" s="619"/>
      <c r="CT32" s="619"/>
      <c r="CU32" s="619"/>
      <c r="CV32" s="619"/>
      <c r="CW32" s="619"/>
      <c r="CX32" s="619"/>
      <c r="CY32" s="620"/>
      <c r="CZ32" s="621">
        <v>0</v>
      </c>
      <c r="DA32" s="639"/>
      <c r="DB32" s="639"/>
      <c r="DC32" s="640"/>
      <c r="DD32" s="624">
        <v>429</v>
      </c>
      <c r="DE32" s="619"/>
      <c r="DF32" s="619"/>
      <c r="DG32" s="619"/>
      <c r="DH32" s="619"/>
      <c r="DI32" s="619"/>
      <c r="DJ32" s="619"/>
      <c r="DK32" s="620"/>
      <c r="DL32" s="624">
        <v>429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12535600</v>
      </c>
      <c r="S33" s="619"/>
      <c r="T33" s="619"/>
      <c r="U33" s="619"/>
      <c r="V33" s="619"/>
      <c r="W33" s="619"/>
      <c r="X33" s="619"/>
      <c r="Y33" s="620"/>
      <c r="Z33" s="671">
        <v>7.4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51526844</v>
      </c>
      <c r="CS33" s="637"/>
      <c r="CT33" s="637"/>
      <c r="CU33" s="637"/>
      <c r="CV33" s="637"/>
      <c r="CW33" s="637"/>
      <c r="CX33" s="637"/>
      <c r="CY33" s="638"/>
      <c r="CZ33" s="621">
        <v>31.3</v>
      </c>
      <c r="DA33" s="639"/>
      <c r="DB33" s="639"/>
      <c r="DC33" s="640"/>
      <c r="DD33" s="624">
        <v>39158557</v>
      </c>
      <c r="DE33" s="637"/>
      <c r="DF33" s="637"/>
      <c r="DG33" s="637"/>
      <c r="DH33" s="637"/>
      <c r="DI33" s="637"/>
      <c r="DJ33" s="637"/>
      <c r="DK33" s="638"/>
      <c r="DL33" s="624">
        <v>30347329</v>
      </c>
      <c r="DM33" s="637"/>
      <c r="DN33" s="637"/>
      <c r="DO33" s="637"/>
      <c r="DP33" s="637"/>
      <c r="DQ33" s="637"/>
      <c r="DR33" s="637"/>
      <c r="DS33" s="637"/>
      <c r="DT33" s="637"/>
      <c r="DU33" s="637"/>
      <c r="DV33" s="638"/>
      <c r="DW33" s="641">
        <v>30.3</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17187797</v>
      </c>
      <c r="CS34" s="619"/>
      <c r="CT34" s="619"/>
      <c r="CU34" s="619"/>
      <c r="CV34" s="619"/>
      <c r="CW34" s="619"/>
      <c r="CX34" s="619"/>
      <c r="CY34" s="620"/>
      <c r="CZ34" s="621">
        <v>10.4</v>
      </c>
      <c r="DA34" s="639"/>
      <c r="DB34" s="639"/>
      <c r="DC34" s="640"/>
      <c r="DD34" s="624">
        <v>13304364</v>
      </c>
      <c r="DE34" s="619"/>
      <c r="DF34" s="619"/>
      <c r="DG34" s="619"/>
      <c r="DH34" s="619"/>
      <c r="DI34" s="619"/>
      <c r="DJ34" s="619"/>
      <c r="DK34" s="620"/>
      <c r="DL34" s="624">
        <v>12631800</v>
      </c>
      <c r="DM34" s="619"/>
      <c r="DN34" s="619"/>
      <c r="DO34" s="619"/>
      <c r="DP34" s="619"/>
      <c r="DQ34" s="619"/>
      <c r="DR34" s="619"/>
      <c r="DS34" s="619"/>
      <c r="DT34" s="619"/>
      <c r="DU34" s="619"/>
      <c r="DV34" s="620"/>
      <c r="DW34" s="641">
        <v>12.6</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6150000</v>
      </c>
      <c r="S35" s="619"/>
      <c r="T35" s="619"/>
      <c r="U35" s="619"/>
      <c r="V35" s="619"/>
      <c r="W35" s="619"/>
      <c r="X35" s="619"/>
      <c r="Y35" s="620"/>
      <c r="Z35" s="671">
        <v>3.6</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19590038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-1301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1883983</v>
      </c>
      <c r="CS35" s="637"/>
      <c r="CT35" s="637"/>
      <c r="CU35" s="637"/>
      <c r="CV35" s="637"/>
      <c r="CW35" s="637"/>
      <c r="CX35" s="637"/>
      <c r="CY35" s="638"/>
      <c r="CZ35" s="621">
        <v>1.1000000000000001</v>
      </c>
      <c r="DA35" s="639"/>
      <c r="DB35" s="639"/>
      <c r="DC35" s="640"/>
      <c r="DD35" s="624">
        <v>1394288</v>
      </c>
      <c r="DE35" s="637"/>
      <c r="DF35" s="637"/>
      <c r="DG35" s="637"/>
      <c r="DH35" s="637"/>
      <c r="DI35" s="637"/>
      <c r="DJ35" s="637"/>
      <c r="DK35" s="638"/>
      <c r="DL35" s="624">
        <v>1394288</v>
      </c>
      <c r="DM35" s="637"/>
      <c r="DN35" s="637"/>
      <c r="DO35" s="637"/>
      <c r="DP35" s="637"/>
      <c r="DQ35" s="637"/>
      <c r="DR35" s="637"/>
      <c r="DS35" s="637"/>
      <c r="DT35" s="637"/>
      <c r="DU35" s="637"/>
      <c r="DV35" s="638"/>
      <c r="DW35" s="641">
        <v>1.4</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169808382</v>
      </c>
      <c r="S36" s="659"/>
      <c r="T36" s="659"/>
      <c r="U36" s="659"/>
      <c r="V36" s="659"/>
      <c r="W36" s="659"/>
      <c r="X36" s="659"/>
      <c r="Y36" s="662"/>
      <c r="Z36" s="663">
        <v>100</v>
      </c>
      <c r="AA36" s="663"/>
      <c r="AB36" s="663"/>
      <c r="AC36" s="663"/>
      <c r="AD36" s="664">
        <v>94144229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4358230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-1167563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10157534</v>
      </c>
      <c r="CS36" s="619"/>
      <c r="CT36" s="619"/>
      <c r="CU36" s="619"/>
      <c r="CV36" s="619"/>
      <c r="CW36" s="619"/>
      <c r="CX36" s="619"/>
      <c r="CY36" s="620"/>
      <c r="CZ36" s="621">
        <v>6.2</v>
      </c>
      <c r="DA36" s="639"/>
      <c r="DB36" s="639"/>
      <c r="DC36" s="640"/>
      <c r="DD36" s="624">
        <v>9049185</v>
      </c>
      <c r="DE36" s="619"/>
      <c r="DF36" s="619"/>
      <c r="DG36" s="619"/>
      <c r="DH36" s="619"/>
      <c r="DI36" s="619"/>
      <c r="DJ36" s="619"/>
      <c r="DK36" s="620"/>
      <c r="DL36" s="624">
        <v>5583248</v>
      </c>
      <c r="DM36" s="619"/>
      <c r="DN36" s="619"/>
      <c r="DO36" s="619"/>
      <c r="DP36" s="619"/>
      <c r="DQ36" s="619"/>
      <c r="DR36" s="619"/>
      <c r="DS36" s="619"/>
      <c r="DT36" s="619"/>
      <c r="DU36" s="619"/>
      <c r="DV36" s="620"/>
      <c r="DW36" s="641">
        <v>5.6</v>
      </c>
      <c r="DX36" s="642"/>
      <c r="DY36" s="642"/>
      <c r="DZ36" s="642"/>
      <c r="EA36" s="642"/>
      <c r="EB36" s="642"/>
      <c r="EC36" s="643"/>
    </row>
    <row r="37" spans="2:133" ht="11.25" customHeight="1">
      <c r="AQ37" s="644" t="s">
        <v>311</v>
      </c>
      <c r="AR37" s="645"/>
      <c r="AS37" s="645"/>
      <c r="AT37" s="645"/>
      <c r="AU37" s="645"/>
      <c r="AV37" s="645"/>
      <c r="AW37" s="645"/>
      <c r="AX37" s="645"/>
      <c r="AY37" s="646"/>
      <c r="AZ37" s="618">
        <v>732713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62595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105831</v>
      </c>
      <c r="CS37" s="637"/>
      <c r="CT37" s="637"/>
      <c r="CU37" s="637"/>
      <c r="CV37" s="637"/>
      <c r="CW37" s="637"/>
      <c r="CX37" s="637"/>
      <c r="CY37" s="638"/>
      <c r="CZ37" s="621">
        <v>0.1</v>
      </c>
      <c r="DA37" s="639"/>
      <c r="DB37" s="639"/>
      <c r="DC37" s="640"/>
      <c r="DD37" s="624">
        <v>105831</v>
      </c>
      <c r="DE37" s="637"/>
      <c r="DF37" s="637"/>
      <c r="DG37" s="637"/>
      <c r="DH37" s="637"/>
      <c r="DI37" s="637"/>
      <c r="DJ37" s="637"/>
      <c r="DK37" s="638"/>
      <c r="DL37" s="624">
        <v>96004</v>
      </c>
      <c r="DM37" s="637"/>
      <c r="DN37" s="637"/>
      <c r="DO37" s="637"/>
      <c r="DP37" s="637"/>
      <c r="DQ37" s="637"/>
      <c r="DR37" s="637"/>
      <c r="DS37" s="637"/>
      <c r="DT37" s="637"/>
      <c r="DU37" s="637"/>
      <c r="DV37" s="638"/>
      <c r="DW37" s="641">
        <v>0.1</v>
      </c>
      <c r="DX37" s="642"/>
      <c r="DY37" s="642"/>
      <c r="DZ37" s="642"/>
      <c r="EA37" s="642"/>
      <c r="EB37" s="642"/>
      <c r="EC37" s="643"/>
    </row>
    <row r="38" spans="2:133" ht="11.25" customHeight="1">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101062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14600665</v>
      </c>
      <c r="CS38" s="619"/>
      <c r="CT38" s="619"/>
      <c r="CU38" s="619"/>
      <c r="CV38" s="619"/>
      <c r="CW38" s="619"/>
      <c r="CX38" s="619"/>
      <c r="CY38" s="620"/>
      <c r="CZ38" s="621">
        <v>8.9</v>
      </c>
      <c r="DA38" s="639"/>
      <c r="DB38" s="639"/>
      <c r="DC38" s="640"/>
      <c r="DD38" s="624">
        <v>11764919</v>
      </c>
      <c r="DE38" s="619"/>
      <c r="DF38" s="619"/>
      <c r="DG38" s="619"/>
      <c r="DH38" s="619"/>
      <c r="DI38" s="619"/>
      <c r="DJ38" s="619"/>
      <c r="DK38" s="620"/>
      <c r="DL38" s="624">
        <v>10727037</v>
      </c>
      <c r="DM38" s="619"/>
      <c r="DN38" s="619"/>
      <c r="DO38" s="619"/>
      <c r="DP38" s="619"/>
      <c r="DQ38" s="619"/>
      <c r="DR38" s="619"/>
      <c r="DS38" s="619"/>
      <c r="DT38" s="619"/>
      <c r="DU38" s="619"/>
      <c r="DV38" s="620"/>
      <c r="DW38" s="641">
        <v>10.7</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89</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3729227</v>
      </c>
      <c r="CS39" s="637"/>
      <c r="CT39" s="637"/>
      <c r="CU39" s="637"/>
      <c r="CV39" s="637"/>
      <c r="CW39" s="637"/>
      <c r="CX39" s="637"/>
      <c r="CY39" s="638"/>
      <c r="CZ39" s="621">
        <v>2.2999999999999998</v>
      </c>
      <c r="DA39" s="639"/>
      <c r="DB39" s="639"/>
      <c r="DC39" s="640"/>
      <c r="DD39" s="624">
        <v>3551177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4326273</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126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3967638</v>
      </c>
      <c r="CS40" s="619"/>
      <c r="CT40" s="619"/>
      <c r="CU40" s="619"/>
      <c r="CV40" s="619"/>
      <c r="CW40" s="619"/>
      <c r="CX40" s="619"/>
      <c r="CY40" s="620"/>
      <c r="CZ40" s="621">
        <v>2.4</v>
      </c>
      <c r="DA40" s="639"/>
      <c r="DB40" s="639"/>
      <c r="DC40" s="640"/>
      <c r="DD40" s="624">
        <v>94624</v>
      </c>
      <c r="DE40" s="619"/>
      <c r="DF40" s="619"/>
      <c r="DG40" s="619"/>
      <c r="DH40" s="619"/>
      <c r="DI40" s="619"/>
      <c r="DJ40" s="619"/>
      <c r="DK40" s="620"/>
      <c r="DL40" s="624">
        <v>10956</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10172822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361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17404926</v>
      </c>
      <c r="CS42" s="619"/>
      <c r="CT42" s="619"/>
      <c r="CU42" s="619"/>
      <c r="CV42" s="619"/>
      <c r="CW42" s="619"/>
      <c r="CX42" s="619"/>
      <c r="CY42" s="620"/>
      <c r="CZ42" s="621">
        <v>10.6</v>
      </c>
      <c r="DA42" s="622"/>
      <c r="DB42" s="622"/>
      <c r="DC42" s="623"/>
      <c r="DD42" s="624">
        <v>7996891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284816</v>
      </c>
      <c r="CS43" s="637"/>
      <c r="CT43" s="637"/>
      <c r="CU43" s="637"/>
      <c r="CV43" s="637"/>
      <c r="CW43" s="637"/>
      <c r="CX43" s="637"/>
      <c r="CY43" s="638"/>
      <c r="CZ43" s="621">
        <v>0.2</v>
      </c>
      <c r="DA43" s="639"/>
      <c r="DB43" s="639"/>
      <c r="DC43" s="640"/>
      <c r="DD43" s="624">
        <v>284816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17364139</v>
      </c>
      <c r="CS44" s="619"/>
      <c r="CT44" s="619"/>
      <c r="CU44" s="619"/>
      <c r="CV44" s="619"/>
      <c r="CW44" s="619"/>
      <c r="CX44" s="619"/>
      <c r="CY44" s="620"/>
      <c r="CZ44" s="621">
        <v>10.5</v>
      </c>
      <c r="DA44" s="622"/>
      <c r="DB44" s="622"/>
      <c r="DC44" s="623"/>
      <c r="DD44" s="624">
        <v>7960361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5746099</v>
      </c>
      <c r="CS45" s="637"/>
      <c r="CT45" s="637"/>
      <c r="CU45" s="637"/>
      <c r="CV45" s="637"/>
      <c r="CW45" s="637"/>
      <c r="CX45" s="637"/>
      <c r="CY45" s="638"/>
      <c r="CZ45" s="621">
        <v>3.5</v>
      </c>
      <c r="DA45" s="639"/>
      <c r="DB45" s="639"/>
      <c r="DC45" s="640"/>
      <c r="DD45" s="624">
        <v>605190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10371399</v>
      </c>
      <c r="CS46" s="619"/>
      <c r="CT46" s="619"/>
      <c r="CU46" s="619"/>
      <c r="CV46" s="619"/>
      <c r="CW46" s="619"/>
      <c r="CX46" s="619"/>
      <c r="CY46" s="620"/>
      <c r="CZ46" s="621">
        <v>6.3</v>
      </c>
      <c r="DA46" s="622"/>
      <c r="DB46" s="622"/>
      <c r="DC46" s="623"/>
      <c r="DD46" s="624">
        <v>7091783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40787</v>
      </c>
      <c r="CS47" s="637"/>
      <c r="CT47" s="637"/>
      <c r="CU47" s="637"/>
      <c r="CV47" s="637"/>
      <c r="CW47" s="637"/>
      <c r="CX47" s="637"/>
      <c r="CY47" s="638"/>
      <c r="CZ47" s="621">
        <v>0</v>
      </c>
      <c r="DA47" s="639"/>
      <c r="DB47" s="639"/>
      <c r="DC47" s="640"/>
      <c r="DD47" s="624">
        <v>36530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164848624</v>
      </c>
      <c r="CS49" s="603"/>
      <c r="CT49" s="603"/>
      <c r="CU49" s="603"/>
      <c r="CV49" s="603"/>
      <c r="CW49" s="603"/>
      <c r="CX49" s="603"/>
      <c r="CY49" s="604"/>
      <c r="CZ49" s="605">
        <v>100</v>
      </c>
      <c r="DA49" s="606"/>
      <c r="DB49" s="606"/>
      <c r="DC49" s="607"/>
      <c r="DD49" s="608">
        <v>106697008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1" t="s">
        <v>339</v>
      </c>
      <c r="DK2" s="1142"/>
      <c r="DL2" s="1142"/>
      <c r="DM2" s="1142"/>
      <c r="DN2" s="1142"/>
      <c r="DO2" s="1143"/>
      <c r="DP2" s="200"/>
      <c r="DQ2" s="1141" t="s">
        <v>340</v>
      </c>
      <c r="DR2" s="1142"/>
      <c r="DS2" s="1142"/>
      <c r="DT2" s="1142"/>
      <c r="DU2" s="1142"/>
      <c r="DV2" s="1142"/>
      <c r="DW2" s="1142"/>
      <c r="DX2" s="1142"/>
      <c r="DY2" s="1142"/>
      <c r="DZ2" s="114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100" t="s">
        <v>341</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1100"/>
      <c r="AR4" s="1100"/>
      <c r="AS4" s="1100"/>
      <c r="AT4" s="1100"/>
      <c r="AU4" s="1100"/>
      <c r="AV4" s="1100"/>
      <c r="AW4" s="1100"/>
      <c r="AX4" s="1100"/>
      <c r="AY4" s="1100"/>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44"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35" t="s">
        <v>357</v>
      </c>
      <c r="DH5" s="1136"/>
      <c r="DI5" s="1136"/>
      <c r="DJ5" s="1136"/>
      <c r="DK5" s="1137"/>
      <c r="DL5" s="1135" t="s">
        <v>358</v>
      </c>
      <c r="DM5" s="1136"/>
      <c r="DN5" s="1136"/>
      <c r="DO5" s="1136"/>
      <c r="DP5" s="1137"/>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5"/>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8"/>
      <c r="DH6" s="1139"/>
      <c r="DI6" s="1139"/>
      <c r="DJ6" s="1139"/>
      <c r="DK6" s="1140"/>
      <c r="DL6" s="1138"/>
      <c r="DM6" s="1139"/>
      <c r="DN6" s="1139"/>
      <c r="DO6" s="1139"/>
      <c r="DP6" s="1140"/>
      <c r="DQ6" s="1030"/>
      <c r="DR6" s="1031"/>
      <c r="DS6" s="1031"/>
      <c r="DT6" s="1031"/>
      <c r="DU6" s="1032"/>
      <c r="DV6" s="1030"/>
      <c r="DW6" s="1031"/>
      <c r="DX6" s="1031"/>
      <c r="DY6" s="1031"/>
      <c r="DZ6" s="1044"/>
      <c r="EA6" s="205"/>
    </row>
    <row r="7" spans="1:131" s="206" customFormat="1" ht="26.25" customHeight="1" thickTop="1">
      <c r="A7" s="209">
        <v>1</v>
      </c>
      <c r="B7" s="1086" t="s">
        <v>522</v>
      </c>
      <c r="C7" s="1087"/>
      <c r="D7" s="1087"/>
      <c r="E7" s="1087"/>
      <c r="F7" s="1087"/>
      <c r="G7" s="1087"/>
      <c r="H7" s="1087"/>
      <c r="I7" s="1087"/>
      <c r="J7" s="1087"/>
      <c r="K7" s="1087"/>
      <c r="L7" s="1087"/>
      <c r="M7" s="1087"/>
      <c r="N7" s="1087"/>
      <c r="O7" s="1087"/>
      <c r="P7" s="1088"/>
      <c r="Q7" s="1089">
        <v>169676</v>
      </c>
      <c r="R7" s="1090"/>
      <c r="S7" s="1090"/>
      <c r="T7" s="1090"/>
      <c r="U7" s="1091"/>
      <c r="V7" s="1092">
        <v>164817</v>
      </c>
      <c r="W7" s="1090"/>
      <c r="X7" s="1090"/>
      <c r="Y7" s="1090"/>
      <c r="Z7" s="1091"/>
      <c r="AA7" s="1092">
        <v>4859</v>
      </c>
      <c r="AB7" s="1090"/>
      <c r="AC7" s="1090"/>
      <c r="AD7" s="1090"/>
      <c r="AE7" s="1093"/>
      <c r="AF7" s="1094">
        <v>4150</v>
      </c>
      <c r="AG7" s="1090"/>
      <c r="AH7" s="1090"/>
      <c r="AI7" s="1090"/>
      <c r="AJ7" s="1093"/>
      <c r="AK7" s="1128">
        <v>31</v>
      </c>
      <c r="AL7" s="1129"/>
      <c r="AM7" s="1129"/>
      <c r="AN7" s="1129"/>
      <c r="AO7" s="1130"/>
      <c r="AP7" s="1131">
        <v>177260</v>
      </c>
      <c r="AQ7" s="1129"/>
      <c r="AR7" s="1129"/>
      <c r="AS7" s="1129"/>
      <c r="AT7" s="1130"/>
      <c r="AU7" s="1132" t="s">
        <v>523</v>
      </c>
      <c r="AV7" s="1133"/>
      <c r="AW7" s="1133"/>
      <c r="AX7" s="1133"/>
      <c r="AY7" s="1134"/>
      <c r="AZ7" s="203"/>
      <c r="BA7" s="203"/>
      <c r="BB7" s="203"/>
      <c r="BC7" s="203"/>
      <c r="BD7" s="203"/>
      <c r="BE7" s="204"/>
      <c r="BF7" s="204"/>
      <c r="BG7" s="204"/>
      <c r="BH7" s="204"/>
      <c r="BI7" s="204"/>
      <c r="BJ7" s="204"/>
      <c r="BK7" s="204"/>
      <c r="BL7" s="204"/>
      <c r="BM7" s="204"/>
      <c r="BN7" s="204"/>
      <c r="BO7" s="204"/>
      <c r="BP7" s="204"/>
      <c r="BQ7" s="210">
        <v>1</v>
      </c>
      <c r="BR7" s="211"/>
      <c r="BS7" s="1040" t="s">
        <v>544</v>
      </c>
      <c r="BT7" s="1041"/>
      <c r="BU7" s="1041"/>
      <c r="BV7" s="1041"/>
      <c r="BW7" s="1041"/>
      <c r="BX7" s="1041"/>
      <c r="BY7" s="1041"/>
      <c r="BZ7" s="1041"/>
      <c r="CA7" s="1041"/>
      <c r="CB7" s="1041"/>
      <c r="CC7" s="1041"/>
      <c r="CD7" s="1041"/>
      <c r="CE7" s="1041"/>
      <c r="CF7" s="1041"/>
      <c r="CG7" s="1042"/>
      <c r="CH7" s="1015">
        <v>17</v>
      </c>
      <c r="CI7" s="1016"/>
      <c r="CJ7" s="1016"/>
      <c r="CK7" s="1016"/>
      <c r="CL7" s="1017"/>
      <c r="CM7" s="1015">
        <v>217</v>
      </c>
      <c r="CN7" s="1016"/>
      <c r="CO7" s="1016"/>
      <c r="CP7" s="1016"/>
      <c r="CQ7" s="1017"/>
      <c r="CR7" s="1015">
        <v>28</v>
      </c>
      <c r="CS7" s="1016"/>
      <c r="CT7" s="1016"/>
      <c r="CU7" s="1016"/>
      <c r="CV7" s="1017"/>
      <c r="CW7" s="1015">
        <v>8</v>
      </c>
      <c r="CX7" s="1016"/>
      <c r="CY7" s="1016"/>
      <c r="CZ7" s="1016"/>
      <c r="DA7" s="1017"/>
      <c r="DB7" s="1015" t="s">
        <v>537</v>
      </c>
      <c r="DC7" s="1016"/>
      <c r="DD7" s="1016"/>
      <c r="DE7" s="1016"/>
      <c r="DF7" s="1017"/>
      <c r="DG7" s="1015" t="s">
        <v>537</v>
      </c>
      <c r="DH7" s="1016"/>
      <c r="DI7" s="1016"/>
      <c r="DJ7" s="1016"/>
      <c r="DK7" s="1017"/>
      <c r="DL7" s="1015" t="s">
        <v>537</v>
      </c>
      <c r="DM7" s="1016"/>
      <c r="DN7" s="1016"/>
      <c r="DO7" s="1016"/>
      <c r="DP7" s="1017"/>
      <c r="DQ7" s="1015" t="s">
        <v>537</v>
      </c>
      <c r="DR7" s="1016"/>
      <c r="DS7" s="1016"/>
      <c r="DT7" s="1016"/>
      <c r="DU7" s="1017"/>
      <c r="DV7" s="1146"/>
      <c r="DW7" s="1133"/>
      <c r="DX7" s="1133"/>
      <c r="DY7" s="1133"/>
      <c r="DZ7" s="1134"/>
      <c r="EA7" s="205"/>
    </row>
    <row r="8" spans="1:131" s="206" customFormat="1" ht="26.25" customHeight="1">
      <c r="A8" s="212">
        <v>2</v>
      </c>
      <c r="B8" s="1063" t="s">
        <v>524</v>
      </c>
      <c r="C8" s="1064"/>
      <c r="D8" s="1064"/>
      <c r="E8" s="1064"/>
      <c r="F8" s="1064"/>
      <c r="G8" s="1064"/>
      <c r="H8" s="1064"/>
      <c r="I8" s="1064"/>
      <c r="J8" s="1064"/>
      <c r="K8" s="1064"/>
      <c r="L8" s="1064"/>
      <c r="M8" s="1064"/>
      <c r="N8" s="1064"/>
      <c r="O8" s="1064"/>
      <c r="P8" s="1065"/>
      <c r="Q8" s="1075">
        <v>1924</v>
      </c>
      <c r="R8" s="1046"/>
      <c r="S8" s="1046"/>
      <c r="T8" s="1046"/>
      <c r="U8" s="1076"/>
      <c r="V8" s="1071">
        <v>1924</v>
      </c>
      <c r="W8" s="1046"/>
      <c r="X8" s="1046"/>
      <c r="Y8" s="1046"/>
      <c r="Z8" s="1076"/>
      <c r="AA8" s="1071" t="s">
        <v>466</v>
      </c>
      <c r="AB8" s="1046"/>
      <c r="AC8" s="1046"/>
      <c r="AD8" s="1046"/>
      <c r="AE8" s="1047"/>
      <c r="AF8" s="1045" t="s">
        <v>525</v>
      </c>
      <c r="AG8" s="1046"/>
      <c r="AH8" s="1046"/>
      <c r="AI8" s="1046"/>
      <c r="AJ8" s="1047"/>
      <c r="AK8" s="1125" t="s">
        <v>466</v>
      </c>
      <c r="AL8" s="1016"/>
      <c r="AM8" s="1016"/>
      <c r="AN8" s="1016"/>
      <c r="AO8" s="1123"/>
      <c r="AP8" s="1126" t="s">
        <v>466</v>
      </c>
      <c r="AQ8" s="1016"/>
      <c r="AR8" s="1016"/>
      <c r="AS8" s="1016"/>
      <c r="AT8" s="1123"/>
      <c r="AU8" s="1127"/>
      <c r="AV8" s="1019"/>
      <c r="AW8" s="1019"/>
      <c r="AX8" s="1019"/>
      <c r="AY8" s="1020"/>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1</v>
      </c>
      <c r="CI8" s="1016"/>
      <c r="CJ8" s="1016"/>
      <c r="CK8" s="1016"/>
      <c r="CL8" s="1017"/>
      <c r="CM8" s="1015">
        <v>82</v>
      </c>
      <c r="CN8" s="1016"/>
      <c r="CO8" s="1016"/>
      <c r="CP8" s="1016"/>
      <c r="CQ8" s="1017"/>
      <c r="CR8" s="1015">
        <v>8</v>
      </c>
      <c r="CS8" s="1016"/>
      <c r="CT8" s="1016"/>
      <c r="CU8" s="1016"/>
      <c r="CV8" s="1017"/>
      <c r="CW8" s="1015" t="s">
        <v>537</v>
      </c>
      <c r="CX8" s="1016"/>
      <c r="CY8" s="1016"/>
      <c r="CZ8" s="1016"/>
      <c r="DA8" s="1017"/>
      <c r="DB8" s="1015" t="s">
        <v>537</v>
      </c>
      <c r="DC8" s="1016"/>
      <c r="DD8" s="1016"/>
      <c r="DE8" s="1016"/>
      <c r="DF8" s="1017"/>
      <c r="DG8" s="1015" t="s">
        <v>537</v>
      </c>
      <c r="DH8" s="1016"/>
      <c r="DI8" s="1016"/>
      <c r="DJ8" s="1016"/>
      <c r="DK8" s="1017"/>
      <c r="DL8" s="1015" t="s">
        <v>537</v>
      </c>
      <c r="DM8" s="1016"/>
      <c r="DN8" s="1016"/>
      <c r="DO8" s="1016"/>
      <c r="DP8" s="1017"/>
      <c r="DQ8" s="1015" t="s">
        <v>537</v>
      </c>
      <c r="DR8" s="1016"/>
      <c r="DS8" s="1016"/>
      <c r="DT8" s="1016"/>
      <c r="DU8" s="1017"/>
      <c r="DV8" s="1018"/>
      <c r="DW8" s="1019"/>
      <c r="DX8" s="1019"/>
      <c r="DY8" s="1019"/>
      <c r="DZ8" s="1020"/>
      <c r="EA8" s="205"/>
    </row>
    <row r="9" spans="1:131" s="206" customFormat="1" ht="26.25" customHeight="1">
      <c r="A9" s="212">
        <v>3</v>
      </c>
      <c r="B9" s="1063" t="s">
        <v>526</v>
      </c>
      <c r="C9" s="1064"/>
      <c r="D9" s="1064"/>
      <c r="E9" s="1064"/>
      <c r="F9" s="1064"/>
      <c r="G9" s="1064"/>
      <c r="H9" s="1064"/>
      <c r="I9" s="1064"/>
      <c r="J9" s="1064"/>
      <c r="K9" s="1064"/>
      <c r="L9" s="1064"/>
      <c r="M9" s="1064"/>
      <c r="N9" s="1064"/>
      <c r="O9" s="1064"/>
      <c r="P9" s="1065"/>
      <c r="Q9" s="1075">
        <v>8</v>
      </c>
      <c r="R9" s="1046"/>
      <c r="S9" s="1046"/>
      <c r="T9" s="1046"/>
      <c r="U9" s="1076"/>
      <c r="V9" s="1071">
        <v>8</v>
      </c>
      <c r="W9" s="1046"/>
      <c r="X9" s="1046"/>
      <c r="Y9" s="1046"/>
      <c r="Z9" s="1076"/>
      <c r="AA9" s="1071" t="s">
        <v>466</v>
      </c>
      <c r="AB9" s="1046"/>
      <c r="AC9" s="1046"/>
      <c r="AD9" s="1046"/>
      <c r="AE9" s="1047"/>
      <c r="AF9" s="1045" t="s">
        <v>525</v>
      </c>
      <c r="AG9" s="1046"/>
      <c r="AH9" s="1046"/>
      <c r="AI9" s="1046"/>
      <c r="AJ9" s="1047"/>
      <c r="AK9" s="1125" t="s">
        <v>466</v>
      </c>
      <c r="AL9" s="1016"/>
      <c r="AM9" s="1016"/>
      <c r="AN9" s="1016"/>
      <c r="AO9" s="1123"/>
      <c r="AP9" s="1126">
        <v>4</v>
      </c>
      <c r="AQ9" s="1016"/>
      <c r="AR9" s="1016"/>
      <c r="AS9" s="1016"/>
      <c r="AT9" s="1123"/>
      <c r="AU9" s="1127"/>
      <c r="AV9" s="1019"/>
      <c r="AW9" s="1019"/>
      <c r="AX9" s="1019"/>
      <c r="AY9" s="1020"/>
      <c r="AZ9" s="203"/>
      <c r="BA9" s="203"/>
      <c r="BB9" s="203"/>
      <c r="BC9" s="203"/>
      <c r="BD9" s="203"/>
      <c r="BE9" s="204"/>
      <c r="BF9" s="204"/>
      <c r="BG9" s="204"/>
      <c r="BH9" s="204"/>
      <c r="BI9" s="204"/>
      <c r="BJ9" s="204"/>
      <c r="BK9" s="204"/>
      <c r="BL9" s="204"/>
      <c r="BM9" s="204"/>
      <c r="BN9" s="204"/>
      <c r="BO9" s="204"/>
      <c r="BP9" s="204"/>
      <c r="BQ9" s="213">
        <v>3</v>
      </c>
      <c r="BR9" s="214"/>
      <c r="BS9" s="1040" t="s">
        <v>546</v>
      </c>
      <c r="BT9" s="1041"/>
      <c r="BU9" s="1041"/>
      <c r="BV9" s="1041"/>
      <c r="BW9" s="1041"/>
      <c r="BX9" s="1041"/>
      <c r="BY9" s="1041"/>
      <c r="BZ9" s="1041"/>
      <c r="CA9" s="1041"/>
      <c r="CB9" s="1041"/>
      <c r="CC9" s="1041"/>
      <c r="CD9" s="1041"/>
      <c r="CE9" s="1041"/>
      <c r="CF9" s="1041"/>
      <c r="CG9" s="1042"/>
      <c r="CH9" s="1015">
        <v>0</v>
      </c>
      <c r="CI9" s="1016"/>
      <c r="CJ9" s="1016"/>
      <c r="CK9" s="1016"/>
      <c r="CL9" s="1017"/>
      <c r="CM9" s="1015">
        <v>66</v>
      </c>
      <c r="CN9" s="1016"/>
      <c r="CO9" s="1016"/>
      <c r="CP9" s="1016"/>
      <c r="CQ9" s="1017"/>
      <c r="CR9" s="1015">
        <v>5</v>
      </c>
      <c r="CS9" s="1016"/>
      <c r="CT9" s="1016"/>
      <c r="CU9" s="1016"/>
      <c r="CV9" s="1017"/>
      <c r="CW9" s="1015" t="s">
        <v>537</v>
      </c>
      <c r="CX9" s="1016"/>
      <c r="CY9" s="1016"/>
      <c r="CZ9" s="1016"/>
      <c r="DA9" s="1017"/>
      <c r="DB9" s="1015" t="s">
        <v>537</v>
      </c>
      <c r="DC9" s="1016"/>
      <c r="DD9" s="1016"/>
      <c r="DE9" s="1016"/>
      <c r="DF9" s="1017"/>
      <c r="DG9" s="1015" t="s">
        <v>537</v>
      </c>
      <c r="DH9" s="1016"/>
      <c r="DI9" s="1016"/>
      <c r="DJ9" s="1016"/>
      <c r="DK9" s="1017"/>
      <c r="DL9" s="1015" t="s">
        <v>537</v>
      </c>
      <c r="DM9" s="1016"/>
      <c r="DN9" s="1016"/>
      <c r="DO9" s="1016"/>
      <c r="DP9" s="1017"/>
      <c r="DQ9" s="1015" t="s">
        <v>537</v>
      </c>
      <c r="DR9" s="1016"/>
      <c r="DS9" s="1016"/>
      <c r="DT9" s="1016"/>
      <c r="DU9" s="1017"/>
      <c r="DV9" s="1018"/>
      <c r="DW9" s="1019"/>
      <c r="DX9" s="1019"/>
      <c r="DY9" s="1019"/>
      <c r="DZ9" s="1020"/>
      <c r="EA9" s="205"/>
    </row>
    <row r="10" spans="1:131" s="206" customFormat="1" ht="26.25" customHeight="1">
      <c r="A10" s="212">
        <v>4</v>
      </c>
      <c r="B10" s="1063" t="s">
        <v>527</v>
      </c>
      <c r="C10" s="1064"/>
      <c r="D10" s="1064"/>
      <c r="E10" s="1064"/>
      <c r="F10" s="1064"/>
      <c r="G10" s="1064"/>
      <c r="H10" s="1064"/>
      <c r="I10" s="1064"/>
      <c r="J10" s="1064"/>
      <c r="K10" s="1064"/>
      <c r="L10" s="1064"/>
      <c r="M10" s="1064"/>
      <c r="N10" s="1064"/>
      <c r="O10" s="1064"/>
      <c r="P10" s="1065"/>
      <c r="Q10" s="1075">
        <v>147</v>
      </c>
      <c r="R10" s="1046"/>
      <c r="S10" s="1046"/>
      <c r="T10" s="1046"/>
      <c r="U10" s="1076"/>
      <c r="V10" s="1071">
        <v>46</v>
      </c>
      <c r="W10" s="1046"/>
      <c r="X10" s="1046"/>
      <c r="Y10" s="1046"/>
      <c r="Z10" s="1076"/>
      <c r="AA10" s="1071">
        <v>101</v>
      </c>
      <c r="AB10" s="1046"/>
      <c r="AC10" s="1046"/>
      <c r="AD10" s="1046"/>
      <c r="AE10" s="1047"/>
      <c r="AF10" s="1045" t="s">
        <v>525</v>
      </c>
      <c r="AG10" s="1046"/>
      <c r="AH10" s="1046"/>
      <c r="AI10" s="1046"/>
      <c r="AJ10" s="1047"/>
      <c r="AK10" s="1125">
        <v>21</v>
      </c>
      <c r="AL10" s="1016"/>
      <c r="AM10" s="1016"/>
      <c r="AN10" s="1016"/>
      <c r="AO10" s="1123"/>
      <c r="AP10" s="1126" t="s">
        <v>466</v>
      </c>
      <c r="AQ10" s="1016"/>
      <c r="AR10" s="1016"/>
      <c r="AS10" s="1016"/>
      <c r="AT10" s="1123"/>
      <c r="AU10" s="1127"/>
      <c r="AV10" s="1019"/>
      <c r="AW10" s="1019"/>
      <c r="AX10" s="1019"/>
      <c r="AY10" s="1020"/>
      <c r="AZ10" s="203"/>
      <c r="BA10" s="203"/>
      <c r="BB10" s="203"/>
      <c r="BC10" s="203"/>
      <c r="BD10" s="203"/>
      <c r="BE10" s="204"/>
      <c r="BF10" s="204"/>
      <c r="BG10" s="204"/>
      <c r="BH10" s="204"/>
      <c r="BI10" s="204"/>
      <c r="BJ10" s="204"/>
      <c r="BK10" s="204"/>
      <c r="BL10" s="204"/>
      <c r="BM10" s="204"/>
      <c r="BN10" s="204"/>
      <c r="BO10" s="204"/>
      <c r="BP10" s="204"/>
      <c r="BQ10" s="213">
        <v>4</v>
      </c>
      <c r="BR10" s="214"/>
      <c r="BS10" s="1040" t="s">
        <v>547</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37</v>
      </c>
      <c r="CN10" s="1016"/>
      <c r="CO10" s="1016"/>
      <c r="CP10" s="1016"/>
      <c r="CQ10" s="1017"/>
      <c r="CR10" s="1015">
        <v>30</v>
      </c>
      <c r="CS10" s="1016"/>
      <c r="CT10" s="1016"/>
      <c r="CU10" s="1016"/>
      <c r="CV10" s="1017"/>
      <c r="CW10" s="1015" t="s">
        <v>537</v>
      </c>
      <c r="CX10" s="1016"/>
      <c r="CY10" s="1016"/>
      <c r="CZ10" s="1016"/>
      <c r="DA10" s="1017"/>
      <c r="DB10" s="1015" t="s">
        <v>537</v>
      </c>
      <c r="DC10" s="1016"/>
      <c r="DD10" s="1016"/>
      <c r="DE10" s="1016"/>
      <c r="DF10" s="1017"/>
      <c r="DG10" s="1015" t="s">
        <v>537</v>
      </c>
      <c r="DH10" s="1016"/>
      <c r="DI10" s="1016"/>
      <c r="DJ10" s="1016"/>
      <c r="DK10" s="1017"/>
      <c r="DL10" s="1015" t="s">
        <v>537</v>
      </c>
      <c r="DM10" s="1016"/>
      <c r="DN10" s="1016"/>
      <c r="DO10" s="1016"/>
      <c r="DP10" s="1017"/>
      <c r="DQ10" s="1015" t="s">
        <v>537</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23"/>
      <c r="AL11" s="1124"/>
      <c r="AM11" s="1124"/>
      <c r="AN11" s="1124"/>
      <c r="AO11" s="1124"/>
      <c r="AP11" s="1124"/>
      <c r="AQ11" s="1124"/>
      <c r="AR11" s="1124"/>
      <c r="AS11" s="1124"/>
      <c r="AT11" s="1124"/>
      <c r="AU11" s="1121"/>
      <c r="AV11" s="1121"/>
      <c r="AW11" s="1121"/>
      <c r="AX11" s="1121"/>
      <c r="AY11" s="1122"/>
      <c r="AZ11" s="203"/>
      <c r="BA11" s="203"/>
      <c r="BB11" s="203"/>
      <c r="BC11" s="203"/>
      <c r="BD11" s="203"/>
      <c r="BE11" s="204"/>
      <c r="BF11" s="204"/>
      <c r="BG11" s="204"/>
      <c r="BH11" s="204"/>
      <c r="BI11" s="204"/>
      <c r="BJ11" s="204"/>
      <c r="BK11" s="204"/>
      <c r="BL11" s="204"/>
      <c r="BM11" s="204"/>
      <c r="BN11" s="204"/>
      <c r="BO11" s="204"/>
      <c r="BP11" s="204"/>
      <c r="BQ11" s="213">
        <v>5</v>
      </c>
      <c r="BR11" s="214"/>
      <c r="BS11" s="1040" t="s">
        <v>548</v>
      </c>
      <c r="BT11" s="1041"/>
      <c r="BU11" s="1041"/>
      <c r="BV11" s="1041"/>
      <c r="BW11" s="1041"/>
      <c r="BX11" s="1041"/>
      <c r="BY11" s="1041"/>
      <c r="BZ11" s="1041"/>
      <c r="CA11" s="1041"/>
      <c r="CB11" s="1041"/>
      <c r="CC11" s="1041"/>
      <c r="CD11" s="1041"/>
      <c r="CE11" s="1041"/>
      <c r="CF11" s="1041"/>
      <c r="CG11" s="1042"/>
      <c r="CH11" s="1015">
        <v>86</v>
      </c>
      <c r="CI11" s="1016"/>
      <c r="CJ11" s="1016"/>
      <c r="CK11" s="1016"/>
      <c r="CL11" s="1017"/>
      <c r="CM11" s="1015">
        <v>1408</v>
      </c>
      <c r="CN11" s="1016"/>
      <c r="CO11" s="1016"/>
      <c r="CP11" s="1016"/>
      <c r="CQ11" s="1017"/>
      <c r="CR11" s="1015">
        <v>484</v>
      </c>
      <c r="CS11" s="1016"/>
      <c r="CT11" s="1016"/>
      <c r="CU11" s="1016"/>
      <c r="CV11" s="1017"/>
      <c r="CW11" s="1015">
        <v>2</v>
      </c>
      <c r="CX11" s="1016"/>
      <c r="CY11" s="1016"/>
      <c r="CZ11" s="1016"/>
      <c r="DA11" s="1017"/>
      <c r="DB11" s="1015" t="s">
        <v>537</v>
      </c>
      <c r="DC11" s="1016"/>
      <c r="DD11" s="1016"/>
      <c r="DE11" s="1016"/>
      <c r="DF11" s="1017"/>
      <c r="DG11" s="1015" t="s">
        <v>537</v>
      </c>
      <c r="DH11" s="1016"/>
      <c r="DI11" s="1016"/>
      <c r="DJ11" s="1016"/>
      <c r="DK11" s="1017"/>
      <c r="DL11" s="1015" t="s">
        <v>537</v>
      </c>
      <c r="DM11" s="1016"/>
      <c r="DN11" s="1016"/>
      <c r="DO11" s="1016"/>
      <c r="DP11" s="1017"/>
      <c r="DQ11" s="1015" t="s">
        <v>537</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23"/>
      <c r="AL12" s="1124"/>
      <c r="AM12" s="1124"/>
      <c r="AN12" s="1124"/>
      <c r="AO12" s="1124"/>
      <c r="AP12" s="1124"/>
      <c r="AQ12" s="1124"/>
      <c r="AR12" s="1124"/>
      <c r="AS12" s="1124"/>
      <c r="AT12" s="1124"/>
      <c r="AU12" s="1121"/>
      <c r="AV12" s="1121"/>
      <c r="AW12" s="1121"/>
      <c r="AX12" s="1121"/>
      <c r="AY12" s="1122"/>
      <c r="AZ12" s="203"/>
      <c r="BA12" s="203"/>
      <c r="BB12" s="203"/>
      <c r="BC12" s="203"/>
      <c r="BD12" s="203"/>
      <c r="BE12" s="204"/>
      <c r="BF12" s="204"/>
      <c r="BG12" s="204"/>
      <c r="BH12" s="204"/>
      <c r="BI12" s="204"/>
      <c r="BJ12" s="204"/>
      <c r="BK12" s="204"/>
      <c r="BL12" s="204"/>
      <c r="BM12" s="204"/>
      <c r="BN12" s="204"/>
      <c r="BO12" s="204"/>
      <c r="BP12" s="204"/>
      <c r="BQ12" s="213">
        <v>6</v>
      </c>
      <c r="BR12" s="214"/>
      <c r="BS12" s="1040" t="s">
        <v>549</v>
      </c>
      <c r="BT12" s="1041"/>
      <c r="BU12" s="1041"/>
      <c r="BV12" s="1041"/>
      <c r="BW12" s="1041"/>
      <c r="BX12" s="1041"/>
      <c r="BY12" s="1041"/>
      <c r="BZ12" s="1041"/>
      <c r="CA12" s="1041"/>
      <c r="CB12" s="1041"/>
      <c r="CC12" s="1041"/>
      <c r="CD12" s="1041"/>
      <c r="CE12" s="1041"/>
      <c r="CF12" s="1041"/>
      <c r="CG12" s="1042"/>
      <c r="CH12" s="1015">
        <v>-1</v>
      </c>
      <c r="CI12" s="1016"/>
      <c r="CJ12" s="1016"/>
      <c r="CK12" s="1016"/>
      <c r="CL12" s="1017"/>
      <c r="CM12" s="1015">
        <v>13</v>
      </c>
      <c r="CN12" s="1016"/>
      <c r="CO12" s="1016"/>
      <c r="CP12" s="1016"/>
      <c r="CQ12" s="1017"/>
      <c r="CR12" s="1015">
        <v>2</v>
      </c>
      <c r="CS12" s="1016"/>
      <c r="CT12" s="1016"/>
      <c r="CU12" s="1016"/>
      <c r="CV12" s="1017"/>
      <c r="CW12" s="1015">
        <v>5</v>
      </c>
      <c r="CX12" s="1016"/>
      <c r="CY12" s="1016"/>
      <c r="CZ12" s="1016"/>
      <c r="DA12" s="1017"/>
      <c r="DB12" s="1015" t="s">
        <v>537</v>
      </c>
      <c r="DC12" s="1016"/>
      <c r="DD12" s="1016"/>
      <c r="DE12" s="1016"/>
      <c r="DF12" s="1017"/>
      <c r="DG12" s="1015" t="s">
        <v>537</v>
      </c>
      <c r="DH12" s="1016"/>
      <c r="DI12" s="1016"/>
      <c r="DJ12" s="1016"/>
      <c r="DK12" s="1017"/>
      <c r="DL12" s="1015" t="s">
        <v>537</v>
      </c>
      <c r="DM12" s="1016"/>
      <c r="DN12" s="1016"/>
      <c r="DO12" s="1016"/>
      <c r="DP12" s="1017"/>
      <c r="DQ12" s="1015" t="s">
        <v>537</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23"/>
      <c r="AL13" s="1124"/>
      <c r="AM13" s="1124"/>
      <c r="AN13" s="1124"/>
      <c r="AO13" s="1124"/>
      <c r="AP13" s="1124"/>
      <c r="AQ13" s="1124"/>
      <c r="AR13" s="1124"/>
      <c r="AS13" s="1124"/>
      <c r="AT13" s="1124"/>
      <c r="AU13" s="1121"/>
      <c r="AV13" s="1121"/>
      <c r="AW13" s="1121"/>
      <c r="AX13" s="1121"/>
      <c r="AY13" s="1122"/>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23"/>
      <c r="AL14" s="1124"/>
      <c r="AM14" s="1124"/>
      <c r="AN14" s="1124"/>
      <c r="AO14" s="1124"/>
      <c r="AP14" s="1124"/>
      <c r="AQ14" s="1124"/>
      <c r="AR14" s="1124"/>
      <c r="AS14" s="1124"/>
      <c r="AT14" s="1124"/>
      <c r="AU14" s="1121"/>
      <c r="AV14" s="1121"/>
      <c r="AW14" s="1121"/>
      <c r="AX14" s="1121"/>
      <c r="AY14" s="1122"/>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23"/>
      <c r="AL15" s="1124"/>
      <c r="AM15" s="1124"/>
      <c r="AN15" s="1124"/>
      <c r="AO15" s="1124"/>
      <c r="AP15" s="1124"/>
      <c r="AQ15" s="1124"/>
      <c r="AR15" s="1124"/>
      <c r="AS15" s="1124"/>
      <c r="AT15" s="1124"/>
      <c r="AU15" s="1121"/>
      <c r="AV15" s="1121"/>
      <c r="AW15" s="1121"/>
      <c r="AX15" s="1121"/>
      <c r="AY15" s="1122"/>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23"/>
      <c r="AL16" s="1124"/>
      <c r="AM16" s="1124"/>
      <c r="AN16" s="1124"/>
      <c r="AO16" s="1124"/>
      <c r="AP16" s="1124"/>
      <c r="AQ16" s="1124"/>
      <c r="AR16" s="1124"/>
      <c r="AS16" s="1124"/>
      <c r="AT16" s="1124"/>
      <c r="AU16" s="1121"/>
      <c r="AV16" s="1121"/>
      <c r="AW16" s="1121"/>
      <c r="AX16" s="1121"/>
      <c r="AY16" s="1122"/>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23"/>
      <c r="AL17" s="1124"/>
      <c r="AM17" s="1124"/>
      <c r="AN17" s="1124"/>
      <c r="AO17" s="1124"/>
      <c r="AP17" s="1124"/>
      <c r="AQ17" s="1124"/>
      <c r="AR17" s="1124"/>
      <c r="AS17" s="1124"/>
      <c r="AT17" s="1124"/>
      <c r="AU17" s="1121"/>
      <c r="AV17" s="1121"/>
      <c r="AW17" s="1121"/>
      <c r="AX17" s="1121"/>
      <c r="AY17" s="1122"/>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23"/>
      <c r="AL18" s="1124"/>
      <c r="AM18" s="1124"/>
      <c r="AN18" s="1124"/>
      <c r="AO18" s="1124"/>
      <c r="AP18" s="1124"/>
      <c r="AQ18" s="1124"/>
      <c r="AR18" s="1124"/>
      <c r="AS18" s="1124"/>
      <c r="AT18" s="1124"/>
      <c r="AU18" s="1121"/>
      <c r="AV18" s="1121"/>
      <c r="AW18" s="1121"/>
      <c r="AX18" s="1121"/>
      <c r="AY18" s="1122"/>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23"/>
      <c r="AL19" s="1124"/>
      <c r="AM19" s="1124"/>
      <c r="AN19" s="1124"/>
      <c r="AO19" s="1124"/>
      <c r="AP19" s="1124"/>
      <c r="AQ19" s="1124"/>
      <c r="AR19" s="1124"/>
      <c r="AS19" s="1124"/>
      <c r="AT19" s="1124"/>
      <c r="AU19" s="1121"/>
      <c r="AV19" s="1121"/>
      <c r="AW19" s="1121"/>
      <c r="AX19" s="1121"/>
      <c r="AY19" s="1122"/>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23"/>
      <c r="AL20" s="1124"/>
      <c r="AM20" s="1124"/>
      <c r="AN20" s="1124"/>
      <c r="AO20" s="1124"/>
      <c r="AP20" s="1124"/>
      <c r="AQ20" s="1124"/>
      <c r="AR20" s="1124"/>
      <c r="AS20" s="1124"/>
      <c r="AT20" s="1124"/>
      <c r="AU20" s="1121"/>
      <c r="AV20" s="1121"/>
      <c r="AW20" s="1121"/>
      <c r="AX20" s="1121"/>
      <c r="AY20" s="1122"/>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23"/>
      <c r="AL21" s="1124"/>
      <c r="AM21" s="1124"/>
      <c r="AN21" s="1124"/>
      <c r="AO21" s="1124"/>
      <c r="AP21" s="1124"/>
      <c r="AQ21" s="1124"/>
      <c r="AR21" s="1124"/>
      <c r="AS21" s="1124"/>
      <c r="AT21" s="1124"/>
      <c r="AU21" s="1121"/>
      <c r="AV21" s="1121"/>
      <c r="AW21" s="1121"/>
      <c r="AX21" s="1121"/>
      <c r="AY21" s="1122"/>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18"/>
      <c r="R22" s="1119"/>
      <c r="S22" s="1119"/>
      <c r="T22" s="1119"/>
      <c r="U22" s="1119"/>
      <c r="V22" s="1119"/>
      <c r="W22" s="1119"/>
      <c r="X22" s="1119"/>
      <c r="Y22" s="1119"/>
      <c r="Z22" s="1119"/>
      <c r="AA22" s="1119"/>
      <c r="AB22" s="1119"/>
      <c r="AC22" s="1119"/>
      <c r="AD22" s="1119"/>
      <c r="AE22" s="1120"/>
      <c r="AF22" s="1045"/>
      <c r="AG22" s="1046"/>
      <c r="AH22" s="1046"/>
      <c r="AI22" s="1046"/>
      <c r="AJ22" s="1047"/>
      <c r="AK22" s="1114"/>
      <c r="AL22" s="1115"/>
      <c r="AM22" s="1115"/>
      <c r="AN22" s="1115"/>
      <c r="AO22" s="1115"/>
      <c r="AP22" s="1115"/>
      <c r="AQ22" s="1115"/>
      <c r="AR22" s="1115"/>
      <c r="AS22" s="1115"/>
      <c r="AT22" s="1115"/>
      <c r="AU22" s="1116"/>
      <c r="AV22" s="1116"/>
      <c r="AW22" s="1116"/>
      <c r="AX22" s="1116"/>
      <c r="AY22" s="1117"/>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105">
        <v>169808</v>
      </c>
      <c r="R23" s="1106"/>
      <c r="S23" s="1106"/>
      <c r="T23" s="1106"/>
      <c r="U23" s="1106"/>
      <c r="V23" s="1106">
        <v>164848</v>
      </c>
      <c r="W23" s="1106"/>
      <c r="X23" s="1106"/>
      <c r="Y23" s="1106"/>
      <c r="Z23" s="1106"/>
      <c r="AA23" s="1106">
        <v>4960</v>
      </c>
      <c r="AB23" s="1106"/>
      <c r="AC23" s="1106"/>
      <c r="AD23" s="1106"/>
      <c r="AE23" s="1107"/>
      <c r="AF23" s="1108">
        <v>4150</v>
      </c>
      <c r="AG23" s="1106"/>
      <c r="AH23" s="1106"/>
      <c r="AI23" s="1106"/>
      <c r="AJ23" s="1109"/>
      <c r="AK23" s="1110"/>
      <c r="AL23" s="1111"/>
      <c r="AM23" s="1111"/>
      <c r="AN23" s="1111"/>
      <c r="AO23" s="1111"/>
      <c r="AP23" s="1106">
        <v>177264</v>
      </c>
      <c r="AQ23" s="1106"/>
      <c r="AR23" s="1106"/>
      <c r="AS23" s="1106"/>
      <c r="AT23" s="1106"/>
      <c r="AU23" s="1112"/>
      <c r="AV23" s="1112"/>
      <c r="AW23" s="1112"/>
      <c r="AX23" s="1112"/>
      <c r="AY23" s="1113"/>
      <c r="AZ23" s="1102" t="s">
        <v>108</v>
      </c>
      <c r="BA23" s="1103"/>
      <c r="BB23" s="1103"/>
      <c r="BC23" s="1103"/>
      <c r="BD23" s="1104"/>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101" t="s">
        <v>363</v>
      </c>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1"/>
      <c r="AS24" s="1101"/>
      <c r="AT24" s="1101"/>
      <c r="AU24" s="1101"/>
      <c r="AV24" s="1101"/>
      <c r="AW24" s="1101"/>
      <c r="AX24" s="1101"/>
      <c r="AY24" s="1101"/>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100" t="s">
        <v>364</v>
      </c>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1100"/>
      <c r="AG25" s="1100"/>
      <c r="AH25" s="1100"/>
      <c r="AI25" s="1100"/>
      <c r="AJ25" s="1100"/>
      <c r="AK25" s="1100"/>
      <c r="AL25" s="1100"/>
      <c r="AM25" s="1100"/>
      <c r="AN25" s="1100"/>
      <c r="AO25" s="1100"/>
      <c r="AP25" s="1100"/>
      <c r="AQ25" s="1100"/>
      <c r="AR25" s="1100"/>
      <c r="AS25" s="1100"/>
      <c r="AT25" s="1100"/>
      <c r="AU25" s="1100"/>
      <c r="AV25" s="1100"/>
      <c r="AW25" s="1100"/>
      <c r="AX25" s="1100"/>
      <c r="AY25" s="1100"/>
      <c r="AZ25" s="1100"/>
      <c r="BA25" s="1100"/>
      <c r="BB25" s="1100"/>
      <c r="BC25" s="1100"/>
      <c r="BD25" s="1100"/>
      <c r="BE25" s="1100"/>
      <c r="BF25" s="1100"/>
      <c r="BG25" s="1100"/>
      <c r="BH25" s="1100"/>
      <c r="BI25" s="1100"/>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96" t="s">
        <v>368</v>
      </c>
      <c r="AG26" s="1034"/>
      <c r="AH26" s="1034"/>
      <c r="AI26" s="1034"/>
      <c r="AJ26" s="1097"/>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8"/>
      <c r="AG27" s="1037"/>
      <c r="AH27" s="1037"/>
      <c r="AI27" s="1037"/>
      <c r="AJ27" s="1099"/>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86" t="s">
        <v>528</v>
      </c>
      <c r="C28" s="1087"/>
      <c r="D28" s="1087"/>
      <c r="E28" s="1087"/>
      <c r="F28" s="1087"/>
      <c r="G28" s="1087"/>
      <c r="H28" s="1087"/>
      <c r="I28" s="1087"/>
      <c r="J28" s="1087"/>
      <c r="K28" s="1087"/>
      <c r="L28" s="1087"/>
      <c r="M28" s="1087"/>
      <c r="N28" s="1087"/>
      <c r="O28" s="1087"/>
      <c r="P28" s="1088"/>
      <c r="Q28" s="1089">
        <v>57472</v>
      </c>
      <c r="R28" s="1090"/>
      <c r="S28" s="1090"/>
      <c r="T28" s="1090"/>
      <c r="U28" s="1091"/>
      <c r="V28" s="1092">
        <v>57473</v>
      </c>
      <c r="W28" s="1090"/>
      <c r="X28" s="1090"/>
      <c r="Y28" s="1090"/>
      <c r="Z28" s="1091"/>
      <c r="AA28" s="1092">
        <v>-1</v>
      </c>
      <c r="AB28" s="1090"/>
      <c r="AC28" s="1090"/>
      <c r="AD28" s="1090"/>
      <c r="AE28" s="1093"/>
      <c r="AF28" s="1094">
        <v>-1</v>
      </c>
      <c r="AG28" s="1090"/>
      <c r="AH28" s="1090"/>
      <c r="AI28" s="1090"/>
      <c r="AJ28" s="1093"/>
      <c r="AK28" s="1095">
        <v>4326</v>
      </c>
      <c r="AL28" s="1079"/>
      <c r="AM28" s="1079"/>
      <c r="AN28" s="1079"/>
      <c r="AO28" s="1080"/>
      <c r="AP28" s="1078" t="s">
        <v>466</v>
      </c>
      <c r="AQ28" s="1079"/>
      <c r="AR28" s="1079"/>
      <c r="AS28" s="1079"/>
      <c r="AT28" s="1080"/>
      <c r="AU28" s="1078" t="s">
        <v>466</v>
      </c>
      <c r="AV28" s="1079"/>
      <c r="AW28" s="1079"/>
      <c r="AX28" s="1079"/>
      <c r="AY28" s="1080"/>
      <c r="AZ28" s="1081" t="s">
        <v>466</v>
      </c>
      <c r="BA28" s="1082"/>
      <c r="BB28" s="1082"/>
      <c r="BC28" s="1082"/>
      <c r="BD28" s="1083"/>
      <c r="BE28" s="1084"/>
      <c r="BF28" s="1084"/>
      <c r="BG28" s="1084"/>
      <c r="BH28" s="1084"/>
      <c r="BI28" s="108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529</v>
      </c>
      <c r="C29" s="1064"/>
      <c r="D29" s="1064"/>
      <c r="E29" s="1064"/>
      <c r="F29" s="1064"/>
      <c r="G29" s="1064"/>
      <c r="H29" s="1064"/>
      <c r="I29" s="1064"/>
      <c r="J29" s="1064"/>
      <c r="K29" s="1064"/>
      <c r="L29" s="1064"/>
      <c r="M29" s="1064"/>
      <c r="N29" s="1064"/>
      <c r="O29" s="1064"/>
      <c r="P29" s="1065"/>
      <c r="Q29" s="1075">
        <v>33685</v>
      </c>
      <c r="R29" s="1046"/>
      <c r="S29" s="1046"/>
      <c r="T29" s="1046"/>
      <c r="U29" s="1076"/>
      <c r="V29" s="1071">
        <v>33661</v>
      </c>
      <c r="W29" s="1046"/>
      <c r="X29" s="1046"/>
      <c r="Y29" s="1046"/>
      <c r="Z29" s="1076"/>
      <c r="AA29" s="1071">
        <v>24</v>
      </c>
      <c r="AB29" s="1046"/>
      <c r="AC29" s="1046"/>
      <c r="AD29" s="1046"/>
      <c r="AE29" s="1047"/>
      <c r="AF29" s="1045">
        <v>24</v>
      </c>
      <c r="AG29" s="1046"/>
      <c r="AH29" s="1046"/>
      <c r="AI29" s="1046"/>
      <c r="AJ29" s="1047"/>
      <c r="AK29" s="1077">
        <v>4932</v>
      </c>
      <c r="AL29" s="1005"/>
      <c r="AM29" s="1005"/>
      <c r="AN29" s="1005"/>
      <c r="AO29" s="1006"/>
      <c r="AP29" s="1007" t="s">
        <v>466</v>
      </c>
      <c r="AQ29" s="1005"/>
      <c r="AR29" s="1005"/>
      <c r="AS29" s="1005"/>
      <c r="AT29" s="1006"/>
      <c r="AU29" s="1007" t="s">
        <v>466</v>
      </c>
      <c r="AV29" s="1005"/>
      <c r="AW29" s="1005"/>
      <c r="AX29" s="1005"/>
      <c r="AY29" s="1006"/>
      <c r="AZ29" s="1072" t="s">
        <v>466</v>
      </c>
      <c r="BA29" s="1073"/>
      <c r="BB29" s="1073"/>
      <c r="BC29" s="1073"/>
      <c r="BD29" s="1074"/>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530</v>
      </c>
      <c r="C30" s="1064"/>
      <c r="D30" s="1064"/>
      <c r="E30" s="1064"/>
      <c r="F30" s="1064"/>
      <c r="G30" s="1064"/>
      <c r="H30" s="1064"/>
      <c r="I30" s="1064"/>
      <c r="J30" s="1064"/>
      <c r="K30" s="1064"/>
      <c r="L30" s="1064"/>
      <c r="M30" s="1064"/>
      <c r="N30" s="1064"/>
      <c r="O30" s="1064"/>
      <c r="P30" s="1065"/>
      <c r="Q30" s="1075">
        <v>4754</v>
      </c>
      <c r="R30" s="1046"/>
      <c r="S30" s="1046"/>
      <c r="T30" s="1046"/>
      <c r="U30" s="1076"/>
      <c r="V30" s="1071">
        <v>4728</v>
      </c>
      <c r="W30" s="1046"/>
      <c r="X30" s="1046"/>
      <c r="Y30" s="1046"/>
      <c r="Z30" s="1076"/>
      <c r="AA30" s="1071">
        <v>26</v>
      </c>
      <c r="AB30" s="1046"/>
      <c r="AC30" s="1046"/>
      <c r="AD30" s="1046"/>
      <c r="AE30" s="1047"/>
      <c r="AF30" s="1045">
        <v>26</v>
      </c>
      <c r="AG30" s="1046"/>
      <c r="AH30" s="1046"/>
      <c r="AI30" s="1046"/>
      <c r="AJ30" s="1047"/>
      <c r="AK30" s="1077">
        <v>968</v>
      </c>
      <c r="AL30" s="1005"/>
      <c r="AM30" s="1005"/>
      <c r="AN30" s="1005"/>
      <c r="AO30" s="1006"/>
      <c r="AP30" s="1007" t="s">
        <v>466</v>
      </c>
      <c r="AQ30" s="1005"/>
      <c r="AR30" s="1005"/>
      <c r="AS30" s="1005"/>
      <c r="AT30" s="1006"/>
      <c r="AU30" s="1007" t="s">
        <v>466</v>
      </c>
      <c r="AV30" s="1005"/>
      <c r="AW30" s="1005"/>
      <c r="AX30" s="1005"/>
      <c r="AY30" s="1006"/>
      <c r="AZ30" s="1072" t="s">
        <v>466</v>
      </c>
      <c r="BA30" s="1073"/>
      <c r="BB30" s="1073"/>
      <c r="BC30" s="1073"/>
      <c r="BD30" s="1074"/>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531</v>
      </c>
      <c r="C31" s="1064"/>
      <c r="D31" s="1064"/>
      <c r="E31" s="1064"/>
      <c r="F31" s="1064"/>
      <c r="G31" s="1064"/>
      <c r="H31" s="1064"/>
      <c r="I31" s="1064"/>
      <c r="J31" s="1064"/>
      <c r="K31" s="1064"/>
      <c r="L31" s="1064"/>
      <c r="M31" s="1064"/>
      <c r="N31" s="1064"/>
      <c r="O31" s="1064"/>
      <c r="P31" s="1065"/>
      <c r="Q31" s="1075">
        <v>10642</v>
      </c>
      <c r="R31" s="1046"/>
      <c r="S31" s="1046"/>
      <c r="T31" s="1046"/>
      <c r="U31" s="1076"/>
      <c r="V31" s="1071">
        <v>8464</v>
      </c>
      <c r="W31" s="1046"/>
      <c r="X31" s="1046"/>
      <c r="Y31" s="1046"/>
      <c r="Z31" s="1076"/>
      <c r="AA31" s="1071">
        <v>2178</v>
      </c>
      <c r="AB31" s="1046"/>
      <c r="AC31" s="1046"/>
      <c r="AD31" s="1046"/>
      <c r="AE31" s="1047"/>
      <c r="AF31" s="1045">
        <v>7624</v>
      </c>
      <c r="AG31" s="1046"/>
      <c r="AH31" s="1046"/>
      <c r="AI31" s="1046"/>
      <c r="AJ31" s="1047"/>
      <c r="AK31" s="1077">
        <v>733</v>
      </c>
      <c r="AL31" s="1005"/>
      <c r="AM31" s="1005"/>
      <c r="AN31" s="1005"/>
      <c r="AO31" s="1006"/>
      <c r="AP31" s="1007">
        <v>26189</v>
      </c>
      <c r="AQ31" s="1005"/>
      <c r="AR31" s="1005"/>
      <c r="AS31" s="1005"/>
      <c r="AT31" s="1006"/>
      <c r="AU31" s="1007">
        <v>864</v>
      </c>
      <c r="AV31" s="1005"/>
      <c r="AW31" s="1005"/>
      <c r="AX31" s="1005"/>
      <c r="AY31" s="1006"/>
      <c r="AZ31" s="1072" t="s">
        <v>466</v>
      </c>
      <c r="BA31" s="1073"/>
      <c r="BB31" s="1073"/>
      <c r="BC31" s="1073"/>
      <c r="BD31" s="1074"/>
      <c r="BE31" s="1058" t="s">
        <v>532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533</v>
      </c>
      <c r="C32" s="1064"/>
      <c r="D32" s="1064"/>
      <c r="E32" s="1064"/>
      <c r="F32" s="1064"/>
      <c r="G32" s="1064"/>
      <c r="H32" s="1064"/>
      <c r="I32" s="1064"/>
      <c r="J32" s="1064"/>
      <c r="K32" s="1064"/>
      <c r="L32" s="1064"/>
      <c r="M32" s="1064"/>
      <c r="N32" s="1064"/>
      <c r="O32" s="1064"/>
      <c r="P32" s="1065"/>
      <c r="Q32" s="1075">
        <v>11443</v>
      </c>
      <c r="R32" s="1046"/>
      <c r="S32" s="1046"/>
      <c r="T32" s="1046"/>
      <c r="U32" s="1076"/>
      <c r="V32" s="1071">
        <v>11498</v>
      </c>
      <c r="W32" s="1046"/>
      <c r="X32" s="1046"/>
      <c r="Y32" s="1046"/>
      <c r="Z32" s="1076"/>
      <c r="AA32" s="1071">
        <v>-55</v>
      </c>
      <c r="AB32" s="1046"/>
      <c r="AC32" s="1046"/>
      <c r="AD32" s="1046"/>
      <c r="AE32" s="1047"/>
      <c r="AF32" s="1045">
        <v>1474</v>
      </c>
      <c r="AG32" s="1046"/>
      <c r="AH32" s="1046"/>
      <c r="AI32" s="1046"/>
      <c r="AJ32" s="1047"/>
      <c r="AK32" s="1077">
        <v>4257</v>
      </c>
      <c r="AL32" s="1005"/>
      <c r="AM32" s="1005"/>
      <c r="AN32" s="1005"/>
      <c r="AO32" s="1006"/>
      <c r="AP32" s="1007">
        <v>90895</v>
      </c>
      <c r="AQ32" s="1005"/>
      <c r="AR32" s="1005"/>
      <c r="AS32" s="1005"/>
      <c r="AT32" s="1006"/>
      <c r="AU32" s="1007">
        <v>50265</v>
      </c>
      <c r="AV32" s="1005"/>
      <c r="AW32" s="1005"/>
      <c r="AX32" s="1005"/>
      <c r="AY32" s="1006"/>
      <c r="AZ32" s="1072" t="s">
        <v>466</v>
      </c>
      <c r="BA32" s="1073"/>
      <c r="BB32" s="1073"/>
      <c r="BC32" s="1073"/>
      <c r="BD32" s="1074"/>
      <c r="BE32" s="1058" t="s">
        <v>532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534</v>
      </c>
      <c r="C33" s="1064"/>
      <c r="D33" s="1064"/>
      <c r="E33" s="1064"/>
      <c r="F33" s="1064"/>
      <c r="G33" s="1064"/>
      <c r="H33" s="1064"/>
      <c r="I33" s="1064"/>
      <c r="J33" s="1064"/>
      <c r="K33" s="1064"/>
      <c r="L33" s="1064"/>
      <c r="M33" s="1064"/>
      <c r="N33" s="1064"/>
      <c r="O33" s="1064"/>
      <c r="P33" s="1065"/>
      <c r="Q33" s="1075">
        <v>401</v>
      </c>
      <c r="R33" s="1046"/>
      <c r="S33" s="1046"/>
      <c r="T33" s="1046"/>
      <c r="U33" s="1076"/>
      <c r="V33" s="1071">
        <v>324</v>
      </c>
      <c r="W33" s="1046"/>
      <c r="X33" s="1046"/>
      <c r="Y33" s="1046"/>
      <c r="Z33" s="1076"/>
      <c r="AA33" s="1071">
        <v>77</v>
      </c>
      <c r="AB33" s="1046"/>
      <c r="AC33" s="1046"/>
      <c r="AD33" s="1046"/>
      <c r="AE33" s="1047"/>
      <c r="AF33" s="1045">
        <v>77</v>
      </c>
      <c r="AG33" s="1046"/>
      <c r="AH33" s="1046"/>
      <c r="AI33" s="1046"/>
      <c r="AJ33" s="1047"/>
      <c r="AK33" s="1077" t="s">
        <v>466</v>
      </c>
      <c r="AL33" s="1005"/>
      <c r="AM33" s="1005"/>
      <c r="AN33" s="1005"/>
      <c r="AO33" s="1006"/>
      <c r="AP33" s="1007">
        <v>251</v>
      </c>
      <c r="AQ33" s="1005"/>
      <c r="AR33" s="1005"/>
      <c r="AS33" s="1005"/>
      <c r="AT33" s="1006"/>
      <c r="AU33" s="1072" t="s">
        <v>466</v>
      </c>
      <c r="AV33" s="1073"/>
      <c r="AW33" s="1073"/>
      <c r="AX33" s="1073"/>
      <c r="AY33" s="1074"/>
      <c r="AZ33" s="1072" t="s">
        <v>466</v>
      </c>
      <c r="BA33" s="1073"/>
      <c r="BB33" s="1073"/>
      <c r="BC33" s="1073"/>
      <c r="BD33" s="1074"/>
      <c r="BE33" s="1058" t="s">
        <v>535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536</v>
      </c>
      <c r="C34" s="1064"/>
      <c r="D34" s="1064"/>
      <c r="E34" s="1064"/>
      <c r="F34" s="1064"/>
      <c r="G34" s="1064"/>
      <c r="H34" s="1064"/>
      <c r="I34" s="1064"/>
      <c r="J34" s="1064"/>
      <c r="K34" s="1064"/>
      <c r="L34" s="1064"/>
      <c r="M34" s="1064"/>
      <c r="N34" s="1064"/>
      <c r="O34" s="1064"/>
      <c r="P34" s="1065"/>
      <c r="Q34" s="1075">
        <v>136</v>
      </c>
      <c r="R34" s="1046"/>
      <c r="S34" s="1046"/>
      <c r="T34" s="1046"/>
      <c r="U34" s="1076"/>
      <c r="V34" s="1071">
        <v>136</v>
      </c>
      <c r="W34" s="1046"/>
      <c r="X34" s="1046"/>
      <c r="Y34" s="1046"/>
      <c r="Z34" s="1076"/>
      <c r="AA34" s="1071" t="s">
        <v>537</v>
      </c>
      <c r="AB34" s="1046"/>
      <c r="AC34" s="1046"/>
      <c r="AD34" s="1046"/>
      <c r="AE34" s="1047"/>
      <c r="AF34" s="1045" t="s">
        <v>525</v>
      </c>
      <c r="AG34" s="1046"/>
      <c r="AH34" s="1046"/>
      <c r="AI34" s="1046"/>
      <c r="AJ34" s="1047"/>
      <c r="AK34" s="1077">
        <v>102</v>
      </c>
      <c r="AL34" s="1005"/>
      <c r="AM34" s="1005"/>
      <c r="AN34" s="1005"/>
      <c r="AO34" s="1006"/>
      <c r="AP34" s="1007">
        <v>1103</v>
      </c>
      <c r="AQ34" s="1005"/>
      <c r="AR34" s="1005"/>
      <c r="AS34" s="1005"/>
      <c r="AT34" s="1006"/>
      <c r="AU34" s="1007">
        <v>1098</v>
      </c>
      <c r="AV34" s="1005"/>
      <c r="AW34" s="1005"/>
      <c r="AX34" s="1005"/>
      <c r="AY34" s="1006"/>
      <c r="AZ34" s="1072" t="s">
        <v>466</v>
      </c>
      <c r="BA34" s="1073"/>
      <c r="BB34" s="1073"/>
      <c r="BC34" s="1073"/>
      <c r="BD34" s="1074"/>
      <c r="BE34" s="1058" t="s">
        <v>535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378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9223</v>
      </c>
      <c r="AG63" s="985"/>
      <c r="AH63" s="985"/>
      <c r="AI63" s="985"/>
      <c r="AJ63" s="1056"/>
      <c r="AK63" s="1057"/>
      <c r="AL63" s="989"/>
      <c r="AM63" s="989"/>
      <c r="AN63" s="989"/>
      <c r="AO63" s="989"/>
      <c r="AP63" s="985">
        <v>118438</v>
      </c>
      <c r="AQ63" s="985"/>
      <c r="AR63" s="985"/>
      <c r="AS63" s="985"/>
      <c r="AT63" s="985"/>
      <c r="AU63" s="985">
        <v>52227</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380</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381</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684</v>
      </c>
      <c r="R68" s="1008"/>
      <c r="S68" s="1008"/>
      <c r="T68" s="1008"/>
      <c r="U68" s="1008"/>
      <c r="V68" s="1008">
        <v>623</v>
      </c>
      <c r="W68" s="1008"/>
      <c r="X68" s="1008"/>
      <c r="Y68" s="1008"/>
      <c r="Z68" s="1008"/>
      <c r="AA68" s="1008">
        <v>61</v>
      </c>
      <c r="AB68" s="1008"/>
      <c r="AC68" s="1008"/>
      <c r="AD68" s="1008"/>
      <c r="AE68" s="1008"/>
      <c r="AF68" s="1008">
        <v>61</v>
      </c>
      <c r="AG68" s="1008"/>
      <c r="AH68" s="1008"/>
      <c r="AI68" s="1008"/>
      <c r="AJ68" s="1008"/>
      <c r="AK68" s="997" t="s">
        <v>466</v>
      </c>
      <c r="AL68" s="997"/>
      <c r="AM68" s="997"/>
      <c r="AN68" s="997"/>
      <c r="AO68" s="997"/>
      <c r="AP68" s="997">
        <v>318</v>
      </c>
      <c r="AQ68" s="997"/>
      <c r="AR68" s="997"/>
      <c r="AS68" s="997"/>
      <c r="AT68" s="997"/>
      <c r="AU68" s="1008">
        <v>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61</v>
      </c>
      <c r="R69" s="997"/>
      <c r="S69" s="997"/>
      <c r="T69" s="997"/>
      <c r="U69" s="997"/>
      <c r="V69" s="997">
        <v>50</v>
      </c>
      <c r="W69" s="997"/>
      <c r="X69" s="997"/>
      <c r="Y69" s="997"/>
      <c r="Z69" s="997"/>
      <c r="AA69" s="997">
        <v>11</v>
      </c>
      <c r="AB69" s="997"/>
      <c r="AC69" s="997"/>
      <c r="AD69" s="997"/>
      <c r="AE69" s="997"/>
      <c r="AF69" s="997">
        <v>11</v>
      </c>
      <c r="AG69" s="997"/>
      <c r="AH69" s="997"/>
      <c r="AI69" s="997"/>
      <c r="AJ69" s="997"/>
      <c r="AK69" s="997" t="s">
        <v>466</v>
      </c>
      <c r="AL69" s="997"/>
      <c r="AM69" s="997"/>
      <c r="AN69" s="997"/>
      <c r="AO69" s="997"/>
      <c r="AP69" s="997" t="s">
        <v>466</v>
      </c>
      <c r="AQ69" s="997"/>
      <c r="AR69" s="997"/>
      <c r="AS69" s="997"/>
      <c r="AT69" s="997"/>
      <c r="AU69" s="997" t="s">
        <v>466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215</v>
      </c>
      <c r="R70" s="997"/>
      <c r="S70" s="997"/>
      <c r="T70" s="997"/>
      <c r="U70" s="997"/>
      <c r="V70" s="997">
        <v>160</v>
      </c>
      <c r="W70" s="997"/>
      <c r="X70" s="997"/>
      <c r="Y70" s="997"/>
      <c r="Z70" s="997"/>
      <c r="AA70" s="997">
        <v>55</v>
      </c>
      <c r="AB70" s="997"/>
      <c r="AC70" s="997"/>
      <c r="AD70" s="997"/>
      <c r="AE70" s="997"/>
      <c r="AF70" s="997">
        <v>55</v>
      </c>
      <c r="AG70" s="997"/>
      <c r="AH70" s="997"/>
      <c r="AI70" s="997"/>
      <c r="AJ70" s="997"/>
      <c r="AK70" s="997">
        <v>18</v>
      </c>
      <c r="AL70" s="997"/>
      <c r="AM70" s="997"/>
      <c r="AN70" s="997"/>
      <c r="AO70" s="997"/>
      <c r="AP70" s="997" t="s">
        <v>466</v>
      </c>
      <c r="AQ70" s="997"/>
      <c r="AR70" s="997"/>
      <c r="AS70" s="997"/>
      <c r="AT70" s="997"/>
      <c r="AU70" s="997" t="s">
        <v>466</v>
      </c>
      <c r="AV70" s="997"/>
      <c r="AW70" s="997"/>
      <c r="AX70" s="997"/>
      <c r="AY70" s="997"/>
      <c r="AZ70" s="998" t="s">
        <v>542</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188181</v>
      </c>
      <c r="R71" s="997"/>
      <c r="S71" s="997"/>
      <c r="T71" s="997"/>
      <c r="U71" s="997"/>
      <c r="V71" s="997">
        <v>179413</v>
      </c>
      <c r="W71" s="997"/>
      <c r="X71" s="997"/>
      <c r="Y71" s="997"/>
      <c r="Z71" s="997"/>
      <c r="AA71" s="997">
        <v>8768</v>
      </c>
      <c r="AB71" s="997"/>
      <c r="AC71" s="997"/>
      <c r="AD71" s="997"/>
      <c r="AE71" s="997"/>
      <c r="AF71" s="997">
        <v>8768</v>
      </c>
      <c r="AG71" s="997"/>
      <c r="AH71" s="997"/>
      <c r="AI71" s="997"/>
      <c r="AJ71" s="997"/>
      <c r="AK71" s="997">
        <v>210</v>
      </c>
      <c r="AL71" s="997"/>
      <c r="AM71" s="997"/>
      <c r="AN71" s="997"/>
      <c r="AO71" s="997"/>
      <c r="AP71" s="997" t="s">
        <v>466</v>
      </c>
      <c r="AQ71" s="997"/>
      <c r="AR71" s="997"/>
      <c r="AS71" s="997"/>
      <c r="AT71" s="997"/>
      <c r="AU71" s="997" t="s">
        <v>466</v>
      </c>
      <c r="AV71" s="997"/>
      <c r="AW71" s="997"/>
      <c r="AX71" s="997"/>
      <c r="AY71" s="997"/>
      <c r="AZ71" s="998" t="s">
        <v>540</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8895</v>
      </c>
      <c r="AG88" s="985"/>
      <c r="AH88" s="985"/>
      <c r="AI88" s="985"/>
      <c r="AJ88" s="985"/>
      <c r="AK88" s="989"/>
      <c r="AL88" s="989"/>
      <c r="AM88" s="989"/>
      <c r="AN88" s="989"/>
      <c r="AO88" s="989"/>
      <c r="AP88" s="985">
        <v>318</v>
      </c>
      <c r="AQ88" s="985"/>
      <c r="AR88" s="985"/>
      <c r="AS88" s="985"/>
      <c r="AT88" s="985"/>
      <c r="AU88" s="985">
        <v>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558</v>
      </c>
      <c r="CS102" s="977"/>
      <c r="CT102" s="977"/>
      <c r="CU102" s="977"/>
      <c r="CV102" s="978"/>
      <c r="CW102" s="976">
        <v>15</v>
      </c>
      <c r="CX102" s="977"/>
      <c r="CY102" s="977"/>
      <c r="CZ102" s="977"/>
      <c r="DA102" s="978"/>
      <c r="DB102" s="976" t="s">
        <v>466</v>
      </c>
      <c r="DC102" s="977"/>
      <c r="DD102" s="977"/>
      <c r="DE102" s="977"/>
      <c r="DF102" s="978"/>
      <c r="DG102" s="976" t="s">
        <v>466</v>
      </c>
      <c r="DH102" s="977"/>
      <c r="DI102" s="977"/>
      <c r="DJ102" s="977"/>
      <c r="DK102" s="978"/>
      <c r="DL102" s="976" t="s">
        <v>550</v>
      </c>
      <c r="DM102" s="977"/>
      <c r="DN102" s="977"/>
      <c r="DO102" s="977"/>
      <c r="DP102" s="978"/>
      <c r="DQ102" s="976" t="s">
        <v>550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391</v>
      </c>
      <c r="AB109" s="918"/>
      <c r="AC109" s="918"/>
      <c r="AD109" s="918"/>
      <c r="AE109" s="919"/>
      <c r="AF109" s="920" t="s">
        <v>283</v>
      </c>
      <c r="AG109" s="918"/>
      <c r="AH109" s="918"/>
      <c r="AI109" s="918"/>
      <c r="AJ109" s="919"/>
      <c r="AK109" s="920" t="s">
        <v>282</v>
      </c>
      <c r="AL109" s="918"/>
      <c r="AM109" s="918"/>
      <c r="AN109" s="918"/>
      <c r="AO109" s="919"/>
      <c r="AP109" s="920" t="s">
        <v>392</v>
      </c>
      <c r="AQ109" s="918"/>
      <c r="AR109" s="918"/>
      <c r="AS109" s="918"/>
      <c r="AT109" s="949"/>
      <c r="AU109" s="917" t="s">
        <v>390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391</v>
      </c>
      <c r="BR109" s="918"/>
      <c r="BS109" s="918"/>
      <c r="BT109" s="918"/>
      <c r="BU109" s="919"/>
      <c r="BV109" s="920" t="s">
        <v>283</v>
      </c>
      <c r="BW109" s="918"/>
      <c r="BX109" s="918"/>
      <c r="BY109" s="918"/>
      <c r="BZ109" s="919"/>
      <c r="CA109" s="920" t="s">
        <v>282</v>
      </c>
      <c r="CB109" s="918"/>
      <c r="CC109" s="918"/>
      <c r="CD109" s="918"/>
      <c r="CE109" s="919"/>
      <c r="CF109" s="958" t="s">
        <v>392</v>
      </c>
      <c r="CG109" s="958"/>
      <c r="CH109" s="958"/>
      <c r="CI109" s="958"/>
      <c r="CJ109" s="958"/>
      <c r="CK109" s="920" t="s">
        <v>393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391</v>
      </c>
      <c r="DH109" s="918"/>
      <c r="DI109" s="918"/>
      <c r="DJ109" s="918"/>
      <c r="DK109" s="919"/>
      <c r="DL109" s="920" t="s">
        <v>283</v>
      </c>
      <c r="DM109" s="918"/>
      <c r="DN109" s="918"/>
      <c r="DO109" s="918"/>
      <c r="DP109" s="919"/>
      <c r="DQ109" s="920" t="s">
        <v>282</v>
      </c>
      <c r="DR109" s="918"/>
      <c r="DS109" s="918"/>
      <c r="DT109" s="918"/>
      <c r="DU109" s="919"/>
      <c r="DV109" s="920" t="s">
        <v>392</v>
      </c>
      <c r="DW109" s="918"/>
      <c r="DX109" s="918"/>
      <c r="DY109" s="918"/>
      <c r="DZ109" s="949"/>
    </row>
    <row r="110" spans="1:131" s="197" customFormat="1" ht="26.25" customHeight="1">
      <c r="A110" s="787" t="s">
        <v>394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20948933</v>
      </c>
      <c r="AB110" s="903"/>
      <c r="AC110" s="903"/>
      <c r="AD110" s="903"/>
      <c r="AE110" s="904"/>
      <c r="AF110" s="905">
        <v>20776780</v>
      </c>
      <c r="AG110" s="903"/>
      <c r="AH110" s="903"/>
      <c r="AI110" s="903"/>
      <c r="AJ110" s="904"/>
      <c r="AK110" s="905">
        <v>19830340</v>
      </c>
      <c r="AL110" s="903"/>
      <c r="AM110" s="903"/>
      <c r="AN110" s="903"/>
      <c r="AO110" s="904"/>
      <c r="AP110" s="906">
        <v>23.8</v>
      </c>
      <c r="AQ110" s="907"/>
      <c r="AR110" s="907"/>
      <c r="AS110" s="907"/>
      <c r="AT110" s="908"/>
      <c r="AU110" s="950" t="s">
        <v>60</v>
      </c>
      <c r="AV110" s="951"/>
      <c r="AW110" s="951"/>
      <c r="AX110" s="951"/>
      <c r="AY110" s="952"/>
      <c r="AZ110" s="846" t="s">
        <v>395</v>
      </c>
      <c r="BA110" s="788"/>
      <c r="BB110" s="788"/>
      <c r="BC110" s="788"/>
      <c r="BD110" s="788"/>
      <c r="BE110" s="788"/>
      <c r="BF110" s="788"/>
      <c r="BG110" s="788"/>
      <c r="BH110" s="788"/>
      <c r="BI110" s="788"/>
      <c r="BJ110" s="788"/>
      <c r="BK110" s="788"/>
      <c r="BL110" s="788"/>
      <c r="BM110" s="788"/>
      <c r="BN110" s="788"/>
      <c r="BO110" s="788"/>
      <c r="BP110" s="789"/>
      <c r="BQ110" s="829">
        <v>185974792</v>
      </c>
      <c r="BR110" s="830"/>
      <c r="BS110" s="830"/>
      <c r="BT110" s="830"/>
      <c r="BU110" s="830"/>
      <c r="BV110" s="830">
        <v>182494210</v>
      </c>
      <c r="BW110" s="830"/>
      <c r="BX110" s="830"/>
      <c r="BY110" s="830"/>
      <c r="BZ110" s="830"/>
      <c r="CA110" s="830">
        <v>177264431</v>
      </c>
      <c r="CB110" s="830"/>
      <c r="CC110" s="830"/>
      <c r="CD110" s="830"/>
      <c r="CE110" s="830"/>
      <c r="CF110" s="891">
        <v>212.7</v>
      </c>
      <c r="CG110" s="892"/>
      <c r="CH110" s="892"/>
      <c r="CI110" s="892"/>
      <c r="CJ110" s="892"/>
      <c r="CK110" s="946" t="s">
        <v>396</v>
      </c>
      <c r="CL110" s="894"/>
      <c r="CM110" s="899" t="s">
        <v>397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1423837</v>
      </c>
      <c r="DH110" s="830"/>
      <c r="DI110" s="830"/>
      <c r="DJ110" s="830"/>
      <c r="DK110" s="830"/>
      <c r="DL110" s="830">
        <v>1285006</v>
      </c>
      <c r="DM110" s="830"/>
      <c r="DN110" s="830"/>
      <c r="DO110" s="830"/>
      <c r="DP110" s="830"/>
      <c r="DQ110" s="830">
        <v>1144422</v>
      </c>
      <c r="DR110" s="830"/>
      <c r="DS110" s="830"/>
      <c r="DT110" s="830"/>
      <c r="DU110" s="830"/>
      <c r="DV110" s="831">
        <v>1.4</v>
      </c>
      <c r="DW110" s="831"/>
      <c r="DX110" s="831"/>
      <c r="DY110" s="831"/>
      <c r="DZ110" s="832"/>
    </row>
    <row r="111" spans="1:131" s="197" customFormat="1" ht="26.25" customHeight="1">
      <c r="A111" s="808" t="s">
        <v>398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399</v>
      </c>
      <c r="BA111" s="798"/>
      <c r="BB111" s="798"/>
      <c r="BC111" s="798"/>
      <c r="BD111" s="798"/>
      <c r="BE111" s="798"/>
      <c r="BF111" s="798"/>
      <c r="BG111" s="798"/>
      <c r="BH111" s="798"/>
      <c r="BI111" s="798"/>
      <c r="BJ111" s="798"/>
      <c r="BK111" s="798"/>
      <c r="BL111" s="798"/>
      <c r="BM111" s="798"/>
      <c r="BN111" s="798"/>
      <c r="BO111" s="798"/>
      <c r="BP111" s="799"/>
      <c r="BQ111" s="800">
        <v>7230649</v>
      </c>
      <c r="BR111" s="801"/>
      <c r="BS111" s="801"/>
      <c r="BT111" s="801"/>
      <c r="BU111" s="801"/>
      <c r="BV111" s="801">
        <v>6498409</v>
      </c>
      <c r="BW111" s="801"/>
      <c r="BX111" s="801"/>
      <c r="BY111" s="801"/>
      <c r="BZ111" s="801"/>
      <c r="CA111" s="801">
        <v>4442191</v>
      </c>
      <c r="CB111" s="801"/>
      <c r="CC111" s="801"/>
      <c r="CD111" s="801"/>
      <c r="CE111" s="801"/>
      <c r="CF111" s="878">
        <v>5.3</v>
      </c>
      <c r="CG111" s="879"/>
      <c r="CH111" s="879"/>
      <c r="CI111" s="879"/>
      <c r="CJ111" s="879"/>
      <c r="CK111" s="947"/>
      <c r="CL111" s="896"/>
      <c r="CM111" s="833" t="s">
        <v>400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401</v>
      </c>
      <c r="B112" s="933"/>
      <c r="C112" s="798" t="s">
        <v>402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33333</v>
      </c>
      <c r="AB112" s="814"/>
      <c r="AC112" s="814"/>
      <c r="AD112" s="814"/>
      <c r="AE112" s="815"/>
      <c r="AF112" s="816">
        <v>33333</v>
      </c>
      <c r="AG112" s="814"/>
      <c r="AH112" s="814"/>
      <c r="AI112" s="814"/>
      <c r="AJ112" s="815"/>
      <c r="AK112" s="816">
        <v>33333</v>
      </c>
      <c r="AL112" s="814"/>
      <c r="AM112" s="814"/>
      <c r="AN112" s="814"/>
      <c r="AO112" s="815"/>
      <c r="AP112" s="784">
        <v>0</v>
      </c>
      <c r="AQ112" s="785"/>
      <c r="AR112" s="785"/>
      <c r="AS112" s="785"/>
      <c r="AT112" s="786"/>
      <c r="AU112" s="953"/>
      <c r="AV112" s="954"/>
      <c r="AW112" s="954"/>
      <c r="AX112" s="954"/>
      <c r="AY112" s="955"/>
      <c r="AZ112" s="797" t="s">
        <v>403</v>
      </c>
      <c r="BA112" s="798"/>
      <c r="BB112" s="798"/>
      <c r="BC112" s="798"/>
      <c r="BD112" s="798"/>
      <c r="BE112" s="798"/>
      <c r="BF112" s="798"/>
      <c r="BG112" s="798"/>
      <c r="BH112" s="798"/>
      <c r="BI112" s="798"/>
      <c r="BJ112" s="798"/>
      <c r="BK112" s="798"/>
      <c r="BL112" s="798"/>
      <c r="BM112" s="798"/>
      <c r="BN112" s="798"/>
      <c r="BO112" s="798"/>
      <c r="BP112" s="799"/>
      <c r="BQ112" s="800">
        <v>57978673</v>
      </c>
      <c r="BR112" s="801"/>
      <c r="BS112" s="801"/>
      <c r="BT112" s="801"/>
      <c r="BU112" s="801"/>
      <c r="BV112" s="801">
        <v>55761975</v>
      </c>
      <c r="BW112" s="801"/>
      <c r="BX112" s="801"/>
      <c r="BY112" s="801"/>
      <c r="BZ112" s="801"/>
      <c r="CA112" s="801">
        <v>52226907</v>
      </c>
      <c r="CB112" s="801"/>
      <c r="CC112" s="801"/>
      <c r="CD112" s="801"/>
      <c r="CE112" s="801"/>
      <c r="CF112" s="878">
        <v>62.7</v>
      </c>
      <c r="CG112" s="879"/>
      <c r="CH112" s="879"/>
      <c r="CI112" s="879"/>
      <c r="CJ112" s="879"/>
      <c r="CK112" s="947"/>
      <c r="CL112" s="896"/>
      <c r="CM112" s="833" t="s">
        <v>404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405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3922010</v>
      </c>
      <c r="AB113" s="939"/>
      <c r="AC113" s="939"/>
      <c r="AD113" s="939"/>
      <c r="AE113" s="940"/>
      <c r="AF113" s="941">
        <v>3962884</v>
      </c>
      <c r="AG113" s="939"/>
      <c r="AH113" s="939"/>
      <c r="AI113" s="939"/>
      <c r="AJ113" s="940"/>
      <c r="AK113" s="941">
        <v>3952305</v>
      </c>
      <c r="AL113" s="939"/>
      <c r="AM113" s="939"/>
      <c r="AN113" s="939"/>
      <c r="AO113" s="940"/>
      <c r="AP113" s="942">
        <v>4.7</v>
      </c>
      <c r="AQ113" s="943"/>
      <c r="AR113" s="943"/>
      <c r="AS113" s="943"/>
      <c r="AT113" s="944"/>
      <c r="AU113" s="953"/>
      <c r="AV113" s="954"/>
      <c r="AW113" s="954"/>
      <c r="AX113" s="954"/>
      <c r="AY113" s="955"/>
      <c r="AZ113" s="797" t="s">
        <v>406</v>
      </c>
      <c r="BA113" s="798"/>
      <c r="BB113" s="798"/>
      <c r="BC113" s="798"/>
      <c r="BD113" s="798"/>
      <c r="BE113" s="798"/>
      <c r="BF113" s="798"/>
      <c r="BG113" s="798"/>
      <c r="BH113" s="798"/>
      <c r="BI113" s="798"/>
      <c r="BJ113" s="798"/>
      <c r="BK113" s="798"/>
      <c r="BL113" s="798"/>
      <c r="BM113" s="798"/>
      <c r="BN113" s="798"/>
      <c r="BO113" s="798"/>
      <c r="BP113" s="799"/>
      <c r="BQ113" s="800">
        <v>2792</v>
      </c>
      <c r="BR113" s="801"/>
      <c r="BS113" s="801"/>
      <c r="BT113" s="801"/>
      <c r="BU113" s="801"/>
      <c r="BV113" s="801">
        <v>2233</v>
      </c>
      <c r="BW113" s="801"/>
      <c r="BX113" s="801"/>
      <c r="BY113" s="801"/>
      <c r="BZ113" s="801"/>
      <c r="CA113" s="801">
        <v>1648</v>
      </c>
      <c r="CB113" s="801"/>
      <c r="CC113" s="801"/>
      <c r="CD113" s="801"/>
      <c r="CE113" s="801"/>
      <c r="CF113" s="878">
        <v>0</v>
      </c>
      <c r="CG113" s="879"/>
      <c r="CH113" s="879"/>
      <c r="CI113" s="879"/>
      <c r="CJ113" s="879"/>
      <c r="CK113" s="947"/>
      <c r="CL113" s="896"/>
      <c r="CM113" s="833" t="s">
        <v>407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408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592</v>
      </c>
      <c r="AB114" s="814"/>
      <c r="AC114" s="814"/>
      <c r="AD114" s="814"/>
      <c r="AE114" s="815"/>
      <c r="AF114" s="816">
        <v>565</v>
      </c>
      <c r="AG114" s="814"/>
      <c r="AH114" s="814"/>
      <c r="AI114" s="814"/>
      <c r="AJ114" s="815"/>
      <c r="AK114" s="816">
        <v>532</v>
      </c>
      <c r="AL114" s="814"/>
      <c r="AM114" s="814"/>
      <c r="AN114" s="814"/>
      <c r="AO114" s="815"/>
      <c r="AP114" s="784">
        <v>0</v>
      </c>
      <c r="AQ114" s="785"/>
      <c r="AR114" s="785"/>
      <c r="AS114" s="785"/>
      <c r="AT114" s="786"/>
      <c r="AU114" s="953"/>
      <c r="AV114" s="954"/>
      <c r="AW114" s="954"/>
      <c r="AX114" s="954"/>
      <c r="AY114" s="955"/>
      <c r="AZ114" s="797" t="s">
        <v>409</v>
      </c>
      <c r="BA114" s="798"/>
      <c r="BB114" s="798"/>
      <c r="BC114" s="798"/>
      <c r="BD114" s="798"/>
      <c r="BE114" s="798"/>
      <c r="BF114" s="798"/>
      <c r="BG114" s="798"/>
      <c r="BH114" s="798"/>
      <c r="BI114" s="798"/>
      <c r="BJ114" s="798"/>
      <c r="BK114" s="798"/>
      <c r="BL114" s="798"/>
      <c r="BM114" s="798"/>
      <c r="BN114" s="798"/>
      <c r="BO114" s="798"/>
      <c r="BP114" s="799"/>
      <c r="BQ114" s="800">
        <v>28574193</v>
      </c>
      <c r="BR114" s="801"/>
      <c r="BS114" s="801"/>
      <c r="BT114" s="801"/>
      <c r="BU114" s="801"/>
      <c r="BV114" s="801">
        <v>25741984</v>
      </c>
      <c r="BW114" s="801"/>
      <c r="BX114" s="801"/>
      <c r="BY114" s="801"/>
      <c r="BZ114" s="801"/>
      <c r="CA114" s="801">
        <v>23811943</v>
      </c>
      <c r="CB114" s="801"/>
      <c r="CC114" s="801"/>
      <c r="CD114" s="801"/>
      <c r="CE114" s="801"/>
      <c r="CF114" s="878">
        <v>28.6</v>
      </c>
      <c r="CG114" s="879"/>
      <c r="CH114" s="879"/>
      <c r="CI114" s="879"/>
      <c r="CJ114" s="879"/>
      <c r="CK114" s="947"/>
      <c r="CL114" s="896"/>
      <c r="CM114" s="833" t="s">
        <v>410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400737</v>
      </c>
      <c r="AB115" s="939"/>
      <c r="AC115" s="939"/>
      <c r="AD115" s="939"/>
      <c r="AE115" s="940"/>
      <c r="AF115" s="941">
        <v>380779</v>
      </c>
      <c r="AG115" s="939"/>
      <c r="AH115" s="939"/>
      <c r="AI115" s="939"/>
      <c r="AJ115" s="940"/>
      <c r="AK115" s="941">
        <v>379528</v>
      </c>
      <c r="AL115" s="939"/>
      <c r="AM115" s="939"/>
      <c r="AN115" s="939"/>
      <c r="AO115" s="940"/>
      <c r="AP115" s="942">
        <v>0.5</v>
      </c>
      <c r="AQ115" s="943"/>
      <c r="AR115" s="943"/>
      <c r="AS115" s="943"/>
      <c r="AT115" s="944"/>
      <c r="AU115" s="953"/>
      <c r="AV115" s="954"/>
      <c r="AW115" s="954"/>
      <c r="AX115" s="954"/>
      <c r="AY115" s="955"/>
      <c r="AZ115" s="797" t="s">
        <v>412</v>
      </c>
      <c r="BA115" s="798"/>
      <c r="BB115" s="798"/>
      <c r="BC115" s="798"/>
      <c r="BD115" s="798"/>
      <c r="BE115" s="798"/>
      <c r="BF115" s="798"/>
      <c r="BG115" s="798"/>
      <c r="BH115" s="798"/>
      <c r="BI115" s="798"/>
      <c r="BJ115" s="798"/>
      <c r="BK115" s="798"/>
      <c r="BL115" s="798"/>
      <c r="BM115" s="798"/>
      <c r="BN115" s="798"/>
      <c r="BO115" s="798"/>
      <c r="BP115" s="799"/>
      <c r="BQ115" s="800">
        <v>15596</v>
      </c>
      <c r="BR115" s="801"/>
      <c r="BS115" s="801"/>
      <c r="BT115" s="801"/>
      <c r="BU115" s="801"/>
      <c r="BV115" s="801">
        <v>913</v>
      </c>
      <c r="BW115" s="801"/>
      <c r="BX115" s="801"/>
      <c r="BY115" s="801"/>
      <c r="BZ115" s="801"/>
      <c r="CA115" s="801">
        <v>3433</v>
      </c>
      <c r="CB115" s="801"/>
      <c r="CC115" s="801"/>
      <c r="CD115" s="801"/>
      <c r="CE115" s="801"/>
      <c r="CF115" s="878">
        <v>0</v>
      </c>
      <c r="CG115" s="879"/>
      <c r="CH115" s="879"/>
      <c r="CI115" s="879"/>
      <c r="CJ115" s="879"/>
      <c r="CK115" s="947"/>
      <c r="CL115" s="896"/>
      <c r="CM115" s="797" t="s">
        <v>413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4382722</v>
      </c>
      <c r="DH115" s="814"/>
      <c r="DI115" s="814"/>
      <c r="DJ115" s="814"/>
      <c r="DK115" s="815"/>
      <c r="DL115" s="816">
        <v>4006439</v>
      </c>
      <c r="DM115" s="814"/>
      <c r="DN115" s="814"/>
      <c r="DO115" s="814"/>
      <c r="DP115" s="815"/>
      <c r="DQ115" s="816">
        <v>2307935</v>
      </c>
      <c r="DR115" s="814"/>
      <c r="DS115" s="814"/>
      <c r="DT115" s="814"/>
      <c r="DU115" s="815"/>
      <c r="DV115" s="784">
        <v>2.8</v>
      </c>
      <c r="DW115" s="785"/>
      <c r="DX115" s="785"/>
      <c r="DY115" s="785"/>
      <c r="DZ115" s="786"/>
    </row>
    <row r="116" spans="1:130" s="197" customFormat="1" ht="26.25" customHeight="1">
      <c r="A116" s="936"/>
      <c r="B116" s="937"/>
      <c r="C116" s="876" t="s">
        <v>414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2002</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415</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416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417</v>
      </c>
      <c r="Z117" s="919"/>
      <c r="AA117" s="924">
        <v>25307607</v>
      </c>
      <c r="AB117" s="925"/>
      <c r="AC117" s="925"/>
      <c r="AD117" s="925"/>
      <c r="AE117" s="926"/>
      <c r="AF117" s="928">
        <v>25154341</v>
      </c>
      <c r="AG117" s="925"/>
      <c r="AH117" s="925"/>
      <c r="AI117" s="925"/>
      <c r="AJ117" s="926"/>
      <c r="AK117" s="928">
        <v>24196038</v>
      </c>
      <c r="AL117" s="925"/>
      <c r="AM117" s="925"/>
      <c r="AN117" s="925"/>
      <c r="AO117" s="926"/>
      <c r="AP117" s="929"/>
      <c r="AQ117" s="930"/>
      <c r="AR117" s="930"/>
      <c r="AS117" s="930"/>
      <c r="AT117" s="931"/>
      <c r="AU117" s="953"/>
      <c r="AV117" s="954"/>
      <c r="AW117" s="954"/>
      <c r="AX117" s="954"/>
      <c r="AY117" s="955"/>
      <c r="AZ117" s="875" t="s">
        <v>418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419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391</v>
      </c>
      <c r="AB118" s="918"/>
      <c r="AC118" s="918"/>
      <c r="AD118" s="918"/>
      <c r="AE118" s="919"/>
      <c r="AF118" s="920" t="s">
        <v>283</v>
      </c>
      <c r="AG118" s="918"/>
      <c r="AH118" s="918"/>
      <c r="AI118" s="918"/>
      <c r="AJ118" s="919"/>
      <c r="AK118" s="920" t="s">
        <v>282</v>
      </c>
      <c r="AL118" s="918"/>
      <c r="AM118" s="918"/>
      <c r="AN118" s="918"/>
      <c r="AO118" s="919"/>
      <c r="AP118" s="921" t="s">
        <v>392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420</v>
      </c>
      <c r="BP118" s="868"/>
      <c r="BQ118" s="887">
        <v>279776695</v>
      </c>
      <c r="BR118" s="888"/>
      <c r="BS118" s="888"/>
      <c r="BT118" s="888"/>
      <c r="BU118" s="888"/>
      <c r="BV118" s="888">
        <v>270499724</v>
      </c>
      <c r="BW118" s="888"/>
      <c r="BX118" s="888"/>
      <c r="BY118" s="888"/>
      <c r="BZ118" s="888"/>
      <c r="CA118" s="888">
        <v>257750553</v>
      </c>
      <c r="CB118" s="888"/>
      <c r="CC118" s="888"/>
      <c r="CD118" s="888"/>
      <c r="CE118" s="888"/>
      <c r="CF118" s="773"/>
      <c r="CG118" s="774"/>
      <c r="CH118" s="774"/>
      <c r="CI118" s="774"/>
      <c r="CJ118" s="871"/>
      <c r="CK118" s="947"/>
      <c r="CL118" s="896"/>
      <c r="CM118" s="833" t="s">
        <v>421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396</v>
      </c>
      <c r="B119" s="894"/>
      <c r="C119" s="899" t="s">
        <v>397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175310</v>
      </c>
      <c r="AB119" s="903"/>
      <c r="AC119" s="903"/>
      <c r="AD119" s="903"/>
      <c r="AE119" s="904"/>
      <c r="AF119" s="905">
        <v>156338</v>
      </c>
      <c r="AG119" s="903"/>
      <c r="AH119" s="903"/>
      <c r="AI119" s="903"/>
      <c r="AJ119" s="904"/>
      <c r="AK119" s="905">
        <v>156338</v>
      </c>
      <c r="AL119" s="903"/>
      <c r="AM119" s="903"/>
      <c r="AN119" s="903"/>
      <c r="AO119" s="904"/>
      <c r="AP119" s="906">
        <v>0.2</v>
      </c>
      <c r="AQ119" s="907"/>
      <c r="AR119" s="907"/>
      <c r="AS119" s="907"/>
      <c r="AT119" s="908"/>
      <c r="AU119" s="909" t="s">
        <v>422</v>
      </c>
      <c r="AV119" s="910"/>
      <c r="AW119" s="910"/>
      <c r="AX119" s="910"/>
      <c r="AY119" s="911"/>
      <c r="AZ119" s="846" t="s">
        <v>423</v>
      </c>
      <c r="BA119" s="788"/>
      <c r="BB119" s="788"/>
      <c r="BC119" s="788"/>
      <c r="BD119" s="788"/>
      <c r="BE119" s="788"/>
      <c r="BF119" s="788"/>
      <c r="BG119" s="788"/>
      <c r="BH119" s="788"/>
      <c r="BI119" s="788"/>
      <c r="BJ119" s="788"/>
      <c r="BK119" s="788"/>
      <c r="BL119" s="788"/>
      <c r="BM119" s="788"/>
      <c r="BN119" s="788"/>
      <c r="BO119" s="788"/>
      <c r="BP119" s="789"/>
      <c r="BQ119" s="829">
        <v>22365543</v>
      </c>
      <c r="BR119" s="830"/>
      <c r="BS119" s="830"/>
      <c r="BT119" s="830"/>
      <c r="BU119" s="830"/>
      <c r="BV119" s="830">
        <v>23782219</v>
      </c>
      <c r="BW119" s="830"/>
      <c r="BX119" s="830"/>
      <c r="BY119" s="830"/>
      <c r="BZ119" s="830"/>
      <c r="CA119" s="830">
        <v>27814440</v>
      </c>
      <c r="CB119" s="830"/>
      <c r="CC119" s="830"/>
      <c r="CD119" s="830"/>
      <c r="CE119" s="830"/>
      <c r="CF119" s="891">
        <v>33.4</v>
      </c>
      <c r="CG119" s="892"/>
      <c r="CH119" s="892"/>
      <c r="CI119" s="892"/>
      <c r="CJ119" s="892"/>
      <c r="CK119" s="948"/>
      <c r="CL119" s="898"/>
      <c r="CM119" s="855" t="s">
        <v>424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1424090</v>
      </c>
      <c r="DH119" s="747"/>
      <c r="DI119" s="747"/>
      <c r="DJ119" s="747"/>
      <c r="DK119" s="748"/>
      <c r="DL119" s="749">
        <v>1206964</v>
      </c>
      <c r="DM119" s="747"/>
      <c r="DN119" s="747"/>
      <c r="DO119" s="747"/>
      <c r="DP119" s="748"/>
      <c r="DQ119" s="749">
        <v>989834</v>
      </c>
      <c r="DR119" s="747"/>
      <c r="DS119" s="747"/>
      <c r="DT119" s="747"/>
      <c r="DU119" s="748"/>
      <c r="DV119" s="837">
        <v>1.2</v>
      </c>
      <c r="DW119" s="838"/>
      <c r="DX119" s="838"/>
      <c r="DY119" s="838"/>
      <c r="DZ119" s="839"/>
    </row>
    <row r="120" spans="1:130" s="197" customFormat="1" ht="26.25" customHeight="1">
      <c r="A120" s="895"/>
      <c r="B120" s="896"/>
      <c r="C120" s="833" t="s">
        <v>400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425</v>
      </c>
      <c r="BA120" s="798"/>
      <c r="BB120" s="798"/>
      <c r="BC120" s="798"/>
      <c r="BD120" s="798"/>
      <c r="BE120" s="798"/>
      <c r="BF120" s="798"/>
      <c r="BG120" s="798"/>
      <c r="BH120" s="798"/>
      <c r="BI120" s="798"/>
      <c r="BJ120" s="798"/>
      <c r="BK120" s="798"/>
      <c r="BL120" s="798"/>
      <c r="BM120" s="798"/>
      <c r="BN120" s="798"/>
      <c r="BO120" s="798"/>
      <c r="BP120" s="799"/>
      <c r="BQ120" s="800">
        <v>41890410</v>
      </c>
      <c r="BR120" s="801"/>
      <c r="BS120" s="801"/>
      <c r="BT120" s="801"/>
      <c r="BU120" s="801"/>
      <c r="BV120" s="801">
        <v>40140481</v>
      </c>
      <c r="BW120" s="801"/>
      <c r="BX120" s="801"/>
      <c r="BY120" s="801"/>
      <c r="BZ120" s="801"/>
      <c r="CA120" s="801">
        <v>38055541</v>
      </c>
      <c r="CB120" s="801"/>
      <c r="CC120" s="801"/>
      <c r="CD120" s="801"/>
      <c r="CE120" s="801"/>
      <c r="CF120" s="878">
        <v>45.7</v>
      </c>
      <c r="CG120" s="879"/>
      <c r="CH120" s="879"/>
      <c r="CI120" s="879"/>
      <c r="CJ120" s="879"/>
      <c r="CK120" s="880" t="s">
        <v>426</v>
      </c>
      <c r="CL120" s="840"/>
      <c r="CM120" s="840"/>
      <c r="CN120" s="840"/>
      <c r="CO120" s="841"/>
      <c r="CP120" s="884" t="s">
        <v>375</v>
      </c>
      <c r="CQ120" s="885"/>
      <c r="CR120" s="885"/>
      <c r="CS120" s="885"/>
      <c r="CT120" s="885"/>
      <c r="CU120" s="885"/>
      <c r="CV120" s="885"/>
      <c r="CW120" s="885"/>
      <c r="CX120" s="885"/>
      <c r="CY120" s="885"/>
      <c r="CZ120" s="885"/>
      <c r="DA120" s="885"/>
      <c r="DB120" s="885"/>
      <c r="DC120" s="885"/>
      <c r="DD120" s="885"/>
      <c r="DE120" s="885"/>
      <c r="DF120" s="886"/>
      <c r="DG120" s="829">
        <v>55725374</v>
      </c>
      <c r="DH120" s="830"/>
      <c r="DI120" s="830"/>
      <c r="DJ120" s="830"/>
      <c r="DK120" s="830"/>
      <c r="DL120" s="830">
        <v>53631855</v>
      </c>
      <c r="DM120" s="830"/>
      <c r="DN120" s="830"/>
      <c r="DO120" s="830"/>
      <c r="DP120" s="830"/>
      <c r="DQ120" s="830">
        <v>50265037</v>
      </c>
      <c r="DR120" s="830"/>
      <c r="DS120" s="830"/>
      <c r="DT120" s="830"/>
      <c r="DU120" s="830"/>
      <c r="DV120" s="831">
        <v>60.3</v>
      </c>
      <c r="DW120" s="831"/>
      <c r="DX120" s="831"/>
      <c r="DY120" s="831"/>
      <c r="DZ120" s="832"/>
    </row>
    <row r="121" spans="1:130" s="197" customFormat="1" ht="26.25" customHeight="1">
      <c r="A121" s="895"/>
      <c r="B121" s="896"/>
      <c r="C121" s="872" t="s">
        <v>427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428</v>
      </c>
      <c r="BA121" s="876"/>
      <c r="BB121" s="876"/>
      <c r="BC121" s="876"/>
      <c r="BD121" s="876"/>
      <c r="BE121" s="876"/>
      <c r="BF121" s="876"/>
      <c r="BG121" s="876"/>
      <c r="BH121" s="876"/>
      <c r="BI121" s="876"/>
      <c r="BJ121" s="876"/>
      <c r="BK121" s="876"/>
      <c r="BL121" s="876"/>
      <c r="BM121" s="876"/>
      <c r="BN121" s="876"/>
      <c r="BO121" s="876"/>
      <c r="BP121" s="877"/>
      <c r="BQ121" s="887">
        <v>161616135</v>
      </c>
      <c r="BR121" s="888"/>
      <c r="BS121" s="888"/>
      <c r="BT121" s="888"/>
      <c r="BU121" s="888"/>
      <c r="BV121" s="888">
        <v>160210782</v>
      </c>
      <c r="BW121" s="888"/>
      <c r="BX121" s="888"/>
      <c r="BY121" s="888"/>
      <c r="BZ121" s="888"/>
      <c r="CA121" s="888">
        <v>160263754</v>
      </c>
      <c r="CB121" s="888"/>
      <c r="CC121" s="888"/>
      <c r="CD121" s="888"/>
      <c r="CE121" s="888"/>
      <c r="CF121" s="889">
        <v>192.3</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v>1222673</v>
      </c>
      <c r="DH121" s="801"/>
      <c r="DI121" s="801"/>
      <c r="DJ121" s="801"/>
      <c r="DK121" s="801"/>
      <c r="DL121" s="801">
        <v>1165760</v>
      </c>
      <c r="DM121" s="801"/>
      <c r="DN121" s="801"/>
      <c r="DO121" s="801"/>
      <c r="DP121" s="801"/>
      <c r="DQ121" s="801">
        <v>1097627</v>
      </c>
      <c r="DR121" s="801"/>
      <c r="DS121" s="801"/>
      <c r="DT121" s="801"/>
      <c r="DU121" s="801"/>
      <c r="DV121" s="853">
        <v>1.3</v>
      </c>
      <c r="DW121" s="853"/>
      <c r="DX121" s="853"/>
      <c r="DY121" s="853"/>
      <c r="DZ121" s="854"/>
    </row>
    <row r="122" spans="1:130" s="197" customFormat="1" ht="26.25" customHeight="1">
      <c r="A122" s="895"/>
      <c r="B122" s="896"/>
      <c r="C122" s="833" t="s">
        <v>410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429</v>
      </c>
      <c r="BP122" s="868"/>
      <c r="BQ122" s="869">
        <v>225872088</v>
      </c>
      <c r="BR122" s="870"/>
      <c r="BS122" s="870"/>
      <c r="BT122" s="870"/>
      <c r="BU122" s="870"/>
      <c r="BV122" s="870">
        <v>224133482</v>
      </c>
      <c r="BW122" s="870"/>
      <c r="BX122" s="870"/>
      <c r="BY122" s="870"/>
      <c r="BZ122" s="870"/>
      <c r="CA122" s="870">
        <v>226133735</v>
      </c>
      <c r="CB122" s="870"/>
      <c r="CC122" s="870"/>
      <c r="CD122" s="870"/>
      <c r="CE122" s="870"/>
      <c r="CF122" s="773"/>
      <c r="CG122" s="774"/>
      <c r="CH122" s="774"/>
      <c r="CI122" s="774"/>
      <c r="CJ122" s="871"/>
      <c r="CK122" s="881"/>
      <c r="CL122" s="842"/>
      <c r="CM122" s="842"/>
      <c r="CN122" s="842"/>
      <c r="CO122" s="843"/>
      <c r="CP122" s="858" t="s">
        <v>374</v>
      </c>
      <c r="CQ122" s="859"/>
      <c r="CR122" s="859"/>
      <c r="CS122" s="859"/>
      <c r="CT122" s="859"/>
      <c r="CU122" s="859"/>
      <c r="CV122" s="859"/>
      <c r="CW122" s="859"/>
      <c r="CX122" s="859"/>
      <c r="CY122" s="859"/>
      <c r="CZ122" s="859"/>
      <c r="DA122" s="859"/>
      <c r="DB122" s="859"/>
      <c r="DC122" s="859"/>
      <c r="DD122" s="859"/>
      <c r="DE122" s="859"/>
      <c r="DF122" s="860"/>
      <c r="DG122" s="800">
        <v>1030626</v>
      </c>
      <c r="DH122" s="801"/>
      <c r="DI122" s="801"/>
      <c r="DJ122" s="801"/>
      <c r="DK122" s="801"/>
      <c r="DL122" s="801">
        <v>964360</v>
      </c>
      <c r="DM122" s="801"/>
      <c r="DN122" s="801"/>
      <c r="DO122" s="801"/>
      <c r="DP122" s="801"/>
      <c r="DQ122" s="801">
        <v>864243</v>
      </c>
      <c r="DR122" s="801"/>
      <c r="DS122" s="801"/>
      <c r="DT122" s="801"/>
      <c r="DU122" s="801"/>
      <c r="DV122" s="853">
        <v>1</v>
      </c>
      <c r="DW122" s="853"/>
      <c r="DX122" s="853"/>
      <c r="DY122" s="853"/>
      <c r="DZ122" s="854"/>
    </row>
    <row r="123" spans="1:130" s="197" customFormat="1" ht="26.25" customHeight="1" thickBot="1">
      <c r="A123" s="895"/>
      <c r="B123" s="896"/>
      <c r="C123" s="833" t="s">
        <v>416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64.8</v>
      </c>
      <c r="BR123" s="862"/>
      <c r="BS123" s="862"/>
      <c r="BT123" s="862"/>
      <c r="BU123" s="862"/>
      <c r="BV123" s="862">
        <v>55.9</v>
      </c>
      <c r="BW123" s="862"/>
      <c r="BX123" s="862"/>
      <c r="BY123" s="862"/>
      <c r="BZ123" s="862"/>
      <c r="CA123" s="862">
        <v>37.9</v>
      </c>
      <c r="CB123" s="862"/>
      <c r="CC123" s="862"/>
      <c r="CD123" s="862"/>
      <c r="CE123" s="862"/>
      <c r="CF123" s="760"/>
      <c r="CG123" s="761"/>
      <c r="CH123" s="761"/>
      <c r="CI123" s="761"/>
      <c r="CJ123" s="863"/>
      <c r="CK123" s="881"/>
      <c r="CL123" s="842"/>
      <c r="CM123" s="842"/>
      <c r="CN123" s="842"/>
      <c r="CO123" s="843"/>
      <c r="CP123" s="858" t="s">
        <v>373</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c r="A124" s="895"/>
      <c r="B124" s="896"/>
      <c r="C124" s="833" t="s">
        <v>419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431</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421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432</v>
      </c>
      <c r="CL125" s="840"/>
      <c r="CM125" s="840"/>
      <c r="CN125" s="840"/>
      <c r="CO125" s="841"/>
      <c r="CP125" s="846" t="s">
        <v>433</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424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217129</v>
      </c>
      <c r="AB126" s="814"/>
      <c r="AC126" s="814"/>
      <c r="AD126" s="814"/>
      <c r="AE126" s="815"/>
      <c r="AF126" s="816">
        <v>217129</v>
      </c>
      <c r="AG126" s="814"/>
      <c r="AH126" s="814"/>
      <c r="AI126" s="814"/>
      <c r="AJ126" s="815"/>
      <c r="AK126" s="816">
        <v>217129</v>
      </c>
      <c r="AL126" s="814"/>
      <c r="AM126" s="814"/>
      <c r="AN126" s="814"/>
      <c r="AO126" s="815"/>
      <c r="AP126" s="784">
        <v>0.3</v>
      </c>
      <c r="AQ126" s="785"/>
      <c r="AR126" s="785"/>
      <c r="AS126" s="785"/>
      <c r="AT126" s="786"/>
      <c r="AU126" s="233"/>
      <c r="AV126" s="233"/>
      <c r="AW126" s="233"/>
      <c r="AX126" s="836" t="s">
        <v>434</v>
      </c>
      <c r="AY126" s="794"/>
      <c r="AZ126" s="794"/>
      <c r="BA126" s="794"/>
      <c r="BB126" s="794"/>
      <c r="BC126" s="794"/>
      <c r="BD126" s="794"/>
      <c r="BE126" s="795"/>
      <c r="BF126" s="793" t="s">
        <v>435</v>
      </c>
      <c r="BG126" s="794"/>
      <c r="BH126" s="794"/>
      <c r="BI126" s="794"/>
      <c r="BJ126" s="794"/>
      <c r="BK126" s="794"/>
      <c r="BL126" s="795"/>
      <c r="BM126" s="793" t="s">
        <v>436</v>
      </c>
      <c r="BN126" s="794"/>
      <c r="BO126" s="794"/>
      <c r="BP126" s="794"/>
      <c r="BQ126" s="794"/>
      <c r="BR126" s="794"/>
      <c r="BS126" s="795"/>
      <c r="BT126" s="793" t="s">
        <v>437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438</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439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8298</v>
      </c>
      <c r="AB127" s="814"/>
      <c r="AC127" s="814"/>
      <c r="AD127" s="814"/>
      <c r="AE127" s="815"/>
      <c r="AF127" s="816">
        <v>7312</v>
      </c>
      <c r="AG127" s="814"/>
      <c r="AH127" s="814"/>
      <c r="AI127" s="814"/>
      <c r="AJ127" s="815"/>
      <c r="AK127" s="816">
        <v>6061</v>
      </c>
      <c r="AL127" s="814"/>
      <c r="AM127" s="814"/>
      <c r="AN127" s="814"/>
      <c r="AO127" s="815"/>
      <c r="AP127" s="784">
        <v>0</v>
      </c>
      <c r="AQ127" s="785"/>
      <c r="AR127" s="785"/>
      <c r="AS127" s="785"/>
      <c r="AT127" s="786"/>
      <c r="AU127" s="233"/>
      <c r="AV127" s="233"/>
      <c r="AW127" s="233"/>
      <c r="AX127" s="787" t="s">
        <v>440</v>
      </c>
      <c r="AY127" s="788"/>
      <c r="AZ127" s="788"/>
      <c r="BA127" s="788"/>
      <c r="BB127" s="788"/>
      <c r="BC127" s="788"/>
      <c r="BD127" s="788"/>
      <c r="BE127" s="789"/>
      <c r="BF127" s="790" t="s">
        <v>108</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441</v>
      </c>
      <c r="CQ127" s="782"/>
      <c r="CR127" s="782"/>
      <c r="CS127" s="782"/>
      <c r="CT127" s="782"/>
      <c r="CU127" s="782"/>
      <c r="CV127" s="782"/>
      <c r="CW127" s="782"/>
      <c r="CX127" s="782"/>
      <c r="CY127" s="782"/>
      <c r="CZ127" s="782"/>
      <c r="DA127" s="782"/>
      <c r="DB127" s="782"/>
      <c r="DC127" s="782"/>
      <c r="DD127" s="782"/>
      <c r="DE127" s="782"/>
      <c r="DF127" s="783"/>
      <c r="DG127" s="849">
        <v>15596</v>
      </c>
      <c r="DH127" s="850"/>
      <c r="DI127" s="850"/>
      <c r="DJ127" s="850"/>
      <c r="DK127" s="850"/>
      <c r="DL127" s="850">
        <v>913</v>
      </c>
      <c r="DM127" s="850"/>
      <c r="DN127" s="850"/>
      <c r="DO127" s="850"/>
      <c r="DP127" s="850"/>
      <c r="DQ127" s="850">
        <v>3433</v>
      </c>
      <c r="DR127" s="850"/>
      <c r="DS127" s="850"/>
      <c r="DT127" s="850"/>
      <c r="DU127" s="850"/>
      <c r="DV127" s="851">
        <v>0</v>
      </c>
      <c r="DW127" s="851"/>
      <c r="DX127" s="851"/>
      <c r="DY127" s="851"/>
      <c r="DZ127" s="852"/>
    </row>
    <row r="128" spans="1:130" s="197" customFormat="1" ht="26.25" customHeight="1">
      <c r="A128" s="825" t="s">
        <v>442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443</v>
      </c>
      <c r="X128" s="827"/>
      <c r="Y128" s="827"/>
      <c r="Z128" s="828"/>
      <c r="AA128" s="753">
        <v>4525816</v>
      </c>
      <c r="AB128" s="754"/>
      <c r="AC128" s="754"/>
      <c r="AD128" s="754"/>
      <c r="AE128" s="755"/>
      <c r="AF128" s="756">
        <v>4534825</v>
      </c>
      <c r="AG128" s="754"/>
      <c r="AH128" s="754"/>
      <c r="AI128" s="754"/>
      <c r="AJ128" s="755"/>
      <c r="AK128" s="756">
        <v>4383925</v>
      </c>
      <c r="AL128" s="754"/>
      <c r="AM128" s="754"/>
      <c r="AN128" s="754"/>
      <c r="AO128" s="755"/>
      <c r="AP128" s="757"/>
      <c r="AQ128" s="758"/>
      <c r="AR128" s="758"/>
      <c r="AS128" s="758"/>
      <c r="AT128" s="759"/>
      <c r="AU128" s="235"/>
      <c r="AV128" s="235"/>
      <c r="AW128" s="235"/>
      <c r="AX128" s="802" t="s">
        <v>444</v>
      </c>
      <c r="AY128" s="798"/>
      <c r="AZ128" s="798"/>
      <c r="BA128" s="798"/>
      <c r="BB128" s="798"/>
      <c r="BC128" s="798"/>
      <c r="BD128" s="798"/>
      <c r="BE128" s="799"/>
      <c r="BF128" s="820" t="s">
        <v>108</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445</v>
      </c>
      <c r="X129" s="811"/>
      <c r="Y129" s="811"/>
      <c r="Z129" s="812"/>
      <c r="AA129" s="813">
        <v>97852870</v>
      </c>
      <c r="AB129" s="814"/>
      <c r="AC129" s="814"/>
      <c r="AD129" s="814"/>
      <c r="AE129" s="815"/>
      <c r="AF129" s="816">
        <v>98101897</v>
      </c>
      <c r="AG129" s="814"/>
      <c r="AH129" s="814"/>
      <c r="AI129" s="814"/>
      <c r="AJ129" s="815"/>
      <c r="AK129" s="816">
        <v>97849735</v>
      </c>
      <c r="AL129" s="814"/>
      <c r="AM129" s="814"/>
      <c r="AN129" s="814"/>
      <c r="AO129" s="815"/>
      <c r="AP129" s="817"/>
      <c r="AQ129" s="818"/>
      <c r="AR129" s="818"/>
      <c r="AS129" s="818"/>
      <c r="AT129" s="819"/>
      <c r="AU129" s="235"/>
      <c r="AV129" s="235"/>
      <c r="AW129" s="235"/>
      <c r="AX129" s="802" t="s">
        <v>446</v>
      </c>
      <c r="AY129" s="798"/>
      <c r="AZ129" s="798"/>
      <c r="BA129" s="798"/>
      <c r="BB129" s="798"/>
      <c r="BC129" s="798"/>
      <c r="BD129" s="798"/>
      <c r="BE129" s="799"/>
      <c r="BF129" s="803">
        <v>6.7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447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448</v>
      </c>
      <c r="X130" s="811"/>
      <c r="Y130" s="811"/>
      <c r="Z130" s="812"/>
      <c r="AA130" s="813">
        <v>14672487</v>
      </c>
      <c r="AB130" s="814"/>
      <c r="AC130" s="814"/>
      <c r="AD130" s="814"/>
      <c r="AE130" s="815"/>
      <c r="AF130" s="816">
        <v>15168902</v>
      </c>
      <c r="AG130" s="814"/>
      <c r="AH130" s="814"/>
      <c r="AI130" s="814"/>
      <c r="AJ130" s="815"/>
      <c r="AK130" s="816">
        <v>14509875</v>
      </c>
      <c r="AL130" s="814"/>
      <c r="AM130" s="814"/>
      <c r="AN130" s="814"/>
      <c r="AO130" s="815"/>
      <c r="AP130" s="817"/>
      <c r="AQ130" s="818"/>
      <c r="AR130" s="818"/>
      <c r="AS130" s="818"/>
      <c r="AT130" s="819"/>
      <c r="AU130" s="235"/>
      <c r="AV130" s="235"/>
      <c r="AW130" s="235"/>
      <c r="AX130" s="781" t="s">
        <v>449</v>
      </c>
      <c r="AY130" s="782"/>
      <c r="AZ130" s="782"/>
      <c r="BA130" s="782"/>
      <c r="BB130" s="782"/>
      <c r="BC130" s="782"/>
      <c r="BD130" s="782"/>
      <c r="BE130" s="783"/>
      <c r="BF130" s="735">
        <v>37.9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450</v>
      </c>
      <c r="X131" s="744"/>
      <c r="Y131" s="744"/>
      <c r="Z131" s="745"/>
      <c r="AA131" s="746">
        <v>83180383</v>
      </c>
      <c r="AB131" s="747"/>
      <c r="AC131" s="747"/>
      <c r="AD131" s="747"/>
      <c r="AE131" s="748"/>
      <c r="AF131" s="749">
        <v>82932995</v>
      </c>
      <c r="AG131" s="747"/>
      <c r="AH131" s="747"/>
      <c r="AI131" s="747"/>
      <c r="AJ131" s="748"/>
      <c r="AK131" s="749">
        <v>83339860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452</v>
      </c>
      <c r="W132" s="767"/>
      <c r="X132" s="767"/>
      <c r="Y132" s="767"/>
      <c r="Z132" s="768"/>
      <c r="AA132" s="769">
        <v>7.3446451909999997</v>
      </c>
      <c r="AB132" s="770"/>
      <c r="AC132" s="770"/>
      <c r="AD132" s="770"/>
      <c r="AE132" s="771"/>
      <c r="AF132" s="772">
        <v>6.5723105740000003</v>
      </c>
      <c r="AG132" s="770"/>
      <c r="AH132" s="770"/>
      <c r="AI132" s="770"/>
      <c r="AJ132" s="771"/>
      <c r="AK132" s="772">
        <v>6.3621873129999997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453</v>
      </c>
      <c r="W133" s="776"/>
      <c r="X133" s="776"/>
      <c r="Y133" s="776"/>
      <c r="Z133" s="777"/>
      <c r="AA133" s="778">
        <v>8.9</v>
      </c>
      <c r="AB133" s="779"/>
      <c r="AC133" s="779"/>
      <c r="AD133" s="779"/>
      <c r="AE133" s="780"/>
      <c r="AF133" s="778">
        <v>7.7</v>
      </c>
      <c r="AG133" s="779"/>
      <c r="AH133" s="779"/>
      <c r="AI133" s="779"/>
      <c r="AJ133" s="780"/>
      <c r="AK133" s="778">
        <v>6.7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454</v>
      </c>
      <c r="B5" s="246"/>
      <c r="C5" s="246"/>
      <c r="D5" s="246"/>
      <c r="E5" s="246"/>
      <c r="F5" s="246"/>
      <c r="G5" s="246"/>
      <c r="H5" s="246"/>
      <c r="I5" s="246"/>
      <c r="J5" s="246"/>
      <c r="K5" s="246"/>
      <c r="L5" s="246"/>
      <c r="M5" s="246"/>
      <c r="N5" s="246"/>
      <c r="O5" s="247"/>
    </row>
    <row r="6" spans="1:16">
      <c r="A6" s="248"/>
      <c r="B6" s="244"/>
      <c r="C6" s="244"/>
      <c r="D6" s="244"/>
      <c r="E6" s="244"/>
      <c r="F6" s="244"/>
      <c r="G6" s="249" t="s">
        <v>455</v>
      </c>
      <c r="H6" s="249"/>
      <c r="I6" s="249"/>
      <c r="J6" s="249"/>
      <c r="K6" s="244"/>
      <c r="L6" s="244"/>
      <c r="M6" s="244"/>
      <c r="N6" s="244"/>
    </row>
    <row r="7" spans="1:16">
      <c r="A7" s="248"/>
      <c r="B7" s="244"/>
      <c r="C7" s="244"/>
      <c r="D7" s="244"/>
      <c r="E7" s="244"/>
      <c r="F7" s="244"/>
      <c r="G7" s="251"/>
      <c r="H7" s="252"/>
      <c r="I7" s="252"/>
      <c r="J7" s="253"/>
      <c r="K7" s="1152" t="s">
        <v>456</v>
      </c>
      <c r="L7" s="254"/>
      <c r="M7" s="255" t="s">
        <v>457</v>
      </c>
      <c r="N7" s="256"/>
    </row>
    <row r="8" spans="1:16">
      <c r="A8" s="248"/>
      <c r="B8" s="244"/>
      <c r="C8" s="244"/>
      <c r="D8" s="244"/>
      <c r="E8" s="244"/>
      <c r="F8" s="244"/>
      <c r="G8" s="257"/>
      <c r="H8" s="258"/>
      <c r="I8" s="258"/>
      <c r="J8" s="259"/>
      <c r="K8" s="1153"/>
      <c r="L8" s="260" t="s">
        <v>458</v>
      </c>
      <c r="M8" s="261" t="s">
        <v>459</v>
      </c>
      <c r="N8" s="262" t="s">
        <v>460</v>
      </c>
    </row>
    <row r="9" spans="1:16">
      <c r="A9" s="248"/>
      <c r="B9" s="244"/>
      <c r="C9" s="244"/>
      <c r="D9" s="244"/>
      <c r="E9" s="244"/>
      <c r="F9" s="244"/>
      <c r="G9" s="1166" t="s">
        <v>461</v>
      </c>
      <c r="H9" s="1167"/>
      <c r="I9" s="1167"/>
      <c r="J9" s="1168"/>
      <c r="K9" s="263">
        <v>28121536</v>
      </c>
      <c r="L9" s="264">
        <v>58667</v>
      </c>
      <c r="M9" s="265">
        <v>57944</v>
      </c>
      <c r="N9" s="266">
        <v>1.2</v>
      </c>
    </row>
    <row r="10" spans="1:16">
      <c r="A10" s="248"/>
      <c r="B10" s="244"/>
      <c r="C10" s="244"/>
      <c r="D10" s="244"/>
      <c r="E10" s="244"/>
      <c r="F10" s="244"/>
      <c r="G10" s="1166" t="s">
        <v>462</v>
      </c>
      <c r="H10" s="1167"/>
      <c r="I10" s="1167"/>
      <c r="J10" s="1168"/>
      <c r="K10" s="267">
        <v>991263</v>
      </c>
      <c r="L10" s="268">
        <v>2068</v>
      </c>
      <c r="M10" s="269">
        <v>2485</v>
      </c>
      <c r="N10" s="270">
        <v>-16.8</v>
      </c>
    </row>
    <row r="11" spans="1:16" ht="13.5" customHeight="1">
      <c r="A11" s="248"/>
      <c r="B11" s="244"/>
      <c r="C11" s="244"/>
      <c r="D11" s="244"/>
      <c r="E11" s="244"/>
      <c r="F11" s="244"/>
      <c r="G11" s="1166" t="s">
        <v>463</v>
      </c>
      <c r="H11" s="1167"/>
      <c r="I11" s="1167"/>
      <c r="J11" s="1168"/>
      <c r="K11" s="267">
        <v>27489</v>
      </c>
      <c r="L11" s="268">
        <v>57</v>
      </c>
      <c r="M11" s="269">
        <v>1532</v>
      </c>
      <c r="N11" s="270">
        <v>-96.3</v>
      </c>
    </row>
    <row r="12" spans="1:16" ht="13.5" customHeight="1">
      <c r="A12" s="248"/>
      <c r="B12" s="244"/>
      <c r="C12" s="244"/>
      <c r="D12" s="244"/>
      <c r="E12" s="244"/>
      <c r="F12" s="244"/>
      <c r="G12" s="1166" t="s">
        <v>464</v>
      </c>
      <c r="H12" s="1167"/>
      <c r="I12" s="1167"/>
      <c r="J12" s="1168"/>
      <c r="K12" s="267">
        <v>133470</v>
      </c>
      <c r="L12" s="268">
        <v>278</v>
      </c>
      <c r="M12" s="269">
        <v>599</v>
      </c>
      <c r="N12" s="270">
        <v>-53.6</v>
      </c>
    </row>
    <row r="13" spans="1:16" ht="13.5" customHeight="1">
      <c r="A13" s="248"/>
      <c r="B13" s="244"/>
      <c r="C13" s="244"/>
      <c r="D13" s="244"/>
      <c r="E13" s="244"/>
      <c r="F13" s="244"/>
      <c r="G13" s="1166" t="s">
        <v>465</v>
      </c>
      <c r="H13" s="1167"/>
      <c r="I13" s="1167"/>
      <c r="J13" s="1168"/>
      <c r="K13" s="267" t="s">
        <v>466</v>
      </c>
      <c r="L13" s="268" t="s">
        <v>466</v>
      </c>
      <c r="M13" s="269">
        <v>18</v>
      </c>
      <c r="N13" s="270" t="s">
        <v>466</v>
      </c>
    </row>
    <row r="14" spans="1:16" ht="13.5" customHeight="1">
      <c r="A14" s="248"/>
      <c r="B14" s="244"/>
      <c r="C14" s="244"/>
      <c r="D14" s="244"/>
      <c r="E14" s="244"/>
      <c r="F14" s="244"/>
      <c r="G14" s="1166" t="s">
        <v>467</v>
      </c>
      <c r="H14" s="1167"/>
      <c r="I14" s="1167"/>
      <c r="J14" s="1168"/>
      <c r="K14" s="267">
        <v>686280</v>
      </c>
      <c r="L14" s="268">
        <v>1432</v>
      </c>
      <c r="M14" s="269">
        <v>1786</v>
      </c>
      <c r="N14" s="270">
        <v>-19.8</v>
      </c>
    </row>
    <row r="15" spans="1:16" ht="13.5" customHeight="1">
      <c r="A15" s="248"/>
      <c r="B15" s="244"/>
      <c r="C15" s="244"/>
      <c r="D15" s="244"/>
      <c r="E15" s="244"/>
      <c r="F15" s="244"/>
      <c r="G15" s="1166" t="s">
        <v>468</v>
      </c>
      <c r="H15" s="1167"/>
      <c r="I15" s="1167"/>
      <c r="J15" s="1168"/>
      <c r="K15" s="267">
        <v>284816</v>
      </c>
      <c r="L15" s="268">
        <v>594</v>
      </c>
      <c r="M15" s="269">
        <v>1355</v>
      </c>
      <c r="N15" s="270">
        <v>-56.2</v>
      </c>
    </row>
    <row r="16" spans="1:16">
      <c r="A16" s="248"/>
      <c r="B16" s="244"/>
      <c r="C16" s="244"/>
      <c r="D16" s="244"/>
      <c r="E16" s="244"/>
      <c r="F16" s="244"/>
      <c r="G16" s="1169" t="s">
        <v>469</v>
      </c>
      <c r="H16" s="1170"/>
      <c r="I16" s="1170"/>
      <c r="J16" s="1171"/>
      <c r="K16" s="268">
        <v>-2927342</v>
      </c>
      <c r="L16" s="268">
        <v>-6107</v>
      </c>
      <c r="M16" s="269">
        <v>-4955</v>
      </c>
      <c r="N16" s="270">
        <v>23.2</v>
      </c>
    </row>
    <row r="17" spans="1:16">
      <c r="A17" s="248"/>
      <c r="B17" s="244"/>
      <c r="C17" s="244"/>
      <c r="D17" s="244"/>
      <c r="E17" s="244"/>
      <c r="F17" s="244"/>
      <c r="G17" s="1169" t="s">
        <v>166</v>
      </c>
      <c r="H17" s="1170"/>
      <c r="I17" s="1170"/>
      <c r="J17" s="1171"/>
      <c r="K17" s="268">
        <v>27317512</v>
      </c>
      <c r="L17" s="268">
        <v>56990</v>
      </c>
      <c r="M17" s="269">
        <v>60765</v>
      </c>
      <c r="N17" s="270">
        <v>-6.2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470</v>
      </c>
      <c r="H19" s="244"/>
      <c r="I19" s="244"/>
      <c r="J19" s="244"/>
      <c r="K19" s="244"/>
      <c r="L19" s="244"/>
      <c r="M19" s="244"/>
      <c r="N19" s="244"/>
    </row>
    <row r="20" spans="1:16">
      <c r="A20" s="248"/>
      <c r="B20" s="244"/>
      <c r="C20" s="244"/>
      <c r="D20" s="244"/>
      <c r="E20" s="244"/>
      <c r="F20" s="244"/>
      <c r="G20" s="272"/>
      <c r="H20" s="273"/>
      <c r="I20" s="273"/>
      <c r="J20" s="274"/>
      <c r="K20" s="275" t="s">
        <v>471</v>
      </c>
      <c r="L20" s="276" t="s">
        <v>472</v>
      </c>
      <c r="M20" s="277" t="s">
        <v>473</v>
      </c>
      <c r="N20" s="278"/>
    </row>
    <row r="21" spans="1:16" s="284" customFormat="1">
      <c r="A21" s="279"/>
      <c r="B21" s="249"/>
      <c r="C21" s="249"/>
      <c r="D21" s="249"/>
      <c r="E21" s="249"/>
      <c r="F21" s="249"/>
      <c r="G21" s="1163" t="s">
        <v>474</v>
      </c>
      <c r="H21" s="1164"/>
      <c r="I21" s="1164"/>
      <c r="J21" s="1165"/>
      <c r="K21" s="280">
        <v>5.95</v>
      </c>
      <c r="L21" s="281">
        <v>6.13</v>
      </c>
      <c r="M21" s="282">
        <v>-0.18</v>
      </c>
      <c r="N21" s="249"/>
      <c r="O21" s="283"/>
      <c r="P21" s="279"/>
    </row>
    <row r="22" spans="1:16" s="284" customFormat="1">
      <c r="A22" s="279"/>
      <c r="B22" s="249"/>
      <c r="C22" s="249"/>
      <c r="D22" s="249"/>
      <c r="E22" s="249"/>
      <c r="F22" s="249"/>
      <c r="G22" s="1163" t="s">
        <v>475</v>
      </c>
      <c r="H22" s="1164"/>
      <c r="I22" s="1164"/>
      <c r="J22" s="1165"/>
      <c r="K22" s="285">
        <v>100.1</v>
      </c>
      <c r="L22" s="286">
        <v>100.5</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476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477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478</v>
      </c>
      <c r="H29" s="249"/>
      <c r="I29" s="249"/>
      <c r="J29" s="249"/>
      <c r="K29" s="244"/>
      <c r="L29" s="244"/>
      <c r="M29" s="244"/>
      <c r="N29" s="244"/>
      <c r="O29" s="293"/>
    </row>
    <row r="30" spans="1:16">
      <c r="A30" s="248"/>
      <c r="B30" s="244"/>
      <c r="C30" s="244"/>
      <c r="D30" s="244"/>
      <c r="E30" s="244"/>
      <c r="F30" s="244"/>
      <c r="G30" s="251"/>
      <c r="H30" s="252"/>
      <c r="I30" s="252"/>
      <c r="J30" s="253"/>
      <c r="K30" s="1152" t="s">
        <v>456</v>
      </c>
      <c r="L30" s="254"/>
      <c r="M30" s="255" t="s">
        <v>457</v>
      </c>
      <c r="N30" s="256"/>
    </row>
    <row r="31" spans="1:16">
      <c r="A31" s="248"/>
      <c r="B31" s="244"/>
      <c r="C31" s="244"/>
      <c r="D31" s="244"/>
      <c r="E31" s="244"/>
      <c r="F31" s="244"/>
      <c r="G31" s="257"/>
      <c r="H31" s="258"/>
      <c r="I31" s="258"/>
      <c r="J31" s="259"/>
      <c r="K31" s="1153"/>
      <c r="L31" s="260" t="s">
        <v>458</v>
      </c>
      <c r="M31" s="261" t="s">
        <v>459</v>
      </c>
      <c r="N31" s="262" t="s">
        <v>460</v>
      </c>
    </row>
    <row r="32" spans="1:16" ht="27" customHeight="1">
      <c r="A32" s="248"/>
      <c r="B32" s="244"/>
      <c r="C32" s="244"/>
      <c r="D32" s="244"/>
      <c r="E32" s="244"/>
      <c r="F32" s="244"/>
      <c r="G32" s="1154" t="s">
        <v>479</v>
      </c>
      <c r="H32" s="1155"/>
      <c r="I32" s="1155"/>
      <c r="J32" s="1156"/>
      <c r="K32" s="294">
        <v>19830340</v>
      </c>
      <c r="L32" s="294">
        <v>41370</v>
      </c>
      <c r="M32" s="295">
        <v>38141</v>
      </c>
      <c r="N32" s="296">
        <v>8.5</v>
      </c>
    </row>
    <row r="33" spans="1:16" ht="13.5" customHeight="1">
      <c r="A33" s="248"/>
      <c r="B33" s="244"/>
      <c r="C33" s="244"/>
      <c r="D33" s="244"/>
      <c r="E33" s="244"/>
      <c r="F33" s="244"/>
      <c r="G33" s="1154" t="s">
        <v>480</v>
      </c>
      <c r="H33" s="1155"/>
      <c r="I33" s="1155"/>
      <c r="J33" s="1156"/>
      <c r="K33" s="294" t="s">
        <v>466</v>
      </c>
      <c r="L33" s="294" t="s">
        <v>466</v>
      </c>
      <c r="M33" s="295">
        <v>3</v>
      </c>
      <c r="N33" s="296" t="s">
        <v>466</v>
      </c>
    </row>
    <row r="34" spans="1:16" ht="27" customHeight="1">
      <c r="A34" s="248"/>
      <c r="B34" s="244"/>
      <c r="C34" s="244"/>
      <c r="D34" s="244"/>
      <c r="E34" s="244"/>
      <c r="F34" s="244"/>
      <c r="G34" s="1154" t="s">
        <v>481</v>
      </c>
      <c r="H34" s="1155"/>
      <c r="I34" s="1155"/>
      <c r="J34" s="1156"/>
      <c r="K34" s="294">
        <v>33333</v>
      </c>
      <c r="L34" s="294">
        <v>70</v>
      </c>
      <c r="M34" s="295">
        <v>102</v>
      </c>
      <c r="N34" s="296">
        <v>-31.4</v>
      </c>
    </row>
    <row r="35" spans="1:16" ht="27" customHeight="1">
      <c r="A35" s="248"/>
      <c r="B35" s="244"/>
      <c r="C35" s="244"/>
      <c r="D35" s="244"/>
      <c r="E35" s="244"/>
      <c r="F35" s="244"/>
      <c r="G35" s="1154" t="s">
        <v>482</v>
      </c>
      <c r="H35" s="1155"/>
      <c r="I35" s="1155"/>
      <c r="J35" s="1156"/>
      <c r="K35" s="294">
        <v>3952305</v>
      </c>
      <c r="L35" s="294">
        <v>8245</v>
      </c>
      <c r="M35" s="295">
        <v>9900</v>
      </c>
      <c r="N35" s="296">
        <v>-16.7</v>
      </c>
    </row>
    <row r="36" spans="1:16" ht="27" customHeight="1">
      <c r="A36" s="248"/>
      <c r="B36" s="244"/>
      <c r="C36" s="244"/>
      <c r="D36" s="244"/>
      <c r="E36" s="244"/>
      <c r="F36" s="244"/>
      <c r="G36" s="1154" t="s">
        <v>483</v>
      </c>
      <c r="H36" s="1155"/>
      <c r="I36" s="1155"/>
      <c r="J36" s="1156"/>
      <c r="K36" s="294">
        <v>532</v>
      </c>
      <c r="L36" s="294">
        <v>1</v>
      </c>
      <c r="M36" s="295">
        <v>437</v>
      </c>
      <c r="N36" s="296">
        <v>-99.8</v>
      </c>
    </row>
    <row r="37" spans="1:16" ht="13.5" customHeight="1">
      <c r="A37" s="248"/>
      <c r="B37" s="244"/>
      <c r="C37" s="244"/>
      <c r="D37" s="244"/>
      <c r="E37" s="244"/>
      <c r="F37" s="244"/>
      <c r="G37" s="1154" t="s">
        <v>484</v>
      </c>
      <c r="H37" s="1155"/>
      <c r="I37" s="1155"/>
      <c r="J37" s="1156"/>
      <c r="K37" s="294">
        <v>379528</v>
      </c>
      <c r="L37" s="294">
        <v>792</v>
      </c>
      <c r="M37" s="295">
        <v>880</v>
      </c>
      <c r="N37" s="296">
        <v>-10</v>
      </c>
    </row>
    <row r="38" spans="1:16" ht="27" customHeight="1">
      <c r="A38" s="248"/>
      <c r="B38" s="244"/>
      <c r="C38" s="244"/>
      <c r="D38" s="244"/>
      <c r="E38" s="244"/>
      <c r="F38" s="244"/>
      <c r="G38" s="1157" t="s">
        <v>485</v>
      </c>
      <c r="H38" s="1158"/>
      <c r="I38" s="1158"/>
      <c r="J38" s="1159"/>
      <c r="K38" s="297" t="s">
        <v>466</v>
      </c>
      <c r="L38" s="297" t="s">
        <v>466</v>
      </c>
      <c r="M38" s="298">
        <v>3</v>
      </c>
      <c r="N38" s="299" t="s">
        <v>466</v>
      </c>
      <c r="O38" s="293"/>
    </row>
    <row r="39" spans="1:16">
      <c r="A39" s="248"/>
      <c r="B39" s="244"/>
      <c r="C39" s="244"/>
      <c r="D39" s="244"/>
      <c r="E39" s="244"/>
      <c r="F39" s="244"/>
      <c r="G39" s="1157" t="s">
        <v>486</v>
      </c>
      <c r="H39" s="1158"/>
      <c r="I39" s="1158"/>
      <c r="J39" s="1159"/>
      <c r="K39" s="300">
        <v>-4383925</v>
      </c>
      <c r="L39" s="300">
        <v>-9146</v>
      </c>
      <c r="M39" s="301">
        <v>-8348</v>
      </c>
      <c r="N39" s="302">
        <v>9.6</v>
      </c>
      <c r="O39" s="293"/>
    </row>
    <row r="40" spans="1:16" ht="27" customHeight="1">
      <c r="A40" s="248"/>
      <c r="B40" s="244"/>
      <c r="C40" s="244"/>
      <c r="D40" s="244"/>
      <c r="E40" s="244"/>
      <c r="F40" s="244"/>
      <c r="G40" s="1154" t="s">
        <v>487</v>
      </c>
      <c r="H40" s="1155"/>
      <c r="I40" s="1155"/>
      <c r="J40" s="1156"/>
      <c r="K40" s="300">
        <v>-14509875</v>
      </c>
      <c r="L40" s="300">
        <v>-30271</v>
      </c>
      <c r="M40" s="301">
        <v>-29144</v>
      </c>
      <c r="N40" s="302">
        <v>3.9</v>
      </c>
      <c r="O40" s="293"/>
    </row>
    <row r="41" spans="1:16">
      <c r="A41" s="248"/>
      <c r="B41" s="244"/>
      <c r="C41" s="244"/>
      <c r="D41" s="244"/>
      <c r="E41" s="244"/>
      <c r="F41" s="244"/>
      <c r="G41" s="1160" t="s">
        <v>277</v>
      </c>
      <c r="H41" s="1161"/>
      <c r="I41" s="1161"/>
      <c r="J41" s="1162"/>
      <c r="K41" s="294">
        <v>5302238</v>
      </c>
      <c r="L41" s="300">
        <v>11062</v>
      </c>
      <c r="M41" s="301">
        <v>11972</v>
      </c>
      <c r="N41" s="302">
        <v>-7.6</v>
      </c>
      <c r="O41" s="293"/>
    </row>
    <row r="42" spans="1:16">
      <c r="A42" s="248"/>
      <c r="B42" s="244"/>
      <c r="C42" s="244"/>
      <c r="D42" s="244"/>
      <c r="E42" s="244"/>
      <c r="F42" s="244"/>
      <c r="G42" s="303" t="s">
        <v>488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489</v>
      </c>
      <c r="B47" s="244"/>
      <c r="C47" s="244"/>
      <c r="D47" s="244"/>
      <c r="E47" s="244"/>
      <c r="F47" s="244"/>
      <c r="G47" s="244"/>
      <c r="H47" s="244"/>
      <c r="I47" s="244"/>
      <c r="J47" s="244"/>
      <c r="K47" s="244"/>
      <c r="L47" s="244"/>
      <c r="M47" s="244"/>
      <c r="N47" s="244"/>
    </row>
    <row r="48" spans="1:16">
      <c r="A48" s="248"/>
      <c r="B48" s="244"/>
      <c r="C48" s="244"/>
      <c r="D48" s="244"/>
      <c r="E48" s="244"/>
      <c r="F48" s="244"/>
      <c r="G48" s="308" t="s">
        <v>490</v>
      </c>
      <c r="H48" s="308"/>
      <c r="I48" s="308"/>
      <c r="J48" s="308"/>
      <c r="K48" s="308"/>
      <c r="L48" s="308"/>
      <c r="M48" s="309"/>
      <c r="N48" s="308"/>
    </row>
    <row r="49" spans="1:14" ht="13.5" customHeight="1">
      <c r="A49" s="248"/>
      <c r="B49" s="244"/>
      <c r="C49" s="244"/>
      <c r="D49" s="244"/>
      <c r="E49" s="244"/>
      <c r="F49" s="244"/>
      <c r="G49" s="310"/>
      <c r="H49" s="311"/>
      <c r="I49" s="1147" t="s">
        <v>456</v>
      </c>
      <c r="J49" s="1149" t="s">
        <v>491</v>
      </c>
      <c r="K49" s="1150"/>
      <c r="L49" s="1150"/>
      <c r="M49" s="1150"/>
      <c r="N49" s="1151"/>
    </row>
    <row r="50" spans="1:14">
      <c r="A50" s="248"/>
      <c r="B50" s="244"/>
      <c r="C50" s="244"/>
      <c r="D50" s="244"/>
      <c r="E50" s="244"/>
      <c r="F50" s="244"/>
      <c r="G50" s="312"/>
      <c r="H50" s="313"/>
      <c r="I50" s="1148"/>
      <c r="J50" s="314" t="s">
        <v>492</v>
      </c>
      <c r="K50" s="315" t="s">
        <v>493</v>
      </c>
      <c r="L50" s="316" t="s">
        <v>494</v>
      </c>
      <c r="M50" s="317" t="s">
        <v>495</v>
      </c>
      <c r="N50" s="318" t="s">
        <v>496</v>
      </c>
    </row>
    <row r="51" spans="1:14">
      <c r="A51" s="248"/>
      <c r="B51" s="244"/>
      <c r="C51" s="244"/>
      <c r="D51" s="244"/>
      <c r="E51" s="244"/>
      <c r="F51" s="244"/>
      <c r="G51" s="310" t="s">
        <v>497</v>
      </c>
      <c r="H51" s="311"/>
      <c r="I51" s="319">
        <v>19383768</v>
      </c>
      <c r="J51" s="320">
        <v>40986</v>
      </c>
      <c r="K51" s="321">
        <v>-8.8000000000000007</v>
      </c>
      <c r="L51" s="322">
        <v>43858</v>
      </c>
      <c r="M51" s="323">
        <v>-7</v>
      </c>
      <c r="N51" s="324">
        <v>-1.8</v>
      </c>
    </row>
    <row r="52" spans="1:14">
      <c r="A52" s="248"/>
      <c r="B52" s="244"/>
      <c r="C52" s="244"/>
      <c r="D52" s="244"/>
      <c r="E52" s="244"/>
      <c r="F52" s="244"/>
      <c r="G52" s="325"/>
      <c r="H52" s="326" t="s">
        <v>498</v>
      </c>
      <c r="I52" s="327">
        <v>9780248</v>
      </c>
      <c r="J52" s="328">
        <v>20680</v>
      </c>
      <c r="K52" s="329">
        <v>-4.2</v>
      </c>
      <c r="L52" s="330">
        <v>23714</v>
      </c>
      <c r="M52" s="331">
        <v>-11.5</v>
      </c>
      <c r="N52" s="332">
        <v>7.3</v>
      </c>
    </row>
    <row r="53" spans="1:14">
      <c r="A53" s="248"/>
      <c r="B53" s="244"/>
      <c r="C53" s="244"/>
      <c r="D53" s="244"/>
      <c r="E53" s="244"/>
      <c r="F53" s="244"/>
      <c r="G53" s="310" t="s">
        <v>499</v>
      </c>
      <c r="H53" s="311"/>
      <c r="I53" s="319">
        <v>29315943</v>
      </c>
      <c r="J53" s="320">
        <v>61495</v>
      </c>
      <c r="K53" s="321">
        <v>50</v>
      </c>
      <c r="L53" s="322">
        <v>41705</v>
      </c>
      <c r="M53" s="323">
        <v>-4.9000000000000004</v>
      </c>
      <c r="N53" s="324">
        <v>54.9</v>
      </c>
    </row>
    <row r="54" spans="1:14">
      <c r="A54" s="248"/>
      <c r="B54" s="244"/>
      <c r="C54" s="244"/>
      <c r="D54" s="244"/>
      <c r="E54" s="244"/>
      <c r="F54" s="244"/>
      <c r="G54" s="325"/>
      <c r="H54" s="326" t="s">
        <v>498</v>
      </c>
      <c r="I54" s="327">
        <v>13549093</v>
      </c>
      <c r="J54" s="328">
        <v>28421</v>
      </c>
      <c r="K54" s="329">
        <v>37.4</v>
      </c>
      <c r="L54" s="330">
        <v>22742</v>
      </c>
      <c r="M54" s="331">
        <v>-4.0999999999999996</v>
      </c>
      <c r="N54" s="332">
        <v>41.5</v>
      </c>
    </row>
    <row r="55" spans="1:14">
      <c r="A55" s="248"/>
      <c r="B55" s="244"/>
      <c r="C55" s="244"/>
      <c r="D55" s="244"/>
      <c r="E55" s="244"/>
      <c r="F55" s="244"/>
      <c r="G55" s="310" t="s">
        <v>500</v>
      </c>
      <c r="H55" s="311"/>
      <c r="I55" s="319">
        <v>20279452</v>
      </c>
      <c r="J55" s="320">
        <v>42355</v>
      </c>
      <c r="K55" s="321">
        <v>-31.1</v>
      </c>
      <c r="L55" s="322">
        <v>47677</v>
      </c>
      <c r="M55" s="323">
        <v>14.3</v>
      </c>
      <c r="N55" s="324">
        <v>-45.4</v>
      </c>
    </row>
    <row r="56" spans="1:14">
      <c r="A56" s="248"/>
      <c r="B56" s="244"/>
      <c r="C56" s="244"/>
      <c r="D56" s="244"/>
      <c r="E56" s="244"/>
      <c r="F56" s="244"/>
      <c r="G56" s="325"/>
      <c r="H56" s="326" t="s">
        <v>498</v>
      </c>
      <c r="I56" s="327">
        <v>9267329</v>
      </c>
      <c r="J56" s="328">
        <v>19356</v>
      </c>
      <c r="K56" s="329">
        <v>-31.9</v>
      </c>
      <c r="L56" s="330">
        <v>23360</v>
      </c>
      <c r="M56" s="331">
        <v>2.7</v>
      </c>
      <c r="N56" s="332">
        <v>-34.6</v>
      </c>
    </row>
    <row r="57" spans="1:14">
      <c r="A57" s="248"/>
      <c r="B57" s="244"/>
      <c r="C57" s="244"/>
      <c r="D57" s="244"/>
      <c r="E57" s="244"/>
      <c r="F57" s="244"/>
      <c r="G57" s="310" t="s">
        <v>501</v>
      </c>
      <c r="H57" s="311"/>
      <c r="I57" s="319">
        <v>21205600</v>
      </c>
      <c r="J57" s="320">
        <v>44290</v>
      </c>
      <c r="K57" s="321">
        <v>4.5999999999999996</v>
      </c>
      <c r="L57" s="322">
        <v>51613</v>
      </c>
      <c r="M57" s="323">
        <v>8.3000000000000007</v>
      </c>
      <c r="N57" s="324">
        <v>-3.7</v>
      </c>
    </row>
    <row r="58" spans="1:14">
      <c r="A58" s="248"/>
      <c r="B58" s="244"/>
      <c r="C58" s="244"/>
      <c r="D58" s="244"/>
      <c r="E58" s="244"/>
      <c r="F58" s="244"/>
      <c r="G58" s="325"/>
      <c r="H58" s="326" t="s">
        <v>498</v>
      </c>
      <c r="I58" s="327">
        <v>10560261</v>
      </c>
      <c r="J58" s="328">
        <v>22056</v>
      </c>
      <c r="K58" s="329">
        <v>13.9</v>
      </c>
      <c r="L58" s="330">
        <v>25872</v>
      </c>
      <c r="M58" s="331">
        <v>10.8</v>
      </c>
      <c r="N58" s="332">
        <v>3.1</v>
      </c>
    </row>
    <row r="59" spans="1:14">
      <c r="A59" s="248"/>
      <c r="B59" s="244"/>
      <c r="C59" s="244"/>
      <c r="D59" s="244"/>
      <c r="E59" s="244"/>
      <c r="F59" s="244"/>
      <c r="G59" s="310" t="s">
        <v>502</v>
      </c>
      <c r="H59" s="311"/>
      <c r="I59" s="319">
        <v>17364139</v>
      </c>
      <c r="J59" s="320">
        <v>36225</v>
      </c>
      <c r="K59" s="321">
        <v>-18.2</v>
      </c>
      <c r="L59" s="322">
        <v>50880</v>
      </c>
      <c r="M59" s="323">
        <v>-1.4</v>
      </c>
      <c r="N59" s="324">
        <v>-16.8</v>
      </c>
    </row>
    <row r="60" spans="1:14">
      <c r="A60" s="248"/>
      <c r="B60" s="244"/>
      <c r="C60" s="244"/>
      <c r="D60" s="244"/>
      <c r="E60" s="244"/>
      <c r="F60" s="244"/>
      <c r="G60" s="325"/>
      <c r="H60" s="326" t="s">
        <v>498</v>
      </c>
      <c r="I60" s="333">
        <v>10371399</v>
      </c>
      <c r="J60" s="328">
        <v>21637</v>
      </c>
      <c r="K60" s="329">
        <v>-1.9</v>
      </c>
      <c r="L60" s="330">
        <v>27819</v>
      </c>
      <c r="M60" s="331">
        <v>7.5</v>
      </c>
      <c r="N60" s="332">
        <v>-9.4</v>
      </c>
    </row>
    <row r="61" spans="1:14">
      <c r="A61" s="248"/>
      <c r="B61" s="244"/>
      <c r="C61" s="244"/>
      <c r="D61" s="244"/>
      <c r="E61" s="244"/>
      <c r="F61" s="244"/>
      <c r="G61" s="310" t="s">
        <v>503</v>
      </c>
      <c r="H61" s="334"/>
      <c r="I61" s="335">
        <v>21509780</v>
      </c>
      <c r="J61" s="336">
        <v>45070</v>
      </c>
      <c r="K61" s="337">
        <v>-0.7</v>
      </c>
      <c r="L61" s="338">
        <v>47147</v>
      </c>
      <c r="M61" s="339">
        <v>1.9</v>
      </c>
      <c r="N61" s="324">
        <v>-2.6</v>
      </c>
    </row>
    <row r="62" spans="1:14">
      <c r="A62" s="248"/>
      <c r="B62" s="244"/>
      <c r="C62" s="244"/>
      <c r="D62" s="244"/>
      <c r="E62" s="244"/>
      <c r="F62" s="244"/>
      <c r="G62" s="325"/>
      <c r="H62" s="326" t="s">
        <v>498</v>
      </c>
      <c r="I62" s="327">
        <v>10705666</v>
      </c>
      <c r="J62" s="328">
        <v>22430</v>
      </c>
      <c r="K62" s="329">
        <v>2.7</v>
      </c>
      <c r="L62" s="330">
        <v>24701</v>
      </c>
      <c r="M62" s="331">
        <v>1.1000000000000001</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505</v>
      </c>
      <c r="G46" s="8" t="s">
        <v>506</v>
      </c>
      <c r="H46" s="8" t="s">
        <v>507</v>
      </c>
      <c r="I46" s="8" t="s">
        <v>508</v>
      </c>
      <c r="J46" s="9" t="s">
        <v>509</v>
      </c>
    </row>
    <row r="47" spans="2:10" ht="57.75" customHeight="1">
      <c r="B47" s="10"/>
      <c r="C47" s="1172" t="s">
        <v>3</v>
      </c>
      <c r="D47" s="1172"/>
      <c r="E47" s="1173"/>
      <c r="F47" s="11">
        <v>7.76</v>
      </c>
      <c r="G47" s="12">
        <v>8.27</v>
      </c>
      <c r="H47" s="12">
        <v>8.64</v>
      </c>
      <c r="I47" s="12">
        <v>9.16</v>
      </c>
      <c r="J47" s="13">
        <v>9.26</v>
      </c>
    </row>
    <row r="48" spans="2:10" ht="57.75" customHeight="1">
      <c r="B48" s="14"/>
      <c r="C48" s="1174" t="s">
        <v>4</v>
      </c>
      <c r="D48" s="1174"/>
      <c r="E48" s="1175"/>
      <c r="F48" s="15">
        <v>3.87</v>
      </c>
      <c r="G48" s="16">
        <v>4.07</v>
      </c>
      <c r="H48" s="16">
        <v>3.64</v>
      </c>
      <c r="I48" s="16">
        <v>3.41</v>
      </c>
      <c r="J48" s="17">
        <v>4.24</v>
      </c>
    </row>
    <row r="49" spans="2:10" ht="57.75" customHeight="1" thickBot="1">
      <c r="B49" s="18"/>
      <c r="C49" s="1176" t="s">
        <v>5</v>
      </c>
      <c r="D49" s="1176"/>
      <c r="E49" s="1177"/>
      <c r="F49" s="19">
        <v>0.18</v>
      </c>
      <c r="G49" s="20">
        <v>0.97</v>
      </c>
      <c r="H49" s="20">
        <v>0.17</v>
      </c>
      <c r="I49" s="20">
        <v>0.31</v>
      </c>
      <c r="J49" s="21">
        <v>0.9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2017-02-27T02:16:12Z</cp:lastPrinted>
  <dcterms:created xsi:type="dcterms:W3CDTF">2017-02-15T23:12:49Z</dcterms:created>
  <dcterms:modified xsi:type="dcterms:W3CDTF">2017-05-23T02:04:09Z</dcterms:modified>
</cp:coreProperties>
</file>