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BG37" i="9" l="1"/>
  <c r="BG36" i="9"/>
  <c r="BG35" i="9"/>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AM37" i="9"/>
  <c r="C37" i="9"/>
  <c r="CO36" i="9"/>
  <c r="AM36" i="9"/>
  <c r="C36" i="9"/>
  <c r="CO35" i="9"/>
  <c r="AM35" i="9"/>
  <c r="C35" i="9"/>
  <c r="BW34" i="9"/>
  <c r="C34" i="9"/>
  <c r="BW35" i="9" l="1"/>
  <c r="BW36" i="9" s="1"/>
  <c r="BW37" i="9" s="1"/>
  <c r="BW38" i="9" s="1"/>
  <c r="BW39" i="9" s="1"/>
  <c r="BW40" i="9" s="1"/>
  <c r="BW41" i="9" s="1"/>
  <c r="BW42" i="9" s="1"/>
  <c r="BW43" i="9" s="1"/>
  <c r="U34" i="9"/>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O34" i="9" l="1"/>
  <c r="AM34" i="9"/>
  <c r="BE34" i="9" s="1"/>
  <c r="BE35" i="9" s="1"/>
  <c r="BE36" i="9" s="1"/>
  <c r="BE37" i="9" s="1"/>
</calcChain>
</file>

<file path=xl/sharedStrings.xml><?xml version="1.0" encoding="utf-8"?>
<sst xmlns="http://schemas.openxmlformats.org/spreadsheetml/2006/main" count="1100" uniqueCount="590">
  <si>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</si>
  <si>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</si>
  <si>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</si>
  <si>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</si>
  <si>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</si>
  <si>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</si>
  <si>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</si>
  <si>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</si>
  <si>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</si>
  <si>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</si>
  <si>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</si>
  <si>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</si>
  <si>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</si>
  <si>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</si>
  <si>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</si>
  <si>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</si>
  <si>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</si>
  <si>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</si>
  <si>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</si>
  <si>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</si>
  <si>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</si>
  <si>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</si>
  <si>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</si>
  <si>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</si>
  <si>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</si>
  <si>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</si>
  <si>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</si>
  <si>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</si>
  <si>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</si>
  <si>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</si>
  <si>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</si>
  <si>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</si>
  <si>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</si>
  <si>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</si>
  <si>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</si>
  <si>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</si>
  <si>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</si>
  <si>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</si>
  <si>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</si>
  <si>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</si>
  <si>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</si>
  <si>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</si>
  <si>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</si>
  <si>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</si>
  <si>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</si>
  <si>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</si>
  <si>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</si>
  <si>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</si>
  <si>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</si>
  <si>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</si>
  <si>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</si>
  <si>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</si>
  <si>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</si>
  <si>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</si>
  <si>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</si>
  <si>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</si>
  <si>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</si>
  <si>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</si>
  <si>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</si>
  <si>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</si>
  <si>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</si>
  <si>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</si>
  <si>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</si>
  <si>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</si>
  <si>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</si>
  <si>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</si>
  <si>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大分県</t>
    <phoneticPr fontId="5"/>
  </si>
  <si>
    <t>市町村類型</t>
    <phoneticPr fontId="5"/>
  </si>
  <si>
    <t>Ⅴ－２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</si>
  <si>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</si>
  <si>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</si>
  <si>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</si>
  <si>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</si>
  <si>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</si>
  <si>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</si>
  <si>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</si>
  <si>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</si>
  <si>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</si>
  <si>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</si>
  <si>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</si>
  <si>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</si>
  <si>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日出町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</si>
  <si>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</si>
  <si>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</si>
  <si>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</si>
  <si>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</si>
  <si>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</si>
  <si>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</si>
  <si>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</si>
  <si>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</si>
  <si>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</si>
  <si>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</si>
  <si>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</si>
  <si>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</si>
  <si>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</si>
  <si>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</si>
  <si>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</si>
  <si>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</si>
  <si>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</si>
  <si>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</si>
  <si>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</si>
  <si>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</si>
  <si>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</si>
  <si>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</si>
  <si>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-0.6</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</si>
  <si>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</si>
  <si>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</si>
  <si>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</si>
  <si>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</si>
  <si>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</si>
  <si>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</si>
  <si>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</si>
  <si>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</si>
  <si>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</si>
  <si>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</si>
  <si>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</si>
  <si>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</si>
  <si>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</si>
  <si>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</si>
  <si>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</si>
  <si>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</si>
  <si>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</si>
  <si>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</si>
  <si>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</si>
  <si>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</si>
  <si>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</si>
  <si>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</si>
  <si>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</si>
  <si>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</si>
  <si>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</si>
  <si>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</si>
  <si>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</si>
  <si>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</si>
  <si>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</si>
  <si>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</si>
  <si>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</si>
  <si>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</si>
  <si>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</si>
  <si>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</si>
  <si>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</si>
  <si>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</si>
  <si>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</si>
  <si>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</si>
  <si>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</si>
  <si>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</si>
  <si>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</si>
  <si>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</si>
  <si>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</si>
  <si>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</si>
  <si>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</si>
  <si>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</si>
  <si>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</si>
  <si>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</si>
  <si>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</si>
  <si>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</si>
  <si>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</si>
  <si>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</si>
  <si>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</si>
  <si>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</si>
  <si>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</si>
  <si>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</si>
  <si>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</si>
  <si>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</si>
  <si>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</si>
  <si>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</si>
  <si>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</si>
  <si>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</si>
  <si>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</si>
  <si>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</si>
  <si>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</si>
  <si>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</si>
  <si>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</si>
  <si>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</si>
  <si>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</si>
  <si>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</si>
  <si>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</si>
  <si>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</si>
  <si>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</si>
  <si>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</si>
  <si>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</si>
  <si>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</si>
  <si>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</si>
  <si>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</si>
  <si>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</si>
  <si>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</si>
  <si>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</si>
  <si>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</si>
  <si>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</si>
  <si>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</si>
  <si>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</si>
  <si>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</si>
  <si>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</si>
  <si>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大分県日出町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</si>
  <si>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</si>
  <si>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</si>
  <si>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</si>
  <si>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</si>
  <si>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</si>
  <si>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</si>
  <si>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</si>
  <si>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</si>
  <si>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</si>
  <si>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</si>
  <si>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</si>
  <si>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</si>
  <si>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</si>
  <si>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</si>
  <si>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</si>
  <si>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</si>
  <si>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</si>
  <si>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</si>
  <si>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</si>
  <si>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</si>
  <si>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</si>
  <si>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</si>
  <si>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</si>
  <si>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</si>
  <si>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</si>
  <si>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</si>
  <si>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</si>
  <si>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</si>
  <si>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</si>
  <si>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</si>
  <si>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</si>
  <si>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</si>
  <si>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</si>
  <si>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</si>
  <si>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</si>
  <si>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</si>
  <si>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</si>
  <si>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</si>
  <si>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</si>
  <si>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</si>
  <si>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</si>
  <si>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</si>
  <si>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</si>
  <si>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</si>
  <si>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</si>
  <si>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</si>
  <si>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</si>
  <si>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</si>
  <si>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</si>
  <si>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</si>
  <si>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</si>
  <si>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</si>
  <si>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</si>
  <si>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</si>
  <si>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</si>
  <si>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</si>
  <si>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</si>
  <si>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</si>
  <si>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</si>
  <si>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</si>
  <si>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</si>
  <si>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</si>
  <si>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</si>
  <si>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</si>
  <si>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</si>
  <si>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</si>
  <si>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</si>
  <si>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</si>
  <si>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</si>
  <si>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</si>
  <si>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</si>
  <si>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</si>
  <si>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</si>
  <si>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</si>
  <si>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</si>
  <si>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</si>
  <si>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</si>
  <si>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</si>
  <si>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</si>
  <si>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</si>
  <si>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</si>
  <si>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</si>
  <si>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</si>
  <si>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</si>
  <si>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</si>
  <si>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</si>
  <si>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</si>
  <si>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</si>
  <si>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</si>
  <si>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</si>
  <si>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</si>
  <si>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</si>
  <si>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</si>
  <si>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</si>
  <si>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</si>
  <si>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</si>
  <si>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</si>
  <si>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</si>
  <si>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</si>
  <si>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</si>
  <si>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</si>
  <si>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</si>
  <si>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</si>
  <si>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</si>
  <si>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</si>
  <si>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</si>
  <si>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</si>
  <si>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</si>
  <si>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</si>
  <si>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</si>
  <si>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</si>
  <si>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</si>
  <si>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</si>
  <si>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</si>
  <si>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</si>
  <si>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</si>
  <si>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</si>
  <si>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</si>
  <si>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</si>
  <si>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</si>
  <si>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</si>
  <si>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</si>
  <si>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</si>
  <si>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</si>
  <si>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</si>
  <si>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</si>
  <si>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</si>
  <si>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</si>
  <si>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</si>
  <si>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</si>
  <si>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</si>
  <si>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</si>
  <si>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</si>
  <si>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</si>
  <si>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</si>
  <si>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</si>
  <si>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</si>
  <si>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</si>
  <si>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</si>
  <si>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</si>
  <si>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</si>
  <si>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</si>
  <si>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</si>
  <si>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</si>
  <si>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</si>
  <si>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</si>
  <si>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</si>
  <si>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大分県日出町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</si>
  <si>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</si>
  <si>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</si>
  <si>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</si>
  <si>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</si>
  <si>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</si>
  <si>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</si>
  <si>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</si>
  <si>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</si>
  <si>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</si>
  <si>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</si>
  <si>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</si>
  <si>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</si>
  <si>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</si>
  <si>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</si>
  <si>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</si>
  <si>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</si>
  <si>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</si>
  <si>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</si>
  <si>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</si>
  <si>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</si>
  <si>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</si>
  <si>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</si>
  <si>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</si>
  <si>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</si>
  <si>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</si>
  <si>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</si>
  <si>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</si>
  <si>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</si>
  <si>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</si>
  <si>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</si>
  <si>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</si>
  <si>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</si>
  <si>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</si>
  <si>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</si>
  <si>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介護保険特別会計（保険事業勘定）</t>
    <phoneticPr fontId="5"/>
  </si>
  <si>
    <t>後期高齢者医療特別会計</t>
    <phoneticPr fontId="5"/>
  </si>
  <si>
    <t>介護保険特別会計（介護サービス事業勘定）</t>
    <phoneticPr fontId="5"/>
  </si>
  <si>
    <t>水道事業会計</t>
    <phoneticPr fontId="5"/>
  </si>
  <si>
    <t>簡易水道特別会計</t>
    <phoneticPr fontId="5"/>
  </si>
  <si>
    <t>公共下水道事業特別会計</t>
    <phoneticPr fontId="5"/>
  </si>
  <si>
    <t>農業集落排水事業特別会計</t>
    <phoneticPr fontId="5"/>
  </si>
  <si>
    <t>漁業集落排水事業特別会計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</si>
  <si>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</si>
  <si>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</si>
  <si>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</si>
  <si>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</si>
  <si>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</si>
  <si>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</si>
  <si>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</si>
  <si>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</si>
  <si>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</si>
  <si>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</si>
  <si>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</si>
  <si>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</si>
  <si>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</si>
  <si>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</si>
  <si>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</si>
  <si>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</si>
  <si>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</si>
  <si>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</si>
  <si>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</si>
  <si>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</si>
  <si>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</si>
  <si>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</si>
  <si>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</si>
  <si>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</si>
  <si>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</si>
  <si>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</si>
  <si>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</si>
  <si>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</si>
  <si>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</si>
  <si>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</si>
  <si>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</si>
  <si>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</si>
  <si>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</si>
  <si>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</si>
  <si>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</si>
  <si>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</si>
  <si>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</si>
  <si>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</si>
  <si>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</si>
  <si>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</si>
  <si>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</si>
  <si>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</si>
  <si>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</si>
  <si>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</si>
  <si>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</si>
  <si>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</si>
  <si>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</si>
  <si>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</si>
  <si>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</si>
  <si>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</si>
  <si>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</si>
  <si>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</si>
  <si>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</si>
  <si>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</si>
  <si>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</si>
  <si>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</si>
  <si>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</si>
  <si>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</si>
  <si>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</si>
  <si>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</si>
  <si>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農業集落排水事業特別会計</t>
    <phoneticPr fontId="5"/>
  </si>
  <si>
    <t>(Ｆ)</t>
    <phoneticPr fontId="5"/>
  </si>
  <si>
    <t>漁業集落排水事業特別会計</t>
    <phoneticPr fontId="5"/>
  </si>
  <si>
    <t>将来負担比率（(Ｅ)－(Ｆ)）／（(Ｃ)－(Ｄ)）×１００</t>
    <rPh sb="0" eb="2">
      <t>ショウライ</t>
    </rPh>
    <rPh sb="2" eb="4">
      <t>フタン</t>
    </rPh>
    <rPh sb="4" eb="6">
      <t>ヒリツ</t>
    </rPh>
    <phoneticPr fontId="5"/>
  </si>
  <si>
    <t>簡易水道特別会計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</si>
  <si>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</si>
  <si>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</si>
  <si>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</si>
  <si>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</si>
  <si>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</si>
  <si>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</si>
  <si>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</si>
  <si>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</si>
  <si>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</si>
  <si>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</si>
  <si>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</si>
  <si>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</si>
  <si>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</si>
  <si>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</si>
  <si>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</si>
  <si>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</si>
  <si>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</si>
  <si>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</si>
  <si>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</si>
  <si>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</si>
  <si>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</si>
  <si>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</si>
  <si>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</si>
  <si>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</si>
  <si>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</si>
  <si>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</si>
  <si>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</si>
  <si>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</si>
  <si>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</si>
  <si>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</si>
  <si>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</si>
  <si>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</si>
  <si>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</si>
  <si>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</si>
  <si>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</si>
  <si>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</si>
  <si>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</si>
  <si>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</si>
  <si>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</si>
  <si>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</si>
  <si>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</si>
  <si>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</si>
  <si>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</si>
  <si>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</si>
  <si>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</si>
  <si>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</si>
  <si>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</si>
  <si>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</si>
  <si>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</si>
  <si>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</si>
  <si>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</si>
  <si>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</si>
  <si>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</si>
  <si>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</si>
  <si>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</si>
  <si>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</si>
  <si>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</si>
  <si>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</si>
  <si>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</si>
  <si>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</si>
  <si>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</si>
  <si>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</si>
  <si>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</si>
  <si>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</si>
  <si>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</si>
  <si>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</si>
  <si>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</si>
  <si>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</si>
  <si>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</si>
  <si>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</si>
  <si>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</si>
  <si>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</si>
  <si>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</si>
  <si>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</si>
  <si>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</si>
  <si>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</si>
  <si>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</si>
  <si>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</si>
  <si>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</si>
  <si>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</si>
  <si>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</si>
  <si>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</si>
  <si>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0.98</t>
  </si>
  <si>
    <t>▲ 0.95</t>
  </si>
  <si>
    <t>▲ 2.01</t>
  </si>
  <si>
    <t>▲ 0.63</t>
  </si>
  <si>
    <t>水道事業会計</t>
  </si>
  <si>
    <t>一般会計</t>
  </si>
  <si>
    <t>介護保険特別会計（保険事業勘定）</t>
  </si>
  <si>
    <t>国民健康保険特別会計</t>
  </si>
  <si>
    <t>後期高齢者医療特別会計</t>
  </si>
  <si>
    <t>介護保険特別会計（介護サービス事業勘定）</t>
  </si>
  <si>
    <t>簡易水道特別会計</t>
  </si>
  <si>
    <t>公共下水道事業特別会計</t>
  </si>
  <si>
    <t>その他会計（赤字）</t>
  </si>
  <si>
    <t>その他会計（黒字）</t>
  </si>
  <si>
    <t>一般会計</t>
    <phoneticPr fontId="5"/>
  </si>
  <si>
    <t>基金から95百万円繰入</t>
    <rPh sb="0" eb="2">
      <t>キキン</t>
    </rPh>
    <rPh sb="6" eb="9">
      <t>ヒャクマンエン</t>
    </rPh>
    <rPh sb="9" eb="11">
      <t>クリイレ</t>
    </rPh>
    <phoneticPr fontId="2"/>
  </si>
  <si>
    <t>-</t>
    <phoneticPr fontId="2"/>
  </si>
  <si>
    <t>基金から40百万円繰入</t>
    <rPh sb="0" eb="2">
      <t>キキン</t>
    </rPh>
    <rPh sb="6" eb="9">
      <t>ヒャクマンエン</t>
    </rPh>
    <rPh sb="9" eb="11">
      <t>クリイレ</t>
    </rPh>
    <phoneticPr fontId="2"/>
  </si>
  <si>
    <t>-</t>
    <phoneticPr fontId="5"/>
  </si>
  <si>
    <t>法適用企業</t>
    <phoneticPr fontId="5"/>
  </si>
  <si>
    <t>法非適用企業</t>
    <phoneticPr fontId="5"/>
  </si>
  <si>
    <t>日出町土地開発公社</t>
    <rPh sb="0" eb="3">
      <t>ヒジマチ</t>
    </rPh>
    <rPh sb="3" eb="5">
      <t>トチ</t>
    </rPh>
    <rPh sb="5" eb="7">
      <t>カイハツ</t>
    </rPh>
    <rPh sb="7" eb="9">
      <t>コウシャ</t>
    </rPh>
    <phoneticPr fontId="2"/>
  </si>
  <si>
    <t>-</t>
    <phoneticPr fontId="2"/>
  </si>
  <si>
    <t>-</t>
    <phoneticPr fontId="2"/>
  </si>
  <si>
    <t>大分県退職手当組合</t>
    <rPh sb="0" eb="3">
      <t>オオイタケン</t>
    </rPh>
    <rPh sb="3" eb="5">
      <t>タイショク</t>
    </rPh>
    <rPh sb="5" eb="7">
      <t>テアテ</t>
    </rPh>
    <rPh sb="7" eb="9">
      <t>クミアイ</t>
    </rPh>
    <phoneticPr fontId="2"/>
  </si>
  <si>
    <t>-</t>
    <phoneticPr fontId="2"/>
  </si>
  <si>
    <t>大分県消防補償等組合</t>
    <rPh sb="0" eb="3">
      <t>オオイタケン</t>
    </rPh>
    <rPh sb="3" eb="5">
      <t>ショウボウ</t>
    </rPh>
    <rPh sb="5" eb="8">
      <t>ホショウトウ</t>
    </rPh>
    <rPh sb="8" eb="10">
      <t>クミアイ</t>
    </rPh>
    <phoneticPr fontId="2"/>
  </si>
  <si>
    <t>基金から5百万円繰入</t>
    <rPh sb="0" eb="2">
      <t>キキン</t>
    </rPh>
    <rPh sb="5" eb="6">
      <t>ヒャク</t>
    </rPh>
    <rPh sb="6" eb="8">
      <t>マンエン</t>
    </rPh>
    <rPh sb="8" eb="10">
      <t>クリイレ</t>
    </rPh>
    <phoneticPr fontId="2"/>
  </si>
  <si>
    <t>基金から8百万円繰入</t>
    <rPh sb="0" eb="2">
      <t>キキン</t>
    </rPh>
    <rPh sb="5" eb="6">
      <t>ヒャク</t>
    </rPh>
    <rPh sb="6" eb="8">
      <t>マンエン</t>
    </rPh>
    <rPh sb="8" eb="10">
      <t>クリイレ</t>
    </rPh>
    <phoneticPr fontId="2"/>
  </si>
  <si>
    <t>杵築速見環境浄化組合</t>
    <rPh sb="0" eb="2">
      <t>キツキ</t>
    </rPh>
    <rPh sb="2" eb="4">
      <t>ハヤミ</t>
    </rPh>
    <rPh sb="4" eb="6">
      <t>カンキョウ</t>
    </rPh>
    <rPh sb="6" eb="8">
      <t>ジョウカ</t>
    </rPh>
    <rPh sb="8" eb="10">
      <t>クミアイ</t>
    </rPh>
    <phoneticPr fontId="2"/>
  </si>
  <si>
    <t>基金から67百万円繰入</t>
    <rPh sb="0" eb="2">
      <t>キキン</t>
    </rPh>
    <rPh sb="6" eb="7">
      <t>ヒャク</t>
    </rPh>
    <rPh sb="7" eb="9">
      <t>マンエン</t>
    </rPh>
    <rPh sb="9" eb="11">
      <t>クリイレ</t>
    </rPh>
    <phoneticPr fontId="2"/>
  </si>
  <si>
    <t>別杵速見地域広域市町村圏事務組合（一般会計）</t>
    <rPh sb="0" eb="4">
      <t>ベッキハヤミ</t>
    </rPh>
    <rPh sb="4" eb="6">
      <t>チイキ</t>
    </rPh>
    <rPh sb="6" eb="8">
      <t>コウイキ</t>
    </rPh>
    <rPh sb="8" eb="11">
      <t>シチョウソン</t>
    </rPh>
    <rPh sb="11" eb="12">
      <t>ケン</t>
    </rPh>
    <rPh sb="12" eb="14">
      <t>ジム</t>
    </rPh>
    <rPh sb="14" eb="16">
      <t>クミアイ</t>
    </rPh>
    <rPh sb="17" eb="19">
      <t>イッパン</t>
    </rPh>
    <rPh sb="19" eb="21">
      <t>カイケイ</t>
    </rPh>
    <phoneticPr fontId="2"/>
  </si>
  <si>
    <t>別杵速見地域広域市町村圏事務組合（秋草葬祭場事業特別会計）</t>
    <rPh sb="0" eb="4">
      <t>ベッキハヤミ</t>
    </rPh>
    <rPh sb="4" eb="6">
      <t>チイキ</t>
    </rPh>
    <rPh sb="6" eb="8">
      <t>コウイキ</t>
    </rPh>
    <rPh sb="8" eb="11">
      <t>シチョウソン</t>
    </rPh>
    <rPh sb="11" eb="12">
      <t>ケン</t>
    </rPh>
    <rPh sb="12" eb="14">
      <t>ジム</t>
    </rPh>
    <rPh sb="14" eb="16">
      <t>クミアイ</t>
    </rPh>
    <rPh sb="17" eb="19">
      <t>アキクサ</t>
    </rPh>
    <rPh sb="19" eb="22">
      <t>ソウサイジョウ</t>
    </rPh>
    <rPh sb="22" eb="24">
      <t>ジギョウ</t>
    </rPh>
    <rPh sb="24" eb="26">
      <t>トクベツ</t>
    </rPh>
    <rPh sb="26" eb="28">
      <t>カイケイ</t>
    </rPh>
    <phoneticPr fontId="2"/>
  </si>
  <si>
    <t>別杵速見地域広域市町村圏事務組合（藤ヶ谷清掃センター事業特別会計）</t>
    <rPh sb="0" eb="4">
      <t>ベッキハヤミ</t>
    </rPh>
    <rPh sb="4" eb="6">
      <t>チイキ</t>
    </rPh>
    <rPh sb="6" eb="8">
      <t>コウイキ</t>
    </rPh>
    <rPh sb="8" eb="11">
      <t>シチョウソン</t>
    </rPh>
    <rPh sb="11" eb="12">
      <t>ケン</t>
    </rPh>
    <rPh sb="12" eb="14">
      <t>ジム</t>
    </rPh>
    <rPh sb="14" eb="16">
      <t>クミアイ</t>
    </rPh>
    <rPh sb="17" eb="20">
      <t>フジガタニ</t>
    </rPh>
    <rPh sb="20" eb="22">
      <t>セイソウ</t>
    </rPh>
    <rPh sb="26" eb="28">
      <t>ジギョウ</t>
    </rPh>
    <rPh sb="28" eb="30">
      <t>トクベツ</t>
    </rPh>
    <rPh sb="30" eb="32">
      <t>カイケイ</t>
    </rPh>
    <phoneticPr fontId="2"/>
  </si>
  <si>
    <t>基金から300百万円繰入</t>
    <rPh sb="0" eb="2">
      <t>キキン</t>
    </rPh>
    <rPh sb="7" eb="8">
      <t>ヒャク</t>
    </rPh>
    <rPh sb="8" eb="10">
      <t>マンエン</t>
    </rPh>
    <rPh sb="10" eb="12">
      <t>クリイレ</t>
    </rPh>
    <phoneticPr fontId="2"/>
  </si>
  <si>
    <t>別杵速見地域広域市町村圏事務組合（介護認定審査会事業特別会計）</t>
    <rPh sb="0" eb="4">
      <t>ベッキハヤミ</t>
    </rPh>
    <rPh sb="4" eb="6">
      <t>チイキ</t>
    </rPh>
    <rPh sb="6" eb="8">
      <t>コウイキ</t>
    </rPh>
    <rPh sb="8" eb="11">
      <t>シチョウソン</t>
    </rPh>
    <rPh sb="11" eb="12">
      <t>ケン</t>
    </rPh>
    <rPh sb="12" eb="14">
      <t>ジム</t>
    </rPh>
    <rPh sb="14" eb="16">
      <t>クミアイ</t>
    </rPh>
    <rPh sb="17" eb="19">
      <t>カイゴ</t>
    </rPh>
    <rPh sb="19" eb="21">
      <t>ニンテイ</t>
    </rPh>
    <rPh sb="21" eb="24">
      <t>シンサカイ</t>
    </rPh>
    <rPh sb="24" eb="26">
      <t>ジギョウ</t>
    </rPh>
    <rPh sb="26" eb="28">
      <t>トクベツ</t>
    </rPh>
    <rPh sb="28" eb="30">
      <t>カイケイ</t>
    </rPh>
    <phoneticPr fontId="2"/>
  </si>
  <si>
    <t>別杵速見地域広域市町村圏事務組合（普通会計）</t>
    <rPh sb="0" eb="4">
      <t>ベッキハヤミ</t>
    </rPh>
    <rPh sb="4" eb="6">
      <t>チイキ</t>
    </rPh>
    <rPh sb="6" eb="8">
      <t>コウイキ</t>
    </rPh>
    <rPh sb="8" eb="11">
      <t>シチョウソン</t>
    </rPh>
    <rPh sb="11" eb="12">
      <t>ケン</t>
    </rPh>
    <rPh sb="12" eb="14">
      <t>ジム</t>
    </rPh>
    <rPh sb="14" eb="16">
      <t>クミアイ</t>
    </rPh>
    <rPh sb="17" eb="19">
      <t>フツウ</t>
    </rPh>
    <rPh sb="19" eb="21">
      <t>カイケイ</t>
    </rPh>
    <phoneticPr fontId="2"/>
  </si>
  <si>
    <t>杵築速見消防組合</t>
    <rPh sb="0" eb="2">
      <t>キツキ</t>
    </rPh>
    <rPh sb="2" eb="4">
      <t>ハヤミ</t>
    </rPh>
    <rPh sb="4" eb="6">
      <t>ショウボウ</t>
    </rPh>
    <rPh sb="6" eb="8">
      <t>クミアイ</t>
    </rPh>
    <phoneticPr fontId="2"/>
  </si>
  <si>
    <t>基金から96百万円繰入</t>
    <rPh sb="0" eb="2">
      <t>キキン</t>
    </rPh>
    <rPh sb="6" eb="7">
      <t>ヒャク</t>
    </rPh>
    <rPh sb="7" eb="9">
      <t>マンエン</t>
    </rPh>
    <rPh sb="9" eb="11">
      <t>クリイレ</t>
    </rPh>
    <phoneticPr fontId="2"/>
  </si>
  <si>
    <t>大分県市町村会館管理組合</t>
    <rPh sb="0" eb="3">
      <t>オオイタケン</t>
    </rPh>
    <rPh sb="3" eb="6">
      <t>シチョウソン</t>
    </rPh>
    <rPh sb="6" eb="8">
      <t>カイカン</t>
    </rPh>
    <rPh sb="8" eb="10">
      <t>カンリ</t>
    </rPh>
    <rPh sb="10" eb="12">
      <t>クミアイ</t>
    </rPh>
    <phoneticPr fontId="2"/>
  </si>
  <si>
    <t>大分県後期高齢者医療広域連合（普通会計）</t>
    <rPh sb="0" eb="3">
      <t>オオイタケン</t>
    </rPh>
    <rPh sb="3" eb="5">
      <t>コウキ</t>
    </rPh>
    <rPh sb="5" eb="8">
      <t>コウレイシャ</t>
    </rPh>
    <rPh sb="8" eb="10">
      <t>イリョウ</t>
    </rPh>
    <rPh sb="10" eb="12">
      <t>コウイキ</t>
    </rPh>
    <rPh sb="12" eb="14">
      <t>レンゴウ</t>
    </rPh>
    <rPh sb="15" eb="17">
      <t>フツウ</t>
    </rPh>
    <rPh sb="17" eb="19">
      <t>カイケイ</t>
    </rPh>
    <phoneticPr fontId="2"/>
  </si>
  <si>
    <t>基金から18百万円繰入</t>
    <rPh sb="0" eb="2">
      <t>キキン</t>
    </rPh>
    <rPh sb="6" eb="7">
      <t>ヒャク</t>
    </rPh>
    <rPh sb="7" eb="9">
      <t>マンエン</t>
    </rPh>
    <rPh sb="9" eb="11">
      <t>クリイレ</t>
    </rPh>
    <phoneticPr fontId="2"/>
  </si>
  <si>
    <t>大分県後期高齢者医療広域連合（後期高齢者医療事業会計）</t>
    <rPh sb="0" eb="3">
      <t>オオイタケン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2"/>
  </si>
  <si>
    <t>基金から210百万円繰入</t>
    <rPh sb="0" eb="2">
      <t>キキン</t>
    </rPh>
    <rPh sb="7" eb="8">
      <t>ヒャク</t>
    </rPh>
    <rPh sb="8" eb="10">
      <t>マンエン</t>
    </rPh>
    <rPh sb="10" eb="12">
      <t>クリイレ</t>
    </rPh>
    <phoneticPr fontId="2"/>
  </si>
  <si>
    <t>大分県交通災害共済組合（交通災害共済事業会計）</t>
    <rPh sb="0" eb="3">
      <t>オオイタケン</t>
    </rPh>
    <rPh sb="3" eb="5">
      <t>コウツウ</t>
    </rPh>
    <rPh sb="5" eb="7">
      <t>サイガイ</t>
    </rPh>
    <rPh sb="7" eb="9">
      <t>キョウサイ</t>
    </rPh>
    <rPh sb="9" eb="11">
      <t>クミアイ</t>
    </rPh>
    <rPh sb="12" eb="14">
      <t>コウツウ</t>
    </rPh>
    <rPh sb="14" eb="16">
      <t>サイガイ</t>
    </rPh>
    <rPh sb="16" eb="18">
      <t>キョウサイ</t>
    </rPh>
    <rPh sb="18" eb="20">
      <t>ジギョウ</t>
    </rPh>
    <rPh sb="20" eb="22">
      <t>カイケイ</t>
    </rPh>
    <phoneticPr fontId="2"/>
  </si>
  <si>
    <t>法非適用企業基金から1百万円繰入</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</si>
  <si>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</si>
  <si>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</si>
  <si>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</si>
  <si>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</si>
  <si>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</si>
  <si>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</si>
  <si>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</si>
  <si>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</si>
  <si>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</si>
  <si>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</si>
  <si>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</si>
  <si>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実質公債費比率においては、地域総合整備事業債や減税補てん債の一部償還が終了。将来負担比率では、地方債残高は増額となったものの、退職手当負担金見込額等の減少により将来負担額は
全体的には減少となった。
　また、地方消費税交付金や普通交付税の増により分母部分の標準財政規模が増加したことも、両比率が減少した要因となっている。</t>
    <rPh sb="1" eb="3">
      <t>ジッシツ</t>
    </rPh>
    <rPh sb="3" eb="6">
      <t>コウサイヒ</t>
    </rPh>
    <rPh sb="6" eb="8">
      <t>ヒリツ</t>
    </rPh>
    <rPh sb="14" eb="16">
      <t>チイキ</t>
    </rPh>
    <rPh sb="16" eb="18">
      <t>ソウゴウ</t>
    </rPh>
    <rPh sb="18" eb="20">
      <t>セイビ</t>
    </rPh>
    <rPh sb="20" eb="22">
      <t>ジギョウ</t>
    </rPh>
    <rPh sb="22" eb="23">
      <t>サイ</t>
    </rPh>
    <rPh sb="24" eb="26">
      <t>ゲンゼイ</t>
    </rPh>
    <rPh sb="26" eb="27">
      <t>ホ</t>
    </rPh>
    <rPh sb="29" eb="30">
      <t>サイ</t>
    </rPh>
    <rPh sb="31" eb="33">
      <t>イチブ</t>
    </rPh>
    <rPh sb="33" eb="35">
      <t>ショウカン</t>
    </rPh>
    <rPh sb="36" eb="38">
      <t>シュウリョウ</t>
    </rPh>
    <rPh sb="39" eb="41">
      <t>ショウライ</t>
    </rPh>
    <rPh sb="41" eb="43">
      <t>フタン</t>
    </rPh>
    <rPh sb="43" eb="45">
      <t>ヒリツ</t>
    </rPh>
    <rPh sb="48" eb="51">
      <t>チホウサイ</t>
    </rPh>
    <rPh sb="51" eb="53">
      <t>ザンダカ</t>
    </rPh>
    <rPh sb="54" eb="56">
      <t>ゾウガク</t>
    </rPh>
    <rPh sb="64" eb="66">
      <t>タイショク</t>
    </rPh>
    <rPh sb="66" eb="68">
      <t>テアテ</t>
    </rPh>
    <rPh sb="68" eb="71">
      <t>フタンキン</t>
    </rPh>
    <rPh sb="71" eb="73">
      <t>ミコ</t>
    </rPh>
    <rPh sb="73" eb="74">
      <t>ガク</t>
    </rPh>
    <rPh sb="74" eb="75">
      <t>トウ</t>
    </rPh>
    <rPh sb="76" eb="78">
      <t>ゲンショウ</t>
    </rPh>
    <rPh sb="81" eb="83">
      <t>ショウライ</t>
    </rPh>
    <rPh sb="83" eb="85">
      <t>フタン</t>
    </rPh>
    <rPh sb="85" eb="86">
      <t>ガク</t>
    </rPh>
    <rPh sb="88" eb="91">
      <t>ゼンタイテキ</t>
    </rPh>
    <rPh sb="93" eb="95">
      <t>ゲンショウ</t>
    </rPh>
    <rPh sb="105" eb="107">
      <t>チホウ</t>
    </rPh>
    <rPh sb="107" eb="110">
      <t>ショウヒゼイ</t>
    </rPh>
    <rPh sb="110" eb="113">
      <t>コウフキン</t>
    </rPh>
    <rPh sb="114" eb="116">
      <t>フツウ</t>
    </rPh>
    <rPh sb="116" eb="119">
      <t>コウフゼイ</t>
    </rPh>
    <rPh sb="120" eb="121">
      <t>ゾウ</t>
    </rPh>
    <rPh sb="124" eb="126">
      <t>ブンボ</t>
    </rPh>
    <rPh sb="126" eb="128">
      <t>ブブン</t>
    </rPh>
    <rPh sb="129" eb="131">
      <t>ヒョウジュン</t>
    </rPh>
    <rPh sb="131" eb="133">
      <t>ザイセイ</t>
    </rPh>
    <rPh sb="133" eb="135">
      <t>キボ</t>
    </rPh>
    <rPh sb="136" eb="138">
      <t>ゾウカ</t>
    </rPh>
    <rPh sb="144" eb="145">
      <t>リョウ</t>
    </rPh>
    <rPh sb="145" eb="147">
      <t>ヒリツ</t>
    </rPh>
    <rPh sb="148" eb="150">
      <t>ゲンショウ</t>
    </rPh>
    <rPh sb="152" eb="154">
      <t>ヨウイン</t>
    </rPh>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</si>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</sst>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6" xfId="30" quotePrefix="1"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3" xfId="30" quotePrefix="1" applyNumberFormat="1" applyFont="1" applyBorder="1" applyAlignment="1" applyProtection="1">
      <alignment horizontal="right" vertical="center" shrinkToFit="1"/>
      <protection locked="0"/>
    </xf>
    <xf numFmtId="177" fontId="26" fillId="0" borderId="99" xfId="30" quotePrefix="1" applyNumberFormat="1" applyFont="1" applyBorder="1" applyAlignment="1" applyProtection="1">
      <alignment horizontal="right" vertical="center" shrinkToFit="1"/>
      <protection locked="0"/>
    </xf>
    <xf numFmtId="177" fontId="26" fillId="0" borderId="107" xfId="30" quotePrefix="1"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42839</c:v>
                </c:pt>
                <c:pt idx="1">
                  <c:v>46819</c:v>
                </c:pt>
                <c:pt idx="2">
                  <c:v>53270</c:v>
                </c:pt>
                <c:pt idx="3">
                  <c:v>53292</c:v>
                </c:pt>
                <c:pt idx="4">
                  <c:v>49919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37237</c:v>
                </c:pt>
                <c:pt idx="1">
                  <c:v>44410</c:v>
                </c:pt>
                <c:pt idx="2">
                  <c:v>45157</c:v>
                </c:pt>
                <c:pt idx="3">
                  <c:v>36779</c:v>
                </c:pt>
                <c:pt idx="4">
                  <c:v>60311</c:v>
                </c:pt>
              </c:numCache>
            </c:numRef>
          </c:val>
          <c:smooth val="0"/>
        </c:ser>
        <c:dLbls>
          <c:showLegendKey val="0"/>
          <c:showVal val="0"/>
          <c:showCatName val="0"/>
          <c:showSerName val="0"/>
          <c:showPercent val="0"/>
          <c:showBubbleSize val="0"/>
        </c:dLbls>
        <c:marker val="1"/>
        <c:smooth val="0"/>
        <c:axId val="81846272"/>
        <c:axId val="81848192"/>
      </c:lineChart>
      <c:catAx>
        <c:axId val="8184627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848192"/>
        <c:crosses val="autoZero"/>
        <c:auto val="1"/>
        <c:lblAlgn val="ctr"/>
        <c:lblOffset val="100"/>
        <c:tickLblSkip val="1"/>
        <c:tickMarkSkip val="1"/>
        <c:noMultiLvlLbl val="0"/>
      </c:catAx>
      <c:valAx>
        <c:axId val="81848192"/>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8462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3.34</c:v>
                </c:pt>
                <c:pt idx="1">
                  <c:v>3.49</c:v>
                </c:pt>
                <c:pt idx="2">
                  <c:v>3.53</c:v>
                </c:pt>
                <c:pt idx="3">
                  <c:v>3.55</c:v>
                </c:pt>
                <c:pt idx="4">
                  <c:v>2.85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17.489999999999998</c:v>
                </c:pt>
                <c:pt idx="1">
                  <c:v>18.829999999999998</c:v>
                </c:pt>
                <c:pt idx="2">
                  <c:v>19.03</c:v>
                </c:pt>
                <c:pt idx="3">
                  <c:v>18.38</c:v>
                </c:pt>
                <c:pt idx="4">
                  <c:v>19.32</c:v>
                </c:pt>
              </c:numCache>
            </c:numRef>
          </c:val>
        </c:ser>
        <c:dLbls>
          <c:showLegendKey val="0"/>
          <c:showVal val="0"/>
          <c:showCatName val="0"/>
          <c:showSerName val="0"/>
          <c:showPercent val="0"/>
          <c:showBubbleSize val="0"/>
        </c:dLbls>
        <c:gapWidth val="250"/>
        <c:overlap val="100"/>
        <c:axId val="111816064"/>
        <c:axId val="1118223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-0.98</c:v>
                </c:pt>
                <c:pt idx="1">
                  <c:v>0.13</c:v>
                </c:pt>
                <c:pt idx="2">
                  <c:v>-0.95</c:v>
                </c:pt>
                <c:pt idx="3">
                  <c:v>-2.0099999999999998</c:v>
                </c:pt>
                <c:pt idx="4">
                  <c:v>-0.63</c:v>
                </c:pt>
              </c:numCache>
            </c:numRef>
          </c:val>
          <c:smooth val="0"/>
        </c:ser>
        <c:dLbls>
          <c:showLegendKey val="0"/>
          <c:showVal val="0"/>
          <c:showCatName val="0"/>
          <c:showSerName val="0"/>
          <c:showPercent val="0"/>
          <c:showBubbleSize val="0"/>
        </c:dLbls>
        <c:marker val="1"/>
        <c:smooth val="0"/>
        <c:axId val="111816064"/>
        <c:axId val="111822336"/>
      </c:lineChart>
      <c:catAx>
        <c:axId val="111816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1822336"/>
        <c:crosses val="autoZero"/>
        <c:auto val="1"/>
        <c:lblAlgn val="ctr"/>
        <c:lblOffset val="100"/>
        <c:tickLblSkip val="1"/>
        <c:tickMarkSkip val="1"/>
        <c:noMultiLvlLbl val="0"/>
      </c:catAx>
      <c:valAx>
        <c:axId val="1118223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18160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公共下水道事業特別会計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簡易水道特別会計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介護保険特別会計（介護サービス事業勘定）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0.01</c:v>
                </c:pt>
                <c:pt idx="2">
                  <c:v>#N/A</c:v>
                </c:pt>
                <c:pt idx="3">
                  <c:v>0</c:v>
                </c:pt>
                <c:pt idx="4">
                  <c:v>#N/A</c:v>
                </c:pt>
                <c:pt idx="5">
                  <c:v>0.01</c:v>
                </c:pt>
                <c:pt idx="6">
                  <c:v>#N/A</c:v>
                </c:pt>
                <c:pt idx="7">
                  <c:v>0</c:v>
                </c:pt>
                <c:pt idx="8">
                  <c:v>#N/A</c:v>
                </c:pt>
                <c:pt idx="9">
                  <c:v>0.01</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0.56000000000000005</c:v>
                </c:pt>
                <c:pt idx="2">
                  <c:v>#N/A</c:v>
                </c:pt>
                <c:pt idx="3">
                  <c:v>2.59</c:v>
                </c:pt>
                <c:pt idx="4">
                  <c:v>#N/A</c:v>
                </c:pt>
                <c:pt idx="5">
                  <c:v>2.2799999999999998</c:v>
                </c:pt>
                <c:pt idx="6">
                  <c:v>#N/A</c:v>
                </c:pt>
                <c:pt idx="7">
                  <c:v>0.32</c:v>
                </c:pt>
                <c:pt idx="8">
                  <c:v>#N/A</c:v>
                </c:pt>
                <c:pt idx="9">
                  <c:v>0.44</c:v>
                </c:pt>
              </c:numCache>
            </c:numRef>
          </c:val>
        </c:ser>
        <c:ser>
          <c:idx val="7"/>
          <c:order val="7"/>
          <c:tx>
            <c:strRef>
              <c:f>データシート!$A$34</c:f>
              <c:strCache>
                <c:ptCount val="1"/>
                <c:pt idx="0">
                  <c:v>介護保険特別会計（保険事業勘定）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0.23</c:v>
                </c:pt>
                <c:pt idx="2">
                  <c:v>#N/A</c:v>
                </c:pt>
                <c:pt idx="3">
                  <c:v>0.31</c:v>
                </c:pt>
                <c:pt idx="4">
                  <c:v>#N/A</c:v>
                </c:pt>
                <c:pt idx="5">
                  <c:v>0.55000000000000004</c:v>
                </c:pt>
                <c:pt idx="6">
                  <c:v>#N/A</c:v>
                </c:pt>
                <c:pt idx="7">
                  <c:v>0.98</c:v>
                </c:pt>
                <c:pt idx="8">
                  <c:v>#N/A</c:v>
                </c:pt>
                <c:pt idx="9">
                  <c:v>0.55000000000000004</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3.33</c:v>
                </c:pt>
                <c:pt idx="2">
                  <c:v>#N/A</c:v>
                </c:pt>
                <c:pt idx="3">
                  <c:v>3.49</c:v>
                </c:pt>
                <c:pt idx="4">
                  <c:v>#N/A</c:v>
                </c:pt>
                <c:pt idx="5">
                  <c:v>3.52</c:v>
                </c:pt>
                <c:pt idx="6">
                  <c:v>#N/A</c:v>
                </c:pt>
                <c:pt idx="7">
                  <c:v>3.54</c:v>
                </c:pt>
                <c:pt idx="8">
                  <c:v>#N/A</c:v>
                </c:pt>
                <c:pt idx="9">
                  <c:v>2.84</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3.63</c:v>
                </c:pt>
                <c:pt idx="2">
                  <c:v>#N/A</c:v>
                </c:pt>
                <c:pt idx="3">
                  <c:v>4.34</c:v>
                </c:pt>
                <c:pt idx="4">
                  <c:v>#N/A</c:v>
                </c:pt>
                <c:pt idx="5">
                  <c:v>4.38</c:v>
                </c:pt>
                <c:pt idx="6">
                  <c:v>#N/A</c:v>
                </c:pt>
                <c:pt idx="7">
                  <c:v>5.15</c:v>
                </c:pt>
                <c:pt idx="8">
                  <c:v>#N/A</c:v>
                </c:pt>
                <c:pt idx="9">
                  <c:v>5.71</c:v>
                </c:pt>
              </c:numCache>
            </c:numRef>
          </c:val>
        </c:ser>
        <c:dLbls>
          <c:showLegendKey val="0"/>
          <c:showVal val="0"/>
          <c:showCatName val="0"/>
          <c:showSerName val="0"/>
          <c:showPercent val="0"/>
          <c:showBubbleSize val="0"/>
        </c:dLbls>
        <c:gapWidth val="150"/>
        <c:overlap val="100"/>
        <c:axId val="112567424"/>
        <c:axId val="112568960"/>
      </c:barChart>
      <c:catAx>
        <c:axId val="112567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2568960"/>
        <c:crosses val="autoZero"/>
        <c:auto val="1"/>
        <c:lblAlgn val="ctr"/>
        <c:lblOffset val="100"/>
        <c:tickLblSkip val="1"/>
        <c:tickMarkSkip val="1"/>
        <c:noMultiLvlLbl val="0"/>
      </c:catAx>
      <c:valAx>
        <c:axId val="1125689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25674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826</c:v>
                </c:pt>
                <c:pt idx="5">
                  <c:v>788</c:v>
                </c:pt>
                <c:pt idx="8">
                  <c:v>787</c:v>
                </c:pt>
                <c:pt idx="11">
                  <c:v>822</c:v>
                </c:pt>
                <c:pt idx="14">
                  <c:v>829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102</c:v>
                </c:pt>
                <c:pt idx="3">
                  <c:v>31</c:v>
                </c:pt>
                <c:pt idx="6">
                  <c:v>5</c:v>
                </c:pt>
                <c:pt idx="9">
                  <c:v>11</c:v>
                </c:pt>
                <c:pt idx="12">
                  <c:v>16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214</c:v>
                </c:pt>
                <c:pt idx="3">
                  <c:v>240</c:v>
                </c:pt>
                <c:pt idx="6">
                  <c:v>227</c:v>
                </c:pt>
                <c:pt idx="9">
                  <c:v>281</c:v>
                </c:pt>
                <c:pt idx="12">
                  <c:v>298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1015</c:v>
                </c:pt>
                <c:pt idx="3">
                  <c:v>990</c:v>
                </c:pt>
                <c:pt idx="6">
                  <c:v>976</c:v>
                </c:pt>
                <c:pt idx="9">
                  <c:v>981</c:v>
                </c:pt>
                <c:pt idx="12">
                  <c:v>919</c:v>
                </c:pt>
              </c:numCache>
            </c:numRef>
          </c:val>
        </c:ser>
        <c:dLbls>
          <c:showLegendKey val="0"/>
          <c:showVal val="0"/>
          <c:showCatName val="0"/>
          <c:showSerName val="0"/>
          <c:showPercent val="0"/>
          <c:showBubbleSize val="0"/>
        </c:dLbls>
        <c:gapWidth val="100"/>
        <c:overlap val="100"/>
        <c:axId val="112473216"/>
        <c:axId val="1124751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505</c:v>
                </c:pt>
                <c:pt idx="2">
                  <c:v>#N/A</c:v>
                </c:pt>
                <c:pt idx="3">
                  <c:v>#N/A</c:v>
                </c:pt>
                <c:pt idx="4">
                  <c:v>473</c:v>
                </c:pt>
                <c:pt idx="5">
                  <c:v>#N/A</c:v>
                </c:pt>
                <c:pt idx="6">
                  <c:v>#N/A</c:v>
                </c:pt>
                <c:pt idx="7">
                  <c:v>421</c:v>
                </c:pt>
                <c:pt idx="8">
                  <c:v>#N/A</c:v>
                </c:pt>
                <c:pt idx="9">
                  <c:v>#N/A</c:v>
                </c:pt>
                <c:pt idx="10">
                  <c:v>451</c:v>
                </c:pt>
                <c:pt idx="11">
                  <c:v>#N/A</c:v>
                </c:pt>
                <c:pt idx="12">
                  <c:v>#N/A</c:v>
                </c:pt>
                <c:pt idx="13">
                  <c:v>404</c:v>
                </c:pt>
                <c:pt idx="14">
                  <c:v>#N/A</c:v>
                </c:pt>
              </c:numCache>
            </c:numRef>
          </c:val>
          <c:smooth val="0"/>
        </c:ser>
        <c:dLbls>
          <c:showLegendKey val="0"/>
          <c:showVal val="0"/>
          <c:showCatName val="0"/>
          <c:showSerName val="0"/>
          <c:showPercent val="0"/>
          <c:showBubbleSize val="0"/>
        </c:dLbls>
        <c:marker val="1"/>
        <c:smooth val="0"/>
        <c:axId val="112473216"/>
        <c:axId val="112475136"/>
      </c:lineChart>
      <c:catAx>
        <c:axId val="112473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2475136"/>
        <c:crosses val="autoZero"/>
        <c:auto val="1"/>
        <c:lblAlgn val="ctr"/>
        <c:lblOffset val="100"/>
        <c:tickLblSkip val="1"/>
        <c:tickMarkSkip val="1"/>
        <c:noMultiLvlLbl val="0"/>
      </c:catAx>
      <c:valAx>
        <c:axId val="1124751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24732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8380</c:v>
                </c:pt>
                <c:pt idx="5">
                  <c:v>8752</c:v>
                </c:pt>
                <c:pt idx="8">
                  <c:v>8912</c:v>
                </c:pt>
                <c:pt idx="11">
                  <c:v>8799</c:v>
                </c:pt>
                <c:pt idx="14">
                  <c:v>8792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289</c:v>
                </c:pt>
                <c:pt idx="5">
                  <c:v>253</c:v>
                </c:pt>
                <c:pt idx="8">
                  <c:v>229</c:v>
                </c:pt>
                <c:pt idx="11">
                  <c:v>187</c:v>
                </c:pt>
                <c:pt idx="14">
                  <c:v>161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2223</c:v>
                </c:pt>
                <c:pt idx="5">
                  <c:v>2431</c:v>
                </c:pt>
                <c:pt idx="8">
                  <c:v>2540</c:v>
                </c:pt>
                <c:pt idx="11">
                  <c:v>2477</c:v>
                </c:pt>
                <c:pt idx="14">
                  <c:v>2550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29</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1640</c:v>
                </c:pt>
                <c:pt idx="3">
                  <c:v>1539</c:v>
                </c:pt>
                <c:pt idx="6">
                  <c:v>1452</c:v>
                </c:pt>
                <c:pt idx="9">
                  <c:v>975</c:v>
                </c:pt>
                <c:pt idx="12">
                  <c:v>653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117</c:v>
                </c:pt>
                <c:pt idx="3">
                  <c:v>267</c:v>
                </c:pt>
                <c:pt idx="6">
                  <c:v>754</c:v>
                </c:pt>
                <c:pt idx="9">
                  <c:v>967</c:v>
                </c:pt>
                <c:pt idx="12">
                  <c:v>977</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3164</c:v>
                </c:pt>
                <c:pt idx="3">
                  <c:v>3168</c:v>
                </c:pt>
                <c:pt idx="6">
                  <c:v>2975</c:v>
                </c:pt>
                <c:pt idx="9">
                  <c:v>2955</c:v>
                </c:pt>
                <c:pt idx="12">
                  <c:v>2856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185</c:v>
                </c:pt>
                <c:pt idx="6">
                  <c:v>165</c:v>
                </c:pt>
                <c:pt idx="9">
                  <c:v>145</c:v>
                </c:pt>
                <c:pt idx="12">
                  <c:v>125</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9222</c:v>
                </c:pt>
                <c:pt idx="3">
                  <c:v>9486</c:v>
                </c:pt>
                <c:pt idx="6">
                  <c:v>9770</c:v>
                </c:pt>
                <c:pt idx="9">
                  <c:v>9775</c:v>
                </c:pt>
                <c:pt idx="12">
                  <c:v>10149</c:v>
                </c:pt>
              </c:numCache>
            </c:numRef>
          </c:val>
        </c:ser>
        <c:dLbls>
          <c:showLegendKey val="0"/>
          <c:showVal val="0"/>
          <c:showCatName val="0"/>
          <c:showSerName val="0"/>
          <c:showPercent val="0"/>
          <c:showBubbleSize val="0"/>
        </c:dLbls>
        <c:gapWidth val="100"/>
        <c:overlap val="100"/>
        <c:axId val="112248320"/>
        <c:axId val="1122502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3280</c:v>
                </c:pt>
                <c:pt idx="2">
                  <c:v>#N/A</c:v>
                </c:pt>
                <c:pt idx="3">
                  <c:v>#N/A</c:v>
                </c:pt>
                <c:pt idx="4">
                  <c:v>3209</c:v>
                </c:pt>
                <c:pt idx="5">
                  <c:v>#N/A</c:v>
                </c:pt>
                <c:pt idx="6">
                  <c:v>#N/A</c:v>
                </c:pt>
                <c:pt idx="7">
                  <c:v>3437</c:v>
                </c:pt>
                <c:pt idx="8">
                  <c:v>#N/A</c:v>
                </c:pt>
                <c:pt idx="9">
                  <c:v>#N/A</c:v>
                </c:pt>
                <c:pt idx="10">
                  <c:v>3355</c:v>
                </c:pt>
                <c:pt idx="11">
                  <c:v>#N/A</c:v>
                </c:pt>
                <c:pt idx="12">
                  <c:v>#N/A</c:v>
                </c:pt>
                <c:pt idx="13">
                  <c:v>3258</c:v>
                </c:pt>
                <c:pt idx="14">
                  <c:v>#N/A</c:v>
                </c:pt>
              </c:numCache>
            </c:numRef>
          </c:val>
          <c:smooth val="0"/>
        </c:ser>
        <c:dLbls>
          <c:showLegendKey val="0"/>
          <c:showVal val="0"/>
          <c:showCatName val="0"/>
          <c:showSerName val="0"/>
          <c:showPercent val="0"/>
          <c:showBubbleSize val="0"/>
        </c:dLbls>
        <c:marker val="1"/>
        <c:smooth val="0"/>
        <c:axId val="112248320"/>
        <c:axId val="112250240"/>
      </c:lineChart>
      <c:catAx>
        <c:axId val="1122483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2250240"/>
        <c:crosses val="autoZero"/>
        <c:auto val="1"/>
        <c:lblAlgn val="ctr"/>
        <c:lblOffset val="100"/>
        <c:tickLblSkip val="1"/>
        <c:tickMarkSkip val="1"/>
        <c:noMultiLvlLbl val="0"/>
      </c:catAx>
      <c:valAx>
        <c:axId val="1122502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22483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{4B164A8C-597D-4599-871A-396983CEA812}</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{0A16E60B-BBBE-4D65-8790-2646328E5CED}</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{9CB27739-482C-4A7C-8802-D1D5681EB146}</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{63E4F2BC-29A1-46A5-9B5B-411D67860F0D}</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{74A58479-9260-4D43-A7D7-75033F2DB333}</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{1476FA44-9A62-469B-9044-E302F9C7B895}</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{07668691-9713-4D37-81AD-5DFDDADF365C}</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{F40A4CF9-0936-468E-B399-F3DEDF2545B5}</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{1E591C0D-0A00-4380-B611-7E4488CE0AD7}</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{4F25BCFD-D3DE-4865-BC13-AAA9C510453B}</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96902144"/>
        <c:axId val="113054848"/>
      </c:scatterChart>
      <c:valAx>
        <c:axId val="9690214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3054848"/>
        <c:crosses val="autoZero"/>
        <c:crossBetween val="midCat"/>
      </c:valAx>
      <c:valAx>
        <c:axId val="11305484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9690214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{9263DD0C-DB2B-44B1-AA6F-792066E726A3}</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{7DF58F0D-B3DC-44D6-8347-7E56ABB1061C}</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{5A5E3F07-66E4-44B2-A9E4-34BBE704D0D2}</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{920990E0-225D-466C-99C9-8890C956851A}</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{CD53C18E-6E5C-4EBA-BF13-5369DFFA745F}</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10</c:v>
                </c:pt>
                <c:pt idx="1">
                  <c:v>9.6</c:v>
                </c:pt>
                <c:pt idx="2">
                  <c:v>8.9</c:v>
                </c:pt>
                <c:pt idx="3">
                  <c:v>8.6</c:v>
                </c:pt>
                <c:pt idx="4">
                  <c:v>8.1</c:v>
                </c:pt>
              </c:numCache>
            </c:numRef>
          </c:xVal>
          <c:yVal>
            <c:numRef>
              <c:f>公会計指標分析・財政指標組合せ分析表!$K$73:$O$73</c:f>
              <c:numCache>
                <c:formatCode>#,##0.0;"▲ "#,##0.0</c:formatCode>
                <c:ptCount val="5"/>
                <c:pt idx="0">
                  <c:v>62.8</c:v>
                </c:pt>
                <c:pt idx="1">
                  <c:v>61.7</c:v>
                </c:pt>
                <c:pt idx="2">
                  <c:v>65.7</c:v>
                </c:pt>
                <c:pt idx="3">
                  <c:v>64.900000000000006</c:v>
                </c:pt>
                <c:pt idx="4">
                  <c:v>61.9</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{A6813E4A-FA34-44FE-A46D-8AACA7B74D4E}</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{152E760C-258C-4230-9706-211F1A619964}</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{F066137B-AF16-4A4C-A10C-7F6F8BBF9816}</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{9748C880-ED52-41AE-8DDF-919D59D14DD2}</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{A993B6EA-CE5E-4AD4-B14C-2024BEED0D06}</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10.1</c:v>
                </c:pt>
                <c:pt idx="1">
                  <c:v>9.1999999999999993</c:v>
                </c:pt>
                <c:pt idx="2">
                  <c:v>8.5</c:v>
                </c:pt>
                <c:pt idx="3">
                  <c:v>7.7</c:v>
                </c:pt>
                <c:pt idx="4">
                  <c:v>6.8</c:v>
                </c:pt>
              </c:numCache>
            </c:numRef>
          </c:xVal>
          <c:yVal>
            <c:numRef>
              <c:f>公会計指標分析・財政指標組合せ分析表!$K$77:$O$77</c:f>
              <c:numCache>
                <c:formatCode>#,##0.0;"▲ "#,##0.0</c:formatCode>
                <c:ptCount val="5"/>
                <c:pt idx="0">
                  <c:v>40.200000000000003</c:v>
                </c:pt>
                <c:pt idx="1">
                  <c:v>30.7</c:v>
                </c:pt>
                <c:pt idx="2">
                  <c:v>22.3</c:v>
                </c:pt>
                <c:pt idx="3">
                  <c:v>20.3</c:v>
                </c:pt>
                <c:pt idx="4">
                  <c:v>13</c:v>
                </c:pt>
              </c:numCache>
            </c:numRef>
          </c:yVal>
          <c:smooth val="0"/>
        </c:ser>
        <c:dLbls>
          <c:showLegendKey val="0"/>
          <c:showVal val="0"/>
          <c:showCatName val="0"/>
          <c:showSerName val="0"/>
          <c:showPercent val="0"/>
          <c:showBubbleSize val="0"/>
        </c:dLbls>
        <c:axId val="113105152"/>
        <c:axId val="113111424"/>
      </c:scatterChart>
      <c:valAx>
        <c:axId val="113105152"/>
        <c:scaling>
          <c:orientation val="minMax"/>
          <c:max val="10.4"/>
          <c:min val="6.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3111424"/>
        <c:crosses val="autoZero"/>
        <c:crossBetween val="midCat"/>
      </c:valAx>
      <c:valAx>
        <c:axId val="113111424"/>
        <c:scaling>
          <c:orientation val="minMax"/>
          <c:max val="75"/>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310515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大分県日出町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実質公債費比率の分子全体としては、１０</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４％と大幅に減少したことに加え、分母となる標準財政規模も拡大したことから単年度比率で１</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１％低下し３ヶ年平均も０</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５％改善しました。</a:t>
          </a:r>
          <a:endParaRPr lang="ja-JP" altLang="ja-JP" sz="1100">
            <a:effectLst/>
          </a:endParaRPr>
        </a:p>
        <a:p>
          <a:r>
            <a:rPr kumimoji="1" lang="ja-JP" altLang="ja-JP" sz="1100">
              <a:solidFill>
                <a:schemeClr val="dk1"/>
              </a:solidFill>
              <a:effectLst/>
              <a:latin typeface="+mn-lt"/>
              <a:ea typeface="+mn-ea"/>
              <a:cs typeface="+mn-cs"/>
            </a:rPr>
            <a:t>　元利償還金は、減税補てん債等の償還終了により６</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３％減少しました。公営企業債の元利償還金に対する繰入金は、公共下水道事業における繰出基準額が増加したため６</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０％伸びました。組合等が起こした地方債の元利償還金に対する負担金等は、一部事務組合における施設更新事業の元金償還が一部始まったことにより４５</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５％の大幅な伸びとなりました。算入公債費等は、増え続ける臨時財政対策債等の償還により０</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９％の微増となりました。</a:t>
          </a:r>
          <a:endParaRPr lang="ja-JP" altLang="ja-JP" sz="1100">
            <a:effectLst/>
          </a:endParaRPr>
        </a:p>
        <a:p>
          <a:r>
            <a:rPr kumimoji="1" lang="ja-JP" altLang="ja-JP" sz="1100">
              <a:solidFill>
                <a:schemeClr val="dk1"/>
              </a:solidFill>
              <a:effectLst/>
              <a:latin typeface="+mn-lt"/>
              <a:ea typeface="+mn-ea"/>
              <a:cs typeface="+mn-cs"/>
            </a:rPr>
            <a:t>　起債残高の増加や一部事務組合における施設改築により、元利償還金は増加が見込まれるため、</a:t>
          </a:r>
          <a:r>
            <a:rPr lang="ja-JP" altLang="ja-JP" sz="1100" b="0" i="0" baseline="0">
              <a:solidFill>
                <a:schemeClr val="dk1"/>
              </a:solidFill>
              <a:effectLst/>
              <a:latin typeface="+mn-lt"/>
              <a:ea typeface="+mn-ea"/>
              <a:cs typeface="+mn-cs"/>
            </a:rPr>
            <a:t>交付税算入のある有利な起債の活用や新規発行の抑制により、比率の上昇につながらないよう現在の水準を維持していきます。</a:t>
          </a:r>
          <a:endParaRPr lang="ja-JP" altLang="ja-JP" sz="1100">
            <a:effectLst/>
          </a:endParaRPr>
        </a:p>
        <a:p>
          <a:endParaRPr kumimoji="1" lang="ja-JP" altLang="en-US" sz="11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大分県日出町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将来負担額は、０</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４％の微減となりました。暘谷駅周辺整備事業の本格着手等により一般会計等に係る地方債現在高が３</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８％、またごみ処理焼却施設の更新により組合等負担等見込額が１．０％それぞれ増加しましたが、公営企業債残高の減少による公営企業債等繰入見込額が３</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４％、支給率の見直しや積立金の増加による退職手当負担見込額が３３</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０％とそれぞれ減少しました。</a:t>
          </a:r>
          <a:endParaRPr lang="ja-JP" altLang="ja-JP" sz="1100">
            <a:effectLst/>
          </a:endParaRPr>
        </a:p>
        <a:p>
          <a:r>
            <a:rPr kumimoji="1" lang="ja-JP" altLang="ja-JP" sz="1100">
              <a:solidFill>
                <a:schemeClr val="dk1"/>
              </a:solidFill>
              <a:effectLst/>
              <a:latin typeface="+mn-lt"/>
              <a:ea typeface="+mn-ea"/>
              <a:cs typeface="+mn-cs"/>
            </a:rPr>
            <a:t>　充当可能財源等は、０</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３％の微増となりました。町税等の増収により財政調整基金及び減債基金残高が合計で約１５０</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０００千円積み立てたことにより充当可能基金が２</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９％増加しましたが、充当可能特定歳入は、地域総合整備資金貸付事業債の残高減少、基準財政需要額算入見込額は、地域総合整備事業債の償還終了等によりそれぞれ減少しました。これらにより将来負担比率の分子は２</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９％減少となり、将来負担比率は２年連続の改善となりました。</a:t>
          </a:r>
          <a:endParaRPr lang="ja-JP" altLang="ja-JP" sz="1100">
            <a:effectLst/>
          </a:endParaRPr>
        </a:p>
        <a:p>
          <a:r>
            <a:rPr kumimoji="1" lang="ja-JP" altLang="ja-JP" sz="1100">
              <a:solidFill>
                <a:schemeClr val="dk1"/>
              </a:solidFill>
              <a:effectLst/>
              <a:latin typeface="+mn-lt"/>
              <a:ea typeface="+mn-ea"/>
              <a:cs typeface="+mn-cs"/>
            </a:rPr>
            <a:t>　大型公共事業が控えているため、</a:t>
          </a:r>
          <a:r>
            <a:rPr lang="ja-JP" altLang="ja-JP" sz="1100" b="0" i="0" baseline="0">
              <a:solidFill>
                <a:schemeClr val="dk1"/>
              </a:solidFill>
              <a:effectLst/>
              <a:latin typeface="+mn-lt"/>
              <a:ea typeface="+mn-ea"/>
              <a:cs typeface="+mn-cs"/>
            </a:rPr>
            <a:t>公営企業も含め、地方債残高には細心の注意を払うとともに、基金の積み増し及び将来世代への過度な負担とならないようプライマリーバランスを考慮した財政運営に努め、</a:t>
          </a:r>
          <a:r>
            <a:rPr lang="ja-JP" altLang="ja-JP" sz="1100">
              <a:solidFill>
                <a:schemeClr val="dk1"/>
              </a:solidFill>
              <a:effectLst/>
              <a:latin typeface="+mn-lt"/>
              <a:ea typeface="+mn-ea"/>
              <a:cs typeface="+mn-cs"/>
            </a:rPr>
            <a:t>比率の改善を図っていきます。</a:t>
          </a:r>
          <a:endParaRPr lang="ja-JP" altLang="ja-JP" sz="1100">
            <a:effectLst/>
          </a:endParaRPr>
        </a:p>
        <a:p>
          <a:endParaRPr kumimoji="1" lang="ja-JP" altLang="en-US" sz="11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大分県日出町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28,518
28,417
73.32
10,461,216
10,260,947
172,341
6,052,010
10,149,279</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8.1
61.9</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大分県日出町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28,518
28,417
73.32
10,461,216
10,260,947
172,341
6,052,010
10,149,279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8.1
61.9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大分県日出町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28,518
28,417
73.32
10,461,216
10,260,947
172,341
6,052,010
10,149,279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8.1
61.9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大分県日出町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28,518
28,417
73.32
10,461,216
10,260,947
172,341
6,052,010
10,149,279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8.1
61.9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平成２７年度の財政力指数は、２年連続して０</a:t>
          </a:r>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０１ポイント上昇しました。基準財政需要額は、地方創生対策として人口減少等特別対策事業費の新設、基準財政収入額は地方消費税交付金の税率改正により伸びたことによりそれぞれ増加しましたが、単年度比率で昨年度並み確保できたことが更なる改善につながりました。</a:t>
          </a:r>
          <a:endParaRPr lang="ja-JP" altLang="ja-JP" sz="1200">
            <a:effectLst/>
          </a:endParaRPr>
        </a:p>
        <a:p>
          <a:r>
            <a:rPr kumimoji="1" lang="ja-JP" altLang="ja-JP" sz="1200">
              <a:solidFill>
                <a:schemeClr val="dk1"/>
              </a:solidFill>
              <a:effectLst/>
              <a:latin typeface="+mn-lt"/>
              <a:ea typeface="+mn-ea"/>
              <a:cs typeface="+mn-cs"/>
            </a:rPr>
            <a:t>　財政力の維持・向上は本町にとって重要課題であることから、人口維持及び自主財源確保を図るため、国の地方創生交付金を積極的に活用し、企業誘致や移住・居住対策を積極的に進めていきます。</a:t>
          </a:r>
          <a:endParaRPr lang="ja-JP" altLang="ja-JP" sz="12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45</xdr:row>
      <xdr:rowOff>127705</xdr:rowOff>
    </xdr:to>
    <xdr:cxnSp macro="">
      <xdr:nvCxnSpPr>
        <xdr:cNvPr id="63" name="直線コネクタ 62"/>
        <xdr:cNvCxnSpPr/>
      </xdr:nvCxnSpPr>
      <xdr:spPr>
        <a:xfrm flipV="1">
          <a:off x="4953000" y="6261100"/>
          <a:ext cx="0" cy="15818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99782</xdr:rowOff>
    </xdr:from>
    <xdr:ext cx="762000" cy="259045"/>
    <xdr:sp macro="" textlink="">
      <xdr:nvSpPr>
        <xdr:cNvPr id="64"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127705</xdr:rowOff>
    </xdr:from>
    <xdr:to>
      <xdr:col>7</xdr:col>
      <xdr:colOff>241300</xdr:colOff>
      <xdr:row>45</xdr:row>
      <xdr:rowOff>127705</xdr:rowOff>
    </xdr:to>
    <xdr:cxnSp macro="">
      <xdr:nvCxnSpPr>
        <xdr:cNvPr id="65" name="直線コネクタ 64"/>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6"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1.44</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7" name="直線コネクタ 66"/>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108655</xdr:rowOff>
    </xdr:from>
    <xdr:to>
      <xdr:col>7</xdr:col>
      <xdr:colOff>152400</xdr:colOff>
      <xdr:row>43</xdr:row>
      <xdr:rowOff>122061</xdr:rowOff>
    </xdr:to>
    <xdr:cxnSp macro="">
      <xdr:nvCxnSpPr>
        <xdr:cNvPr id="68" name="直線コネクタ 67"/>
        <xdr:cNvCxnSpPr/>
      </xdr:nvCxnSpPr>
      <xdr:spPr>
        <a:xfrm flipV="1">
          <a:off x="4114800" y="7481005"/>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71560</xdr:rowOff>
    </xdr:from>
    <xdr:ext cx="762000" cy="259045"/>
    <xdr:sp macro="" textlink="">
      <xdr:nvSpPr>
        <xdr:cNvPr id="69" name="財政力平均値テキスト"/>
        <xdr:cNvSpPr txBox="1"/>
      </xdr:nvSpPr>
      <xdr:spPr>
        <a:xfrm>
          <a:off x="5041900" y="7101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55033</xdr:rowOff>
    </xdr:from>
    <xdr:to>
      <xdr:col>7</xdr:col>
      <xdr:colOff>203200</xdr:colOff>
      <xdr:row>42</xdr:row>
      <xdr:rowOff>156633</xdr:rowOff>
    </xdr:to>
    <xdr:sp macro="" textlink="">
      <xdr:nvSpPr>
        <xdr:cNvPr id="70" name="フローチャート : 判断 69"/>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122061</xdr:rowOff>
    </xdr:from>
    <xdr:to>
      <xdr:col>6</xdr:col>
      <xdr:colOff>0</xdr:colOff>
      <xdr:row>43</xdr:row>
      <xdr:rowOff>135467</xdr:rowOff>
    </xdr:to>
    <xdr:cxnSp macro="">
      <xdr:nvCxnSpPr>
        <xdr:cNvPr id="71" name="直線コネクタ 70"/>
        <xdr:cNvCxnSpPr/>
      </xdr:nvCxnSpPr>
      <xdr:spPr>
        <a:xfrm flipV="1">
          <a:off x="3225800" y="749441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2" name="フローチャート : 判断 71"/>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35577</xdr:rowOff>
    </xdr:from>
    <xdr:ext cx="736600" cy="259045"/>
    <xdr:sp macro="" textlink="">
      <xdr:nvSpPr>
        <xdr:cNvPr id="73" name="テキスト ボックス 72"/>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135467</xdr:rowOff>
    </xdr:from>
    <xdr:to>
      <xdr:col>4</xdr:col>
      <xdr:colOff>482600</xdr:colOff>
      <xdr:row>43</xdr:row>
      <xdr:rowOff>135467</xdr:rowOff>
    </xdr:to>
    <xdr:cxnSp macro="">
      <xdr:nvCxnSpPr>
        <xdr:cNvPr id="74" name="直線コネクタ 73"/>
        <xdr:cNvCxnSpPr/>
      </xdr:nvCxnSpPr>
      <xdr:spPr>
        <a:xfrm>
          <a:off x="2336800" y="75078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35577</xdr:rowOff>
    </xdr:from>
    <xdr:ext cx="762000" cy="259045"/>
    <xdr:sp macro="" textlink="">
      <xdr:nvSpPr>
        <xdr:cNvPr id="76" name="テキスト ボックス 75"/>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122061</xdr:rowOff>
    </xdr:from>
    <xdr:to>
      <xdr:col>3</xdr:col>
      <xdr:colOff>279400</xdr:colOff>
      <xdr:row>43</xdr:row>
      <xdr:rowOff>135467</xdr:rowOff>
    </xdr:to>
    <xdr:cxnSp macro="">
      <xdr:nvCxnSpPr>
        <xdr:cNvPr id="77" name="直線コネクタ 76"/>
        <xdr:cNvCxnSpPr/>
      </xdr:nvCxnSpPr>
      <xdr:spPr>
        <a:xfrm>
          <a:off x="1447800" y="749441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35577</xdr:rowOff>
    </xdr:from>
    <xdr:ext cx="762000" cy="259045"/>
    <xdr:sp macro="" textlink="">
      <xdr:nvSpPr>
        <xdr:cNvPr id="79" name="テキスト ボックス 78"/>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68439</xdr:rowOff>
    </xdr:from>
    <xdr:to>
      <xdr:col>2</xdr:col>
      <xdr:colOff>127000</xdr:colOff>
      <xdr:row>42</xdr:row>
      <xdr:rowOff>170039</xdr:rowOff>
    </xdr:to>
    <xdr:sp macro="" textlink="">
      <xdr:nvSpPr>
        <xdr:cNvPr id="80" name="フローチャート : 判断 79"/>
        <xdr:cNvSpPr/>
      </xdr:nvSpPr>
      <xdr:spPr>
        <a:xfrm>
          <a:off x="1397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8766</xdr:rowOff>
    </xdr:from>
    <xdr:ext cx="762000" cy="259045"/>
    <xdr:sp macro="" textlink="">
      <xdr:nvSpPr>
        <xdr:cNvPr id="81" name="テキスト ボックス 80"/>
        <xdr:cNvSpPr txBox="1"/>
      </xdr:nvSpPr>
      <xdr:spPr>
        <a:xfrm>
          <a:off x="1066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57855</xdr:rowOff>
    </xdr:from>
    <xdr:to>
      <xdr:col>7</xdr:col>
      <xdr:colOff>203200</xdr:colOff>
      <xdr:row>43</xdr:row>
      <xdr:rowOff>159455</xdr:rowOff>
    </xdr:to>
    <xdr:sp macro="" textlink="">
      <xdr:nvSpPr>
        <xdr:cNvPr id="87" name="円/楕円 86"/>
        <xdr:cNvSpPr/>
      </xdr:nvSpPr>
      <xdr:spPr>
        <a:xfrm>
          <a:off x="4902200" y="74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29932</xdr:rowOff>
    </xdr:from>
    <xdr:ext cx="762000" cy="259045"/>
    <xdr:sp macro="" textlink="">
      <xdr:nvSpPr>
        <xdr:cNvPr id="88" name="財政力該当値テキスト"/>
        <xdr:cNvSpPr txBox="1"/>
      </xdr:nvSpPr>
      <xdr:spPr>
        <a:xfrm>
          <a:off x="5041900" y="7402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0.53</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71261</xdr:rowOff>
    </xdr:from>
    <xdr:to>
      <xdr:col>6</xdr:col>
      <xdr:colOff>50800</xdr:colOff>
      <xdr:row>44</xdr:row>
      <xdr:rowOff>1411</xdr:rowOff>
    </xdr:to>
    <xdr:sp macro="" textlink="">
      <xdr:nvSpPr>
        <xdr:cNvPr id="89" name="円/楕円 88"/>
        <xdr:cNvSpPr/>
      </xdr:nvSpPr>
      <xdr:spPr>
        <a:xfrm>
          <a:off x="4064000" y="74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157638</xdr:rowOff>
    </xdr:from>
    <xdr:ext cx="736600" cy="259045"/>
    <xdr:sp macro="" textlink="">
      <xdr:nvSpPr>
        <xdr:cNvPr id="90" name="テキスト ボックス 89"/>
        <xdr:cNvSpPr txBox="1"/>
      </xdr:nvSpPr>
      <xdr:spPr>
        <a:xfrm>
          <a:off x="3733800" y="7529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0.52</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84667</xdr:rowOff>
    </xdr:from>
    <xdr:to>
      <xdr:col>4</xdr:col>
      <xdr:colOff>533400</xdr:colOff>
      <xdr:row>44</xdr:row>
      <xdr:rowOff>14817</xdr:rowOff>
    </xdr:to>
    <xdr:sp macro="" textlink="">
      <xdr:nvSpPr>
        <xdr:cNvPr id="91" name="円/楕円 90"/>
        <xdr:cNvSpPr/>
      </xdr:nvSpPr>
      <xdr:spPr>
        <a:xfrm>
          <a:off x="3175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171044</xdr:rowOff>
    </xdr:from>
    <xdr:ext cx="762000" cy="259045"/>
    <xdr:sp macro="" textlink="">
      <xdr:nvSpPr>
        <xdr:cNvPr id="92" name="テキスト ボックス 91"/>
        <xdr:cNvSpPr txBox="1"/>
      </xdr:nvSpPr>
      <xdr:spPr>
        <a:xfrm>
          <a:off x="2844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0.51</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84667</xdr:rowOff>
    </xdr:from>
    <xdr:to>
      <xdr:col>3</xdr:col>
      <xdr:colOff>330200</xdr:colOff>
      <xdr:row>44</xdr:row>
      <xdr:rowOff>14817</xdr:rowOff>
    </xdr:to>
    <xdr:sp macro="" textlink="">
      <xdr:nvSpPr>
        <xdr:cNvPr id="93" name="円/楕円 92"/>
        <xdr:cNvSpPr/>
      </xdr:nvSpPr>
      <xdr:spPr>
        <a:xfrm>
          <a:off x="2286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171044</xdr:rowOff>
    </xdr:from>
    <xdr:ext cx="762000" cy="259045"/>
    <xdr:sp macro="" textlink="">
      <xdr:nvSpPr>
        <xdr:cNvPr id="94" name="テキスト ボックス 93"/>
        <xdr:cNvSpPr txBox="1"/>
      </xdr:nvSpPr>
      <xdr:spPr>
        <a:xfrm>
          <a:off x="1955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0.51</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71261</xdr:rowOff>
    </xdr:from>
    <xdr:to>
      <xdr:col>2</xdr:col>
      <xdr:colOff>127000</xdr:colOff>
      <xdr:row>44</xdr:row>
      <xdr:rowOff>1411</xdr:rowOff>
    </xdr:to>
    <xdr:sp macro="" textlink="">
      <xdr:nvSpPr>
        <xdr:cNvPr id="95" name="円/楕円 94"/>
        <xdr:cNvSpPr/>
      </xdr:nvSpPr>
      <xdr:spPr>
        <a:xfrm>
          <a:off x="1397000" y="74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157638</xdr:rowOff>
    </xdr:from>
    <xdr:ext cx="762000" cy="259045"/>
    <xdr:sp macro="" textlink="">
      <xdr:nvSpPr>
        <xdr:cNvPr id="96" name="テキスト ボックス 95"/>
        <xdr:cNvSpPr txBox="1"/>
      </xdr:nvSpPr>
      <xdr:spPr>
        <a:xfrm>
          <a:off x="1066800" y="752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200">
              <a:solidFill>
                <a:schemeClr val="dk1"/>
              </a:solidFill>
              <a:effectLst/>
              <a:latin typeface="+mn-lt"/>
              <a:ea typeface="+mn-ea"/>
              <a:cs typeface="+mn-cs"/>
            </a:rPr>
            <a:t>１</a:t>
          </a:r>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４ポイント改善しましたが、昨年度に引き続き９０％台となり財政の硬直化が恒常的になっています。歳入は、納税義務者数の増による個人住民税、太陽光発電関連業者の業績向上による法人住民税、税率改正による地方消費税交付金等により全体で６</a:t>
          </a:r>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３％、歳出も物件費や扶助費等の大幅な伸びにより４</a:t>
          </a:r>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７％それぞれ増加しましたが、歳入の伸びが歳出の伸びを上回ったため、若干の改善となりました。</a:t>
          </a:r>
          <a:endParaRPr lang="ja-JP" altLang="ja-JP" sz="1200">
            <a:effectLst/>
          </a:endParaRPr>
        </a:p>
        <a:p>
          <a:r>
            <a:rPr kumimoji="1" lang="ja-JP" altLang="ja-JP" sz="1200">
              <a:solidFill>
                <a:schemeClr val="dk1"/>
              </a:solidFill>
              <a:effectLst/>
              <a:latin typeface="+mn-lt"/>
              <a:ea typeface="+mn-ea"/>
              <a:cs typeface="+mn-cs"/>
            </a:rPr>
            <a:t>　扶助費や公債費等義務的経費の増加が今後見込まれることから、経常経費の抑制により、柔軟な財政運営が行なえるよう努めていきます。</a:t>
          </a:r>
          <a:endParaRPr lang="ja-JP" altLang="ja-JP" sz="1200">
            <a:effectLst/>
          </a:endParaRPr>
        </a:p>
        <a:p>
          <a:endParaRPr kumimoji="1" lang="ja-JP" altLang="en-US" sz="12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170434</xdr:rowOff>
    </xdr:from>
    <xdr:to>
      <xdr:col>7</xdr:col>
      <xdr:colOff>152400</xdr:colOff>
      <xdr:row>66</xdr:row>
      <xdr:rowOff>111506</xdr:rowOff>
    </xdr:to>
    <xdr:cxnSp macro="">
      <xdr:nvCxnSpPr>
        <xdr:cNvPr id="124" name="直線コネクタ 123"/>
        <xdr:cNvCxnSpPr/>
      </xdr:nvCxnSpPr>
      <xdr:spPr>
        <a:xfrm flipV="1">
          <a:off x="4953000" y="10114534"/>
          <a:ext cx="0" cy="13126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83583</xdr:rowOff>
    </xdr:from>
    <xdr:ext cx="762000" cy="259045"/>
    <xdr:sp macro="" textlink="">
      <xdr:nvSpPr>
        <xdr:cNvPr id="125" name="財政構造の弾力性最小値テキスト"/>
        <xdr:cNvSpPr txBox="1"/>
      </xdr:nvSpPr>
      <xdr:spPr>
        <a:xfrm>
          <a:off x="5041900" y="1139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98.1</a:t>
          </a:r>
          <a:endParaRPr kumimoji="1" lang="ja-JP" altLang="en-US" sz="1000" b="1">
            <a:latin typeface="ＭＳ Ｐゴシック"/>
          </a:endParaRPr>
        </a:p>
      </xdr:txBody>
    </xdr:sp>
    <xdr:clientData/>
  </xdr:oneCellAnchor>
  <xdr:twoCellAnchor>
    <xdr:from>
      <xdr:col>7</xdr:col>
      <xdr:colOff>63500</xdr:colOff>
      <xdr:row>66</xdr:row>
      <xdr:rowOff>111506</xdr:rowOff>
    </xdr:from>
    <xdr:to>
      <xdr:col>7</xdr:col>
      <xdr:colOff>241300</xdr:colOff>
      <xdr:row>66</xdr:row>
      <xdr:rowOff>111506</xdr:rowOff>
    </xdr:to>
    <xdr:cxnSp macro="">
      <xdr:nvCxnSpPr>
        <xdr:cNvPr id="126" name="直線コネクタ 125"/>
        <xdr:cNvCxnSpPr/>
      </xdr:nvCxnSpPr>
      <xdr:spPr>
        <a:xfrm>
          <a:off x="4864100" y="1142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85361</xdr:rowOff>
    </xdr:from>
    <xdr:ext cx="762000" cy="259045"/>
    <xdr:sp macro="" textlink="">
      <xdr:nvSpPr>
        <xdr:cNvPr id="127" name="財政構造の弾力性最大値テキスト"/>
        <xdr:cNvSpPr txBox="1"/>
      </xdr:nvSpPr>
      <xdr:spPr>
        <a:xfrm>
          <a:off x="5041900" y="9858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70.9</a:t>
          </a:r>
          <a:endParaRPr kumimoji="1" lang="ja-JP" altLang="en-US" sz="1000" b="1">
            <a:latin typeface="ＭＳ Ｐゴシック"/>
          </a:endParaRPr>
        </a:p>
      </xdr:txBody>
    </xdr:sp>
    <xdr:clientData/>
  </xdr:oneCellAnchor>
  <xdr:twoCellAnchor>
    <xdr:from>
      <xdr:col>7</xdr:col>
      <xdr:colOff>63500</xdr:colOff>
      <xdr:row>58</xdr:row>
      <xdr:rowOff>170434</xdr:rowOff>
    </xdr:from>
    <xdr:to>
      <xdr:col>7</xdr:col>
      <xdr:colOff>241300</xdr:colOff>
      <xdr:row>58</xdr:row>
      <xdr:rowOff>170434</xdr:rowOff>
    </xdr:to>
    <xdr:cxnSp macro="">
      <xdr:nvCxnSpPr>
        <xdr:cNvPr id="128" name="直線コネクタ 127"/>
        <xdr:cNvCxnSpPr/>
      </xdr:nvCxnSpPr>
      <xdr:spPr>
        <a:xfrm>
          <a:off x="4864100" y="10114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97282</xdr:rowOff>
    </xdr:from>
    <xdr:to>
      <xdr:col>7</xdr:col>
      <xdr:colOff>152400</xdr:colOff>
      <xdr:row>64</xdr:row>
      <xdr:rowOff>164846</xdr:rowOff>
    </xdr:to>
    <xdr:cxnSp macro="">
      <xdr:nvCxnSpPr>
        <xdr:cNvPr id="129" name="直線コネクタ 128"/>
        <xdr:cNvCxnSpPr/>
      </xdr:nvCxnSpPr>
      <xdr:spPr>
        <a:xfrm flipV="1">
          <a:off x="4114800" y="11070082"/>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65549</xdr:rowOff>
    </xdr:from>
    <xdr:ext cx="762000" cy="259045"/>
    <xdr:sp macro="" textlink="">
      <xdr:nvSpPr>
        <xdr:cNvPr id="130" name="財政構造の弾力性平均値テキスト"/>
        <xdr:cNvSpPr txBox="1"/>
      </xdr:nvSpPr>
      <xdr:spPr>
        <a:xfrm>
          <a:off x="5041900" y="10695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49022</xdr:rowOff>
    </xdr:from>
    <xdr:to>
      <xdr:col>7</xdr:col>
      <xdr:colOff>203200</xdr:colOff>
      <xdr:row>63</xdr:row>
      <xdr:rowOff>150622</xdr:rowOff>
    </xdr:to>
    <xdr:sp macro="" textlink="">
      <xdr:nvSpPr>
        <xdr:cNvPr id="131" name="フローチャート : 判断 130"/>
        <xdr:cNvSpPr/>
      </xdr:nvSpPr>
      <xdr:spPr>
        <a:xfrm>
          <a:off x="49022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58674</xdr:rowOff>
    </xdr:from>
    <xdr:to>
      <xdr:col>6</xdr:col>
      <xdr:colOff>0</xdr:colOff>
      <xdr:row>64</xdr:row>
      <xdr:rowOff>164846</xdr:rowOff>
    </xdr:to>
    <xdr:cxnSp macro="">
      <xdr:nvCxnSpPr>
        <xdr:cNvPr id="132" name="直線コネクタ 131"/>
        <xdr:cNvCxnSpPr/>
      </xdr:nvCxnSpPr>
      <xdr:spPr>
        <a:xfrm>
          <a:off x="3225800" y="11031474"/>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106934</xdr:rowOff>
    </xdr:from>
    <xdr:to>
      <xdr:col>6</xdr:col>
      <xdr:colOff>50800</xdr:colOff>
      <xdr:row>64</xdr:row>
      <xdr:rowOff>37084</xdr:rowOff>
    </xdr:to>
    <xdr:sp macro="" textlink="">
      <xdr:nvSpPr>
        <xdr:cNvPr id="133" name="フローチャート : 判断 132"/>
        <xdr:cNvSpPr/>
      </xdr:nvSpPr>
      <xdr:spPr>
        <a:xfrm>
          <a:off x="4064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47261</xdr:rowOff>
    </xdr:from>
    <xdr:ext cx="736600" cy="259045"/>
    <xdr:sp macro="" textlink="">
      <xdr:nvSpPr>
        <xdr:cNvPr id="134" name="テキスト ボックス 133"/>
        <xdr:cNvSpPr txBox="1"/>
      </xdr:nvSpPr>
      <xdr:spPr>
        <a:xfrm>
          <a:off x="3733800" y="10677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49022</xdr:rowOff>
    </xdr:from>
    <xdr:to>
      <xdr:col>4</xdr:col>
      <xdr:colOff>482600</xdr:colOff>
      <xdr:row>64</xdr:row>
      <xdr:rowOff>58674</xdr:rowOff>
    </xdr:to>
    <xdr:cxnSp macro="">
      <xdr:nvCxnSpPr>
        <xdr:cNvPr id="135" name="直線コネクタ 134"/>
        <xdr:cNvCxnSpPr/>
      </xdr:nvCxnSpPr>
      <xdr:spPr>
        <a:xfrm>
          <a:off x="2336800" y="1102182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49022</xdr:rowOff>
    </xdr:from>
    <xdr:to>
      <xdr:col>4</xdr:col>
      <xdr:colOff>533400</xdr:colOff>
      <xdr:row>63</xdr:row>
      <xdr:rowOff>150622</xdr:rowOff>
    </xdr:to>
    <xdr:sp macro="" textlink="">
      <xdr:nvSpPr>
        <xdr:cNvPr id="136" name="フローチャート : 判断 135"/>
        <xdr:cNvSpPr/>
      </xdr:nvSpPr>
      <xdr:spPr>
        <a:xfrm>
          <a:off x="3175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160799</xdr:rowOff>
    </xdr:from>
    <xdr:ext cx="762000" cy="259045"/>
    <xdr:sp macro="" textlink="">
      <xdr:nvSpPr>
        <xdr:cNvPr id="137" name="テキスト ボックス 136"/>
        <xdr:cNvSpPr txBox="1"/>
      </xdr:nvSpPr>
      <xdr:spPr>
        <a:xfrm>
          <a:off x="2844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49022</xdr:rowOff>
    </xdr:from>
    <xdr:to>
      <xdr:col>3</xdr:col>
      <xdr:colOff>279400</xdr:colOff>
      <xdr:row>64</xdr:row>
      <xdr:rowOff>68326</xdr:rowOff>
    </xdr:to>
    <xdr:cxnSp macro="">
      <xdr:nvCxnSpPr>
        <xdr:cNvPr id="138" name="直線コネクタ 137"/>
        <xdr:cNvCxnSpPr/>
      </xdr:nvCxnSpPr>
      <xdr:spPr>
        <a:xfrm flipV="1">
          <a:off x="1447800" y="1102182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49022</xdr:rowOff>
    </xdr:from>
    <xdr:to>
      <xdr:col>3</xdr:col>
      <xdr:colOff>330200</xdr:colOff>
      <xdr:row>63</xdr:row>
      <xdr:rowOff>150622</xdr:rowOff>
    </xdr:to>
    <xdr:sp macro="" textlink="">
      <xdr:nvSpPr>
        <xdr:cNvPr id="139" name="フローチャート : 判断 138"/>
        <xdr:cNvSpPr/>
      </xdr:nvSpPr>
      <xdr:spPr>
        <a:xfrm>
          <a:off x="2286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160799</xdr:rowOff>
    </xdr:from>
    <xdr:ext cx="762000" cy="259045"/>
    <xdr:sp macro="" textlink="">
      <xdr:nvSpPr>
        <xdr:cNvPr id="140" name="テキスト ボックス 139"/>
        <xdr:cNvSpPr txBox="1"/>
      </xdr:nvSpPr>
      <xdr:spPr>
        <a:xfrm>
          <a:off x="1955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34544</xdr:rowOff>
    </xdr:from>
    <xdr:to>
      <xdr:col>2</xdr:col>
      <xdr:colOff>127000</xdr:colOff>
      <xdr:row>63</xdr:row>
      <xdr:rowOff>136144</xdr:rowOff>
    </xdr:to>
    <xdr:sp macro="" textlink="">
      <xdr:nvSpPr>
        <xdr:cNvPr id="141" name="フローチャート : 判断 140"/>
        <xdr:cNvSpPr/>
      </xdr:nvSpPr>
      <xdr:spPr>
        <a:xfrm>
          <a:off x="1397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146321</xdr:rowOff>
    </xdr:from>
    <xdr:ext cx="762000" cy="259045"/>
    <xdr:sp macro="" textlink="">
      <xdr:nvSpPr>
        <xdr:cNvPr id="142" name="テキスト ボックス 141"/>
        <xdr:cNvSpPr txBox="1"/>
      </xdr:nvSpPr>
      <xdr:spPr>
        <a:xfrm>
          <a:off x="1066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64</xdr:row>
      <xdr:rowOff>46482</xdr:rowOff>
    </xdr:from>
    <xdr:to>
      <xdr:col>7</xdr:col>
      <xdr:colOff>203200</xdr:colOff>
      <xdr:row>64</xdr:row>
      <xdr:rowOff>148082</xdr:rowOff>
    </xdr:to>
    <xdr:sp macro="" textlink="">
      <xdr:nvSpPr>
        <xdr:cNvPr id="148" name="円/楕円 147"/>
        <xdr:cNvSpPr/>
      </xdr:nvSpPr>
      <xdr:spPr>
        <a:xfrm>
          <a:off x="4902200" y="1101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18559</xdr:rowOff>
    </xdr:from>
    <xdr:ext cx="762000" cy="259045"/>
    <xdr:sp macro="" textlink="">
      <xdr:nvSpPr>
        <xdr:cNvPr id="149" name="財政構造の弾力性該当値テキスト"/>
        <xdr:cNvSpPr txBox="1"/>
      </xdr:nvSpPr>
      <xdr:spPr>
        <a:xfrm>
          <a:off x="5041900" y="10991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90.7</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114046</xdr:rowOff>
    </xdr:from>
    <xdr:to>
      <xdr:col>6</xdr:col>
      <xdr:colOff>50800</xdr:colOff>
      <xdr:row>65</xdr:row>
      <xdr:rowOff>44196</xdr:rowOff>
    </xdr:to>
    <xdr:sp macro="" textlink="">
      <xdr:nvSpPr>
        <xdr:cNvPr id="150" name="円/楕円 149"/>
        <xdr:cNvSpPr/>
      </xdr:nvSpPr>
      <xdr:spPr>
        <a:xfrm>
          <a:off x="4064000" y="1108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28973</xdr:rowOff>
    </xdr:from>
    <xdr:ext cx="736600" cy="259045"/>
    <xdr:sp macro="" textlink="">
      <xdr:nvSpPr>
        <xdr:cNvPr id="151" name="テキスト ボックス 150"/>
        <xdr:cNvSpPr txBox="1"/>
      </xdr:nvSpPr>
      <xdr:spPr>
        <a:xfrm>
          <a:off x="3733800" y="111732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92.1</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7874</xdr:rowOff>
    </xdr:from>
    <xdr:to>
      <xdr:col>4</xdr:col>
      <xdr:colOff>533400</xdr:colOff>
      <xdr:row>64</xdr:row>
      <xdr:rowOff>109474</xdr:rowOff>
    </xdr:to>
    <xdr:sp macro="" textlink="">
      <xdr:nvSpPr>
        <xdr:cNvPr id="152" name="円/楕円 151"/>
        <xdr:cNvSpPr/>
      </xdr:nvSpPr>
      <xdr:spPr>
        <a:xfrm>
          <a:off x="3175000" y="1098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94251</xdr:rowOff>
    </xdr:from>
    <xdr:ext cx="762000" cy="259045"/>
    <xdr:sp macro="" textlink="">
      <xdr:nvSpPr>
        <xdr:cNvPr id="153" name="テキスト ボックス 152"/>
        <xdr:cNvSpPr txBox="1"/>
      </xdr:nvSpPr>
      <xdr:spPr>
        <a:xfrm>
          <a:off x="2844800" y="11067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89.9</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169672</xdr:rowOff>
    </xdr:from>
    <xdr:to>
      <xdr:col>3</xdr:col>
      <xdr:colOff>330200</xdr:colOff>
      <xdr:row>64</xdr:row>
      <xdr:rowOff>99822</xdr:rowOff>
    </xdr:to>
    <xdr:sp macro="" textlink="">
      <xdr:nvSpPr>
        <xdr:cNvPr id="154" name="円/楕円 153"/>
        <xdr:cNvSpPr/>
      </xdr:nvSpPr>
      <xdr:spPr>
        <a:xfrm>
          <a:off x="2286000" y="1097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84599</xdr:rowOff>
    </xdr:from>
    <xdr:ext cx="762000" cy="259045"/>
    <xdr:sp macro="" textlink="">
      <xdr:nvSpPr>
        <xdr:cNvPr id="155" name="テキスト ボックス 154"/>
        <xdr:cNvSpPr txBox="1"/>
      </xdr:nvSpPr>
      <xdr:spPr>
        <a:xfrm>
          <a:off x="1955800" y="11057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89.7</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17526</xdr:rowOff>
    </xdr:from>
    <xdr:to>
      <xdr:col>2</xdr:col>
      <xdr:colOff>127000</xdr:colOff>
      <xdr:row>64</xdr:row>
      <xdr:rowOff>119126</xdr:rowOff>
    </xdr:to>
    <xdr:sp macro="" textlink="">
      <xdr:nvSpPr>
        <xdr:cNvPr id="156" name="円/楕円 155"/>
        <xdr:cNvSpPr/>
      </xdr:nvSpPr>
      <xdr:spPr>
        <a:xfrm>
          <a:off x="1397000" y="1099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103903</xdr:rowOff>
    </xdr:from>
    <xdr:ext cx="762000" cy="259045"/>
    <xdr:sp macro="" textlink="">
      <xdr:nvSpPr>
        <xdr:cNvPr id="157" name="テキスト ボックス 156"/>
        <xdr:cNvSpPr txBox="1"/>
      </xdr:nvSpPr>
      <xdr:spPr>
        <a:xfrm>
          <a:off x="1066800" y="1107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[103,179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130,308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200">
              <a:solidFill>
                <a:schemeClr val="dk1"/>
              </a:solidFill>
              <a:effectLst/>
              <a:latin typeface="+mn-lt"/>
              <a:ea typeface="+mn-ea"/>
              <a:cs typeface="+mn-cs"/>
            </a:rPr>
            <a:t>全国平均や県平均と比べ低くなっていますが、平成２５年度から増加傾向が続いており、類似団体内順位も悪化しています。</a:t>
          </a:r>
          <a:endParaRPr lang="ja-JP" altLang="ja-JP" sz="1200">
            <a:effectLst/>
          </a:endParaRPr>
        </a:p>
        <a:p>
          <a:r>
            <a:rPr kumimoji="1" lang="ja-JP" altLang="ja-JP" sz="1200">
              <a:solidFill>
                <a:schemeClr val="dk1"/>
              </a:solidFill>
              <a:effectLst/>
              <a:latin typeface="+mn-lt"/>
              <a:ea typeface="+mn-ea"/>
              <a:cs typeface="+mn-cs"/>
            </a:rPr>
            <a:t>　人件費は退職手当組合負担金等により微減となったものの、新図書館開館経費やマイナンバー対応のための各種システム改修費等により、物件費が２２</a:t>
          </a:r>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９％と大幅に伸びたことが決算額の増加につながりました。</a:t>
          </a:r>
          <a:endParaRPr lang="ja-JP" altLang="ja-JP" sz="1200">
            <a:effectLst/>
          </a:endParaRPr>
        </a:p>
        <a:p>
          <a:r>
            <a:rPr kumimoji="1" lang="ja-JP" altLang="ja-JP" sz="1200">
              <a:solidFill>
                <a:schemeClr val="dk1"/>
              </a:solidFill>
              <a:effectLst/>
              <a:latin typeface="+mn-lt"/>
              <a:ea typeface="+mn-ea"/>
              <a:cs typeface="+mn-cs"/>
            </a:rPr>
            <a:t>　類団平均との差も徐々に縮まっており、これ以上の悪化を招かないため、適正な職員配置や事務的経費全般の抑制に更に取り組んでいきます。</a:t>
          </a:r>
          <a:endParaRPr lang="ja-JP" altLang="ja-JP" sz="1200">
            <a:effectLst/>
          </a:endParaRPr>
        </a:p>
        <a:p>
          <a:endParaRPr kumimoji="1" lang="ja-JP" altLang="en-US" sz="12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27144</xdr:rowOff>
    </xdr:from>
    <xdr:to>
      <xdr:col>7</xdr:col>
      <xdr:colOff>152400</xdr:colOff>
      <xdr:row>90</xdr:row>
      <xdr:rowOff>101115</xdr:rowOff>
    </xdr:to>
    <xdr:cxnSp macro="">
      <xdr:nvCxnSpPr>
        <xdr:cNvPr id="189" name="直線コネクタ 188"/>
        <xdr:cNvCxnSpPr/>
      </xdr:nvCxnSpPr>
      <xdr:spPr>
        <a:xfrm flipV="1">
          <a:off x="4953000" y="13914594"/>
          <a:ext cx="0" cy="16170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73192</xdr:rowOff>
    </xdr:from>
    <xdr:ext cx="762000" cy="259045"/>
    <xdr:sp macro="" textlink="">
      <xdr:nvSpPr>
        <xdr:cNvPr id="190" name="人件費・物件費等の状況最小値テキスト"/>
        <xdr:cNvSpPr txBox="1"/>
      </xdr:nvSpPr>
      <xdr:spPr>
        <a:xfrm>
          <a:off x="5041900" y="1550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215,642</a:t>
          </a:r>
          <a:endParaRPr kumimoji="1" lang="ja-JP" altLang="en-US" sz="1000" b="1">
            <a:latin typeface="ＭＳ Ｐゴシック"/>
          </a:endParaRPr>
        </a:p>
      </xdr:txBody>
    </xdr:sp>
    <xdr:clientData/>
  </xdr:oneCellAnchor>
  <xdr:twoCellAnchor>
    <xdr:from>
      <xdr:col>7</xdr:col>
      <xdr:colOff>63500</xdr:colOff>
      <xdr:row>90</xdr:row>
      <xdr:rowOff>101115</xdr:rowOff>
    </xdr:from>
    <xdr:to>
      <xdr:col>7</xdr:col>
      <xdr:colOff>241300</xdr:colOff>
      <xdr:row>90</xdr:row>
      <xdr:rowOff>101115</xdr:rowOff>
    </xdr:to>
    <xdr:cxnSp macro="">
      <xdr:nvCxnSpPr>
        <xdr:cNvPr id="191" name="直線コネクタ 190"/>
        <xdr:cNvCxnSpPr/>
      </xdr:nvCxnSpPr>
      <xdr:spPr>
        <a:xfrm>
          <a:off x="4864100" y="1553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113521</xdr:rowOff>
    </xdr:from>
    <xdr:ext cx="762000" cy="259045"/>
    <xdr:sp macro="" textlink="">
      <xdr:nvSpPr>
        <xdr:cNvPr id="192" name="人件費・物件費等の状況最大値テキスト"/>
        <xdr:cNvSpPr txBox="1"/>
      </xdr:nvSpPr>
      <xdr:spPr>
        <a:xfrm>
          <a:off x="5041900" y="13658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74,915</a:t>
          </a:r>
          <a:endParaRPr kumimoji="1" lang="ja-JP" altLang="en-US" sz="1000" b="1">
            <a:latin typeface="ＭＳ Ｐゴシック"/>
          </a:endParaRPr>
        </a:p>
      </xdr:txBody>
    </xdr:sp>
    <xdr:clientData/>
  </xdr:oneCellAnchor>
  <xdr:twoCellAnchor>
    <xdr:from>
      <xdr:col>7</xdr:col>
      <xdr:colOff>63500</xdr:colOff>
      <xdr:row>81</xdr:row>
      <xdr:rowOff>27144</xdr:rowOff>
    </xdr:from>
    <xdr:to>
      <xdr:col>7</xdr:col>
      <xdr:colOff>241300</xdr:colOff>
      <xdr:row>81</xdr:row>
      <xdr:rowOff>27144</xdr:rowOff>
    </xdr:to>
    <xdr:cxnSp macro="">
      <xdr:nvCxnSpPr>
        <xdr:cNvPr id="193" name="直線コネクタ 192"/>
        <xdr:cNvCxnSpPr/>
      </xdr:nvCxnSpPr>
      <xdr:spPr>
        <a:xfrm>
          <a:off x="4864100" y="13914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77978</xdr:rowOff>
    </xdr:from>
    <xdr:to>
      <xdr:col>7</xdr:col>
      <xdr:colOff>152400</xdr:colOff>
      <xdr:row>83</xdr:row>
      <xdr:rowOff>9012</xdr:rowOff>
    </xdr:to>
    <xdr:cxnSp macro="">
      <xdr:nvCxnSpPr>
        <xdr:cNvPr id="194" name="直線コネクタ 193"/>
        <xdr:cNvCxnSpPr/>
      </xdr:nvCxnSpPr>
      <xdr:spPr>
        <a:xfrm>
          <a:off x="4114800" y="14136878"/>
          <a:ext cx="838200" cy="102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163695</xdr:rowOff>
    </xdr:from>
    <xdr:ext cx="762000" cy="259045"/>
    <xdr:sp macro="" textlink="">
      <xdr:nvSpPr>
        <xdr:cNvPr id="195" name="人件費・物件費等の状況平均値テキスト"/>
        <xdr:cNvSpPr txBox="1"/>
      </xdr:nvSpPr>
      <xdr:spPr>
        <a:xfrm>
          <a:off x="5041900" y="142225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108,571</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20168</xdr:rowOff>
    </xdr:from>
    <xdr:to>
      <xdr:col>7</xdr:col>
      <xdr:colOff>203200</xdr:colOff>
      <xdr:row>83</xdr:row>
      <xdr:rowOff>121768</xdr:rowOff>
    </xdr:to>
    <xdr:sp macro="" textlink="">
      <xdr:nvSpPr>
        <xdr:cNvPr id="196" name="フローチャート : 判断 195"/>
        <xdr:cNvSpPr/>
      </xdr:nvSpPr>
      <xdr:spPr>
        <a:xfrm>
          <a:off x="4902200" y="1425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28350</xdr:rowOff>
    </xdr:from>
    <xdr:to>
      <xdr:col>6</xdr:col>
      <xdr:colOff>0</xdr:colOff>
      <xdr:row>82</xdr:row>
      <xdr:rowOff>77978</xdr:rowOff>
    </xdr:to>
    <xdr:cxnSp macro="">
      <xdr:nvCxnSpPr>
        <xdr:cNvPr id="197" name="直線コネクタ 196"/>
        <xdr:cNvCxnSpPr/>
      </xdr:nvCxnSpPr>
      <xdr:spPr>
        <a:xfrm>
          <a:off x="3225800" y="14087250"/>
          <a:ext cx="889000" cy="49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71427</xdr:rowOff>
    </xdr:from>
    <xdr:to>
      <xdr:col>6</xdr:col>
      <xdr:colOff>50800</xdr:colOff>
      <xdr:row>84</xdr:row>
      <xdr:rowOff>1577</xdr:rowOff>
    </xdr:to>
    <xdr:sp macro="" textlink="">
      <xdr:nvSpPr>
        <xdr:cNvPr id="198" name="フローチャート : 判断 197"/>
        <xdr:cNvSpPr/>
      </xdr:nvSpPr>
      <xdr:spPr>
        <a:xfrm>
          <a:off x="4064000" y="1430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157804</xdr:rowOff>
    </xdr:from>
    <xdr:ext cx="736600" cy="259045"/>
    <xdr:sp macro="" textlink="">
      <xdr:nvSpPr>
        <xdr:cNvPr id="199" name="テキスト ボックス 198"/>
        <xdr:cNvSpPr txBox="1"/>
      </xdr:nvSpPr>
      <xdr:spPr>
        <a:xfrm>
          <a:off x="3733800" y="14388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10241</xdr:rowOff>
    </xdr:from>
    <xdr:to>
      <xdr:col>4</xdr:col>
      <xdr:colOff>482600</xdr:colOff>
      <xdr:row>82</xdr:row>
      <xdr:rowOff>28350</xdr:rowOff>
    </xdr:to>
    <xdr:cxnSp macro="">
      <xdr:nvCxnSpPr>
        <xdr:cNvPr id="200" name="直線コネクタ 199"/>
        <xdr:cNvCxnSpPr/>
      </xdr:nvCxnSpPr>
      <xdr:spPr>
        <a:xfrm>
          <a:off x="2336800" y="14069141"/>
          <a:ext cx="889000" cy="18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20272</xdr:rowOff>
    </xdr:from>
    <xdr:to>
      <xdr:col>4</xdr:col>
      <xdr:colOff>533400</xdr:colOff>
      <xdr:row>83</xdr:row>
      <xdr:rowOff>121872</xdr:rowOff>
    </xdr:to>
    <xdr:sp macro="" textlink="">
      <xdr:nvSpPr>
        <xdr:cNvPr id="201" name="フローチャート : 判断 200"/>
        <xdr:cNvSpPr/>
      </xdr:nvSpPr>
      <xdr:spPr>
        <a:xfrm>
          <a:off x="3175000" y="1425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106649</xdr:rowOff>
    </xdr:from>
    <xdr:ext cx="762000" cy="259045"/>
    <xdr:sp macro="" textlink="">
      <xdr:nvSpPr>
        <xdr:cNvPr id="202" name="テキスト ボックス 201"/>
        <xdr:cNvSpPr txBox="1"/>
      </xdr:nvSpPr>
      <xdr:spPr>
        <a:xfrm>
          <a:off x="2844800" y="1433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10241</xdr:rowOff>
    </xdr:from>
    <xdr:to>
      <xdr:col>3</xdr:col>
      <xdr:colOff>279400</xdr:colOff>
      <xdr:row>82</xdr:row>
      <xdr:rowOff>48194</xdr:rowOff>
    </xdr:to>
    <xdr:cxnSp macro="">
      <xdr:nvCxnSpPr>
        <xdr:cNvPr id="203" name="直線コネクタ 202"/>
        <xdr:cNvCxnSpPr/>
      </xdr:nvCxnSpPr>
      <xdr:spPr>
        <a:xfrm flipV="1">
          <a:off x="1447800" y="14069141"/>
          <a:ext cx="889000" cy="37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25121</xdr:rowOff>
    </xdr:from>
    <xdr:to>
      <xdr:col>3</xdr:col>
      <xdr:colOff>330200</xdr:colOff>
      <xdr:row>83</xdr:row>
      <xdr:rowOff>126721</xdr:rowOff>
    </xdr:to>
    <xdr:sp macro="" textlink="">
      <xdr:nvSpPr>
        <xdr:cNvPr id="204" name="フローチャート : 判断 203"/>
        <xdr:cNvSpPr/>
      </xdr:nvSpPr>
      <xdr:spPr>
        <a:xfrm>
          <a:off x="2286000" y="14255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111498</xdr:rowOff>
    </xdr:from>
    <xdr:ext cx="762000" cy="259045"/>
    <xdr:sp macro="" textlink="">
      <xdr:nvSpPr>
        <xdr:cNvPr id="205" name="テキスト ボックス 204"/>
        <xdr:cNvSpPr txBox="1"/>
      </xdr:nvSpPr>
      <xdr:spPr>
        <a:xfrm>
          <a:off x="1955800" y="14341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63591</xdr:rowOff>
    </xdr:from>
    <xdr:to>
      <xdr:col>2</xdr:col>
      <xdr:colOff>127000</xdr:colOff>
      <xdr:row>83</xdr:row>
      <xdr:rowOff>165191</xdr:rowOff>
    </xdr:to>
    <xdr:sp macro="" textlink="">
      <xdr:nvSpPr>
        <xdr:cNvPr id="206" name="フローチャート : 判断 205"/>
        <xdr:cNvSpPr/>
      </xdr:nvSpPr>
      <xdr:spPr>
        <a:xfrm>
          <a:off x="1397000" y="1429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149968</xdr:rowOff>
    </xdr:from>
    <xdr:ext cx="762000" cy="259045"/>
    <xdr:sp macro="" textlink="">
      <xdr:nvSpPr>
        <xdr:cNvPr id="207" name="テキスト ボックス 206"/>
        <xdr:cNvSpPr txBox="1"/>
      </xdr:nvSpPr>
      <xdr:spPr>
        <a:xfrm>
          <a:off x="1066800" y="14380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112,350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129662</xdr:rowOff>
    </xdr:from>
    <xdr:to>
      <xdr:col>7</xdr:col>
      <xdr:colOff>203200</xdr:colOff>
      <xdr:row>83</xdr:row>
      <xdr:rowOff>59812</xdr:rowOff>
    </xdr:to>
    <xdr:sp macro="" textlink="">
      <xdr:nvSpPr>
        <xdr:cNvPr id="213" name="円/楕円 212"/>
        <xdr:cNvSpPr/>
      </xdr:nvSpPr>
      <xdr:spPr>
        <a:xfrm>
          <a:off x="4902200" y="14188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146189</xdr:rowOff>
    </xdr:from>
    <xdr:ext cx="762000" cy="259045"/>
    <xdr:sp macro="" textlink="">
      <xdr:nvSpPr>
        <xdr:cNvPr id="214" name="人件費・物件費等の状況該当値テキスト"/>
        <xdr:cNvSpPr txBox="1"/>
      </xdr:nvSpPr>
      <xdr:spPr>
        <a:xfrm>
          <a:off x="5041900" y="14033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103,179</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27178</xdr:rowOff>
    </xdr:from>
    <xdr:to>
      <xdr:col>6</xdr:col>
      <xdr:colOff>50800</xdr:colOff>
      <xdr:row>82</xdr:row>
      <xdr:rowOff>128778</xdr:rowOff>
    </xdr:to>
    <xdr:sp macro="" textlink="">
      <xdr:nvSpPr>
        <xdr:cNvPr id="215" name="円/楕円 214"/>
        <xdr:cNvSpPr/>
      </xdr:nvSpPr>
      <xdr:spPr>
        <a:xfrm>
          <a:off x="4064000" y="14086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138955</xdr:rowOff>
    </xdr:from>
    <xdr:ext cx="736600" cy="259045"/>
    <xdr:sp macro="" textlink="">
      <xdr:nvSpPr>
        <xdr:cNvPr id="216" name="テキスト ボックス 215"/>
        <xdr:cNvSpPr txBox="1"/>
      </xdr:nvSpPr>
      <xdr:spPr>
        <a:xfrm>
          <a:off x="3733800" y="138549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94,260</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149000</xdr:rowOff>
    </xdr:from>
    <xdr:to>
      <xdr:col>4</xdr:col>
      <xdr:colOff>533400</xdr:colOff>
      <xdr:row>82</xdr:row>
      <xdr:rowOff>79150</xdr:rowOff>
    </xdr:to>
    <xdr:sp macro="" textlink="">
      <xdr:nvSpPr>
        <xdr:cNvPr id="217" name="円/楕円 216"/>
        <xdr:cNvSpPr/>
      </xdr:nvSpPr>
      <xdr:spPr>
        <a:xfrm>
          <a:off x="3175000" y="1403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89327</xdr:rowOff>
    </xdr:from>
    <xdr:ext cx="762000" cy="259045"/>
    <xdr:sp macro="" textlink="">
      <xdr:nvSpPr>
        <xdr:cNvPr id="218" name="テキスト ボックス 217"/>
        <xdr:cNvSpPr txBox="1"/>
      </xdr:nvSpPr>
      <xdr:spPr>
        <a:xfrm>
          <a:off x="2844800" y="1380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89,941</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130891</xdr:rowOff>
    </xdr:from>
    <xdr:to>
      <xdr:col>3</xdr:col>
      <xdr:colOff>330200</xdr:colOff>
      <xdr:row>82</xdr:row>
      <xdr:rowOff>61041</xdr:rowOff>
    </xdr:to>
    <xdr:sp macro="" textlink="">
      <xdr:nvSpPr>
        <xdr:cNvPr id="219" name="円/楕円 218"/>
        <xdr:cNvSpPr/>
      </xdr:nvSpPr>
      <xdr:spPr>
        <a:xfrm>
          <a:off x="2286000" y="14018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71218</xdr:rowOff>
    </xdr:from>
    <xdr:ext cx="762000" cy="259045"/>
    <xdr:sp macro="" textlink="">
      <xdr:nvSpPr>
        <xdr:cNvPr id="220" name="テキスト ボックス 219"/>
        <xdr:cNvSpPr txBox="1"/>
      </xdr:nvSpPr>
      <xdr:spPr>
        <a:xfrm>
          <a:off x="1955800" y="13787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88,365</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168844</xdr:rowOff>
    </xdr:from>
    <xdr:to>
      <xdr:col>2</xdr:col>
      <xdr:colOff>127000</xdr:colOff>
      <xdr:row>82</xdr:row>
      <xdr:rowOff>98994</xdr:rowOff>
    </xdr:to>
    <xdr:sp macro="" textlink="">
      <xdr:nvSpPr>
        <xdr:cNvPr id="221" name="円/楕円 220"/>
        <xdr:cNvSpPr/>
      </xdr:nvSpPr>
      <xdr:spPr>
        <a:xfrm>
          <a:off x="1397000" y="14056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109171</xdr:rowOff>
    </xdr:from>
    <xdr:ext cx="762000" cy="259045"/>
    <xdr:sp macro="" textlink="">
      <xdr:nvSpPr>
        <xdr:cNvPr id="222" name="テキスト ボックス 221"/>
        <xdr:cNvSpPr txBox="1"/>
      </xdr:nvSpPr>
      <xdr:spPr>
        <a:xfrm>
          <a:off x="1066800" y="13825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91,668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87/97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200">
              <a:solidFill>
                <a:schemeClr val="dk1"/>
              </a:solidFill>
              <a:effectLst/>
              <a:latin typeface="+mn-lt"/>
              <a:ea typeface="+mn-ea"/>
              <a:cs typeface="+mn-cs"/>
            </a:rPr>
            <a:t>給与カット（２％・４％）を継続して実施したことにより昨年度から０．７ポイント低下しましたが、昨年度に引き続き１００を超えており、類似団体内順位も下位、全国町村平均を３．８ポイントも上回っています。</a:t>
          </a:r>
          <a:endParaRPr lang="ja-JP" altLang="ja-JP" sz="1200">
            <a:effectLst/>
          </a:endParaRPr>
        </a:p>
        <a:p>
          <a:pPr eaLnBrk="1" fontAlgn="auto" latinLnBrk="0" hangingPunct="1"/>
          <a:r>
            <a:rPr lang="ja-JP" altLang="ja-JP" sz="1200">
              <a:solidFill>
                <a:schemeClr val="dk1"/>
              </a:solidFill>
              <a:effectLst/>
              <a:latin typeface="+mn-lt"/>
              <a:ea typeface="+mn-ea"/>
              <a:cs typeface="+mn-cs"/>
            </a:rPr>
            <a:t>　指数が他団体と比較して突出することのないよう今後も引き続き適正な給与水準の維持に努めてまいります。</a:t>
          </a:r>
          <a:endParaRPr lang="ja-JP" altLang="ja-JP" sz="1200">
            <a:effectLst/>
          </a:endParaRPr>
        </a:p>
        <a:p>
          <a:endParaRPr kumimoji="1" lang="ja-JP" altLang="en-US" sz="12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38" name="直線コネクタ 237"/>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39" name="テキスト ボックス 238"/>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42" name="直線コネクタ 241"/>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43" name="テキスト ボックス 242"/>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108268</xdr:rowOff>
    </xdr:from>
    <xdr:to>
      <xdr:col>24</xdr:col>
      <xdr:colOff>558800</xdr:colOff>
      <xdr:row>86</xdr:row>
      <xdr:rowOff>65405</xdr:rowOff>
    </xdr:to>
    <xdr:cxnSp macro="">
      <xdr:nvCxnSpPr>
        <xdr:cNvPr id="247" name="直線コネクタ 246"/>
        <xdr:cNvCxnSpPr/>
      </xdr:nvCxnSpPr>
      <xdr:spPr>
        <a:xfrm flipV="1">
          <a:off x="17018000" y="13995718"/>
          <a:ext cx="0" cy="8143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37482</xdr:rowOff>
    </xdr:from>
    <xdr:ext cx="762000" cy="259045"/>
    <xdr:sp macro="" textlink="">
      <xdr:nvSpPr>
        <xdr:cNvPr id="248" name="給与水準   （国との比較）最小値テキスト"/>
        <xdr:cNvSpPr txBox="1"/>
      </xdr:nvSpPr>
      <xdr:spPr>
        <a:xfrm>
          <a:off x="17106900" y="14782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103.4</a:t>
          </a:r>
          <a:endParaRPr kumimoji="1" lang="ja-JP" altLang="en-US" sz="1000" b="1">
            <a:latin typeface="ＭＳ Ｐゴシック"/>
          </a:endParaRPr>
        </a:p>
      </xdr:txBody>
    </xdr:sp>
    <xdr:clientData/>
  </xdr:oneCellAnchor>
  <xdr:twoCellAnchor>
    <xdr:from>
      <xdr:col>24</xdr:col>
      <xdr:colOff>469900</xdr:colOff>
      <xdr:row>86</xdr:row>
      <xdr:rowOff>65405</xdr:rowOff>
    </xdr:from>
    <xdr:to>
      <xdr:col>24</xdr:col>
      <xdr:colOff>647700</xdr:colOff>
      <xdr:row>86</xdr:row>
      <xdr:rowOff>65405</xdr:rowOff>
    </xdr:to>
    <xdr:cxnSp macro="">
      <xdr:nvCxnSpPr>
        <xdr:cNvPr id="249" name="直線コネクタ 248"/>
        <xdr:cNvCxnSpPr/>
      </xdr:nvCxnSpPr>
      <xdr:spPr>
        <a:xfrm>
          <a:off x="16929100" y="14810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23195</xdr:rowOff>
    </xdr:from>
    <xdr:ext cx="762000" cy="259045"/>
    <xdr:sp macro="" textlink="">
      <xdr:nvSpPr>
        <xdr:cNvPr id="250" name="給与水準   （国との比較）最大値テキスト"/>
        <xdr:cNvSpPr txBox="1"/>
      </xdr:nvSpPr>
      <xdr:spPr>
        <a:xfrm>
          <a:off x="17106900" y="13739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89.9</a:t>
          </a:r>
          <a:endParaRPr kumimoji="1" lang="ja-JP" altLang="en-US" sz="1000" b="1">
            <a:latin typeface="ＭＳ Ｐゴシック"/>
          </a:endParaRPr>
        </a:p>
      </xdr:txBody>
    </xdr:sp>
    <xdr:clientData/>
  </xdr:oneCellAnchor>
  <xdr:twoCellAnchor>
    <xdr:from>
      <xdr:col>24</xdr:col>
      <xdr:colOff>469900</xdr:colOff>
      <xdr:row>81</xdr:row>
      <xdr:rowOff>108268</xdr:rowOff>
    </xdr:from>
    <xdr:to>
      <xdr:col>24</xdr:col>
      <xdr:colOff>647700</xdr:colOff>
      <xdr:row>81</xdr:row>
      <xdr:rowOff>108268</xdr:rowOff>
    </xdr:to>
    <xdr:cxnSp macro="">
      <xdr:nvCxnSpPr>
        <xdr:cNvPr id="251" name="直線コネクタ 250"/>
        <xdr:cNvCxnSpPr/>
      </xdr:nvCxnSpPr>
      <xdr:spPr>
        <a:xfrm>
          <a:off x="16929100" y="13995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37782</xdr:rowOff>
    </xdr:from>
    <xdr:to>
      <xdr:col>24</xdr:col>
      <xdr:colOff>558800</xdr:colOff>
      <xdr:row>85</xdr:row>
      <xdr:rowOff>80011</xdr:rowOff>
    </xdr:to>
    <xdr:cxnSp macro="">
      <xdr:nvCxnSpPr>
        <xdr:cNvPr id="252" name="直線コネクタ 251"/>
        <xdr:cNvCxnSpPr/>
      </xdr:nvCxnSpPr>
      <xdr:spPr>
        <a:xfrm flipV="1">
          <a:off x="16179800" y="14611032"/>
          <a:ext cx="838200" cy="42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16</xdr:rowOff>
    </xdr:from>
    <xdr:ext cx="762000" cy="259045"/>
    <xdr:sp macro="" textlink="">
      <xdr:nvSpPr>
        <xdr:cNvPr id="253" name="給与水準   （国との比較）平均値テキスト"/>
        <xdr:cNvSpPr txBox="1"/>
      </xdr:nvSpPr>
      <xdr:spPr>
        <a:xfrm>
          <a:off x="17106900" y="142303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154939</xdr:rowOff>
    </xdr:from>
    <xdr:to>
      <xdr:col>24</xdr:col>
      <xdr:colOff>609600</xdr:colOff>
      <xdr:row>84</xdr:row>
      <xdr:rowOff>85089</xdr:rowOff>
    </xdr:to>
    <xdr:sp macro="" textlink="">
      <xdr:nvSpPr>
        <xdr:cNvPr id="254" name="フローチャート : 判断 253"/>
        <xdr:cNvSpPr/>
      </xdr:nvSpPr>
      <xdr:spPr>
        <a:xfrm>
          <a:off x="16967200" y="14385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94614</xdr:rowOff>
    </xdr:from>
    <xdr:to>
      <xdr:col>23</xdr:col>
      <xdr:colOff>406400</xdr:colOff>
      <xdr:row>85</xdr:row>
      <xdr:rowOff>80011</xdr:rowOff>
    </xdr:to>
    <xdr:cxnSp macro="">
      <xdr:nvCxnSpPr>
        <xdr:cNvPr id="255" name="直線コネクタ 254"/>
        <xdr:cNvCxnSpPr/>
      </xdr:nvCxnSpPr>
      <xdr:spPr>
        <a:xfrm>
          <a:off x="15290800" y="14496414"/>
          <a:ext cx="889000" cy="156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130811</xdr:rowOff>
    </xdr:from>
    <xdr:to>
      <xdr:col>23</xdr:col>
      <xdr:colOff>457200</xdr:colOff>
      <xdr:row>84</xdr:row>
      <xdr:rowOff>60961</xdr:rowOff>
    </xdr:to>
    <xdr:sp macro="" textlink="">
      <xdr:nvSpPr>
        <xdr:cNvPr id="256" name="フローチャート : 判断 255"/>
        <xdr:cNvSpPr/>
      </xdr:nvSpPr>
      <xdr:spPr>
        <a:xfrm>
          <a:off x="16129000" y="1436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71138</xdr:rowOff>
    </xdr:from>
    <xdr:ext cx="736600" cy="259045"/>
    <xdr:sp macro="" textlink="">
      <xdr:nvSpPr>
        <xdr:cNvPr id="257" name="テキスト ボックス 256"/>
        <xdr:cNvSpPr txBox="1"/>
      </xdr:nvSpPr>
      <xdr:spPr>
        <a:xfrm>
          <a:off x="15798800" y="14130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94614</xdr:rowOff>
    </xdr:from>
    <xdr:to>
      <xdr:col>22</xdr:col>
      <xdr:colOff>203200</xdr:colOff>
      <xdr:row>88</xdr:row>
      <xdr:rowOff>66357</xdr:rowOff>
    </xdr:to>
    <xdr:cxnSp macro="">
      <xdr:nvCxnSpPr>
        <xdr:cNvPr id="258" name="直線コネクタ 257"/>
        <xdr:cNvCxnSpPr/>
      </xdr:nvCxnSpPr>
      <xdr:spPr>
        <a:xfrm flipV="1">
          <a:off x="14401800" y="14496414"/>
          <a:ext cx="889000" cy="657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124777</xdr:rowOff>
    </xdr:from>
    <xdr:to>
      <xdr:col>22</xdr:col>
      <xdr:colOff>254000</xdr:colOff>
      <xdr:row>84</xdr:row>
      <xdr:rowOff>54927</xdr:rowOff>
    </xdr:to>
    <xdr:sp macro="" textlink="">
      <xdr:nvSpPr>
        <xdr:cNvPr id="259" name="フローチャート : 判断 258"/>
        <xdr:cNvSpPr/>
      </xdr:nvSpPr>
      <xdr:spPr>
        <a:xfrm>
          <a:off x="15240000" y="14355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65104</xdr:rowOff>
    </xdr:from>
    <xdr:ext cx="762000" cy="259045"/>
    <xdr:sp macro="" textlink="">
      <xdr:nvSpPr>
        <xdr:cNvPr id="260" name="テキスト ボックス 259"/>
        <xdr:cNvSpPr txBox="1"/>
      </xdr:nvSpPr>
      <xdr:spPr>
        <a:xfrm>
          <a:off x="14909800" y="14124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66357</xdr:rowOff>
    </xdr:from>
    <xdr:to>
      <xdr:col>21</xdr:col>
      <xdr:colOff>0</xdr:colOff>
      <xdr:row>88</xdr:row>
      <xdr:rowOff>120650</xdr:rowOff>
    </xdr:to>
    <xdr:cxnSp macro="">
      <xdr:nvCxnSpPr>
        <xdr:cNvPr id="261" name="直線コネクタ 260"/>
        <xdr:cNvCxnSpPr/>
      </xdr:nvCxnSpPr>
      <xdr:spPr>
        <a:xfrm flipV="1">
          <a:off x="13512800" y="15153957"/>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80963</xdr:rowOff>
    </xdr:from>
    <xdr:to>
      <xdr:col>21</xdr:col>
      <xdr:colOff>50800</xdr:colOff>
      <xdr:row>87</xdr:row>
      <xdr:rowOff>11113</xdr:rowOff>
    </xdr:to>
    <xdr:sp macro="" textlink="">
      <xdr:nvSpPr>
        <xdr:cNvPr id="262" name="フローチャート : 判断 261"/>
        <xdr:cNvSpPr/>
      </xdr:nvSpPr>
      <xdr:spPr>
        <a:xfrm>
          <a:off x="14351000" y="14825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21290</xdr:rowOff>
    </xdr:from>
    <xdr:ext cx="762000" cy="259045"/>
    <xdr:sp macro="" textlink="">
      <xdr:nvSpPr>
        <xdr:cNvPr id="263" name="テキスト ボックス 262"/>
        <xdr:cNvSpPr txBox="1"/>
      </xdr:nvSpPr>
      <xdr:spPr>
        <a:xfrm>
          <a:off x="14020800" y="14594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86995</xdr:rowOff>
    </xdr:from>
    <xdr:to>
      <xdr:col>19</xdr:col>
      <xdr:colOff>533400</xdr:colOff>
      <xdr:row>87</xdr:row>
      <xdr:rowOff>17145</xdr:rowOff>
    </xdr:to>
    <xdr:sp macro="" textlink="">
      <xdr:nvSpPr>
        <xdr:cNvPr id="264" name="フローチャート : 判断 263"/>
        <xdr:cNvSpPr/>
      </xdr:nvSpPr>
      <xdr:spPr>
        <a:xfrm>
          <a:off x="134620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27322</xdr:rowOff>
    </xdr:from>
    <xdr:ext cx="762000" cy="259045"/>
    <xdr:sp macro="" textlink="">
      <xdr:nvSpPr>
        <xdr:cNvPr id="265" name="テキスト ボックス 264"/>
        <xdr:cNvSpPr txBox="1"/>
      </xdr:nvSpPr>
      <xdr:spPr>
        <a:xfrm>
          <a:off x="13131800" y="14600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158432</xdr:rowOff>
    </xdr:from>
    <xdr:to>
      <xdr:col>24</xdr:col>
      <xdr:colOff>609600</xdr:colOff>
      <xdr:row>85</xdr:row>
      <xdr:rowOff>88582</xdr:rowOff>
    </xdr:to>
    <xdr:sp macro="" textlink="">
      <xdr:nvSpPr>
        <xdr:cNvPr id="271" name="円/楕円 270"/>
        <xdr:cNvSpPr/>
      </xdr:nvSpPr>
      <xdr:spPr>
        <a:xfrm>
          <a:off x="16967200" y="1456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130509</xdr:rowOff>
    </xdr:from>
    <xdr:ext cx="762000" cy="259045"/>
    <xdr:sp macro="" textlink="">
      <xdr:nvSpPr>
        <xdr:cNvPr id="272" name="給与水準   （国との比較）該当値テキスト"/>
        <xdr:cNvSpPr txBox="1"/>
      </xdr:nvSpPr>
      <xdr:spPr>
        <a:xfrm>
          <a:off x="17106900" y="14532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100.1</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29211</xdr:rowOff>
    </xdr:from>
    <xdr:to>
      <xdr:col>23</xdr:col>
      <xdr:colOff>457200</xdr:colOff>
      <xdr:row>85</xdr:row>
      <xdr:rowOff>130811</xdr:rowOff>
    </xdr:to>
    <xdr:sp macro="" textlink="">
      <xdr:nvSpPr>
        <xdr:cNvPr id="273" name="円/楕円 272"/>
        <xdr:cNvSpPr/>
      </xdr:nvSpPr>
      <xdr:spPr>
        <a:xfrm>
          <a:off x="161290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115588</xdr:rowOff>
    </xdr:from>
    <xdr:ext cx="736600" cy="259045"/>
    <xdr:sp macro="" textlink="">
      <xdr:nvSpPr>
        <xdr:cNvPr id="274" name="テキスト ボックス 273"/>
        <xdr:cNvSpPr txBox="1"/>
      </xdr:nvSpPr>
      <xdr:spPr>
        <a:xfrm>
          <a:off x="15798800" y="14688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100.8</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43814</xdr:rowOff>
    </xdr:from>
    <xdr:to>
      <xdr:col>22</xdr:col>
      <xdr:colOff>254000</xdr:colOff>
      <xdr:row>84</xdr:row>
      <xdr:rowOff>145414</xdr:rowOff>
    </xdr:to>
    <xdr:sp macro="" textlink="">
      <xdr:nvSpPr>
        <xdr:cNvPr id="275" name="円/楕円 274"/>
        <xdr:cNvSpPr/>
      </xdr:nvSpPr>
      <xdr:spPr>
        <a:xfrm>
          <a:off x="15240000" y="1444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130191</xdr:rowOff>
    </xdr:from>
    <xdr:ext cx="762000" cy="259045"/>
    <xdr:sp macro="" textlink="">
      <xdr:nvSpPr>
        <xdr:cNvPr id="276" name="テキスト ボックス 275"/>
        <xdr:cNvSpPr txBox="1"/>
      </xdr:nvSpPr>
      <xdr:spPr>
        <a:xfrm>
          <a:off x="14909800" y="14531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15557</xdr:rowOff>
    </xdr:from>
    <xdr:to>
      <xdr:col>21</xdr:col>
      <xdr:colOff>50800</xdr:colOff>
      <xdr:row>88</xdr:row>
      <xdr:rowOff>117157</xdr:rowOff>
    </xdr:to>
    <xdr:sp macro="" textlink="">
      <xdr:nvSpPr>
        <xdr:cNvPr id="277" name="円/楕円 276"/>
        <xdr:cNvSpPr/>
      </xdr:nvSpPr>
      <xdr:spPr>
        <a:xfrm>
          <a:off x="14351000" y="1510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101934</xdr:rowOff>
    </xdr:from>
    <xdr:ext cx="762000" cy="259045"/>
    <xdr:sp macro="" textlink="">
      <xdr:nvSpPr>
        <xdr:cNvPr id="278" name="テキスト ボックス 277"/>
        <xdr:cNvSpPr txBox="1"/>
      </xdr:nvSpPr>
      <xdr:spPr>
        <a:xfrm>
          <a:off x="14020800" y="15189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109.1</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69850</xdr:rowOff>
    </xdr:from>
    <xdr:to>
      <xdr:col>19</xdr:col>
      <xdr:colOff>533400</xdr:colOff>
      <xdr:row>89</xdr:row>
      <xdr:rowOff>0</xdr:rowOff>
    </xdr:to>
    <xdr:sp macro="" textlink="">
      <xdr:nvSpPr>
        <xdr:cNvPr id="279" name="円/楕円 278"/>
        <xdr:cNvSpPr/>
      </xdr:nvSpPr>
      <xdr:spPr>
        <a:xfrm>
          <a:off x="13462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156227</xdr:rowOff>
    </xdr:from>
    <xdr:ext cx="762000" cy="259045"/>
    <xdr:sp macro="" textlink="">
      <xdr:nvSpPr>
        <xdr:cNvPr id="280" name="テキスト ボックス 279"/>
        <xdr:cNvSpPr txBox="1"/>
      </xdr:nvSpPr>
      <xdr:spPr>
        <a:xfrm>
          <a:off x="13131800" y="1524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[6.17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200">
              <a:latin typeface="ＭＳ Ｐゴシック"/>
            </a:rPr>
            <a:t>　</a:t>
          </a:r>
          <a:r>
            <a:rPr kumimoji="1" lang="ja-JP" altLang="ja-JP" sz="1200">
              <a:solidFill>
                <a:schemeClr val="dk1"/>
              </a:solidFill>
              <a:effectLst/>
              <a:latin typeface="+mn-lt"/>
              <a:ea typeface="+mn-ea"/>
              <a:cs typeface="+mn-cs"/>
            </a:rPr>
            <a:t>市町村合併を選択しなかった本町は、財政状況を改善し安定した運営を行うため、行財政改革プランを策定し正規職員数の削減及び給与カットを実施しました。近年は、退職者の補充にとどめ、正規職員数はほぼ一定しているため大きな増減はありません。</a:t>
          </a:r>
          <a:endParaRPr lang="ja-JP" altLang="ja-JP" sz="1200">
            <a:effectLst/>
          </a:endParaRPr>
        </a:p>
        <a:p>
          <a:pPr eaLnBrk="1" fontAlgn="auto" latinLnBrk="0" hangingPunct="1"/>
          <a:r>
            <a:rPr kumimoji="1" lang="ja-JP" altLang="ja-JP" sz="1200">
              <a:solidFill>
                <a:schemeClr val="dk1"/>
              </a:solidFill>
              <a:effectLst/>
              <a:latin typeface="+mn-lt"/>
              <a:ea typeface="+mn-ea"/>
              <a:cs typeface="+mn-cs"/>
            </a:rPr>
            <a:t>　住民ニーズの多様化、権限委譲等新たな事務の発生により業務量は増加していますが、全庁一体となった組織的な事業の見直しや効率化を進め、適正な定員管理に努めていきます。</a:t>
          </a:r>
          <a:endParaRPr lang="ja-JP" altLang="ja-JP" sz="1200">
            <a:effectLst/>
          </a:endParaRPr>
        </a:p>
        <a:p>
          <a:endParaRPr kumimoji="1" lang="ja-JP" altLang="en-US" sz="12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7" name="直線コネクタ 296"/>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8" name="テキスト ボックス 297"/>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9" name="直線コネクタ 298"/>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0" name="テキスト ボックス 299"/>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1" name="直線コネクタ 300"/>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2" name="テキスト ボックス 301"/>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3" name="直線コネクタ 302"/>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4" name="テキスト ボックス 303"/>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5" name="直線コネクタ 304"/>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6" name="テキスト ボックス 305"/>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7" name="直線コネクタ 306"/>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8" name="テキスト ボックス 307"/>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148499</xdr:rowOff>
    </xdr:from>
    <xdr:to>
      <xdr:col>24</xdr:col>
      <xdr:colOff>558800</xdr:colOff>
      <xdr:row>67</xdr:row>
      <xdr:rowOff>104140</xdr:rowOff>
    </xdr:to>
    <xdr:cxnSp macro="">
      <xdr:nvCxnSpPr>
        <xdr:cNvPr id="312" name="直線コネクタ 311"/>
        <xdr:cNvCxnSpPr/>
      </xdr:nvCxnSpPr>
      <xdr:spPr>
        <a:xfrm flipV="1">
          <a:off x="17018000" y="9921149"/>
          <a:ext cx="0" cy="16701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76217</xdr:rowOff>
    </xdr:from>
    <xdr:ext cx="762000" cy="259045"/>
    <xdr:sp macro="" textlink="">
      <xdr:nvSpPr>
        <xdr:cNvPr id="313" name="定員管理の状況最小値テキスト"/>
        <xdr:cNvSpPr txBox="1"/>
      </xdr:nvSpPr>
      <xdr:spPr>
        <a:xfrm>
          <a:off x="17106900" y="1156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13.62</a:t>
          </a:r>
          <a:endParaRPr kumimoji="1" lang="ja-JP" altLang="en-US" sz="1000" b="1">
            <a:latin typeface="ＭＳ Ｐゴシック"/>
          </a:endParaRPr>
        </a:p>
      </xdr:txBody>
    </xdr:sp>
    <xdr:clientData/>
  </xdr:oneCellAnchor>
  <xdr:twoCellAnchor>
    <xdr:from>
      <xdr:col>24</xdr:col>
      <xdr:colOff>469900</xdr:colOff>
      <xdr:row>67</xdr:row>
      <xdr:rowOff>104140</xdr:rowOff>
    </xdr:from>
    <xdr:to>
      <xdr:col>24</xdr:col>
      <xdr:colOff>647700</xdr:colOff>
      <xdr:row>67</xdr:row>
      <xdr:rowOff>104140</xdr:rowOff>
    </xdr:to>
    <xdr:cxnSp macro="">
      <xdr:nvCxnSpPr>
        <xdr:cNvPr id="314" name="直線コネクタ 313"/>
        <xdr:cNvCxnSpPr/>
      </xdr:nvCxnSpPr>
      <xdr:spPr>
        <a:xfrm>
          <a:off x="16929100" y="1159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63426</xdr:rowOff>
    </xdr:from>
    <xdr:ext cx="762000" cy="259045"/>
    <xdr:sp macro="" textlink="">
      <xdr:nvSpPr>
        <xdr:cNvPr id="315" name="定員管理の状況最大値テキスト"/>
        <xdr:cNvSpPr txBox="1"/>
      </xdr:nvSpPr>
      <xdr:spPr>
        <a:xfrm>
          <a:off x="17106900" y="9664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3.93</a:t>
          </a:r>
          <a:endParaRPr kumimoji="1" lang="ja-JP" altLang="en-US" sz="1000" b="1">
            <a:latin typeface="ＭＳ Ｐゴシック"/>
          </a:endParaRPr>
        </a:p>
      </xdr:txBody>
    </xdr:sp>
    <xdr:clientData/>
  </xdr:oneCellAnchor>
  <xdr:twoCellAnchor>
    <xdr:from>
      <xdr:col>24</xdr:col>
      <xdr:colOff>469900</xdr:colOff>
      <xdr:row>57</xdr:row>
      <xdr:rowOff>148499</xdr:rowOff>
    </xdr:from>
    <xdr:to>
      <xdr:col>24</xdr:col>
      <xdr:colOff>647700</xdr:colOff>
      <xdr:row>57</xdr:row>
      <xdr:rowOff>148499</xdr:rowOff>
    </xdr:to>
    <xdr:cxnSp macro="">
      <xdr:nvCxnSpPr>
        <xdr:cNvPr id="316" name="直線コネクタ 315"/>
        <xdr:cNvCxnSpPr/>
      </xdr:nvCxnSpPr>
      <xdr:spPr>
        <a:xfrm>
          <a:off x="16929100" y="9921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20229</xdr:rowOff>
    </xdr:from>
    <xdr:to>
      <xdr:col>24</xdr:col>
      <xdr:colOff>558800</xdr:colOff>
      <xdr:row>60</xdr:row>
      <xdr:rowOff>34018</xdr:rowOff>
    </xdr:to>
    <xdr:cxnSp macro="">
      <xdr:nvCxnSpPr>
        <xdr:cNvPr id="317" name="直線コネクタ 316"/>
        <xdr:cNvCxnSpPr/>
      </xdr:nvCxnSpPr>
      <xdr:spPr>
        <a:xfrm flipV="1">
          <a:off x="16179800" y="10307229"/>
          <a:ext cx="8382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130192</xdr:rowOff>
    </xdr:from>
    <xdr:ext cx="762000" cy="259045"/>
    <xdr:sp macro="" textlink="">
      <xdr:nvSpPr>
        <xdr:cNvPr id="318" name="定員管理の状況平均値テキスト"/>
        <xdr:cNvSpPr txBox="1"/>
      </xdr:nvSpPr>
      <xdr:spPr>
        <a:xfrm>
          <a:off x="17106900" y="102457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158115</xdr:rowOff>
    </xdr:from>
    <xdr:to>
      <xdr:col>24</xdr:col>
      <xdr:colOff>609600</xdr:colOff>
      <xdr:row>60</xdr:row>
      <xdr:rowOff>88265</xdr:rowOff>
    </xdr:to>
    <xdr:sp macro="" textlink="">
      <xdr:nvSpPr>
        <xdr:cNvPr id="319" name="フローチャート : 判断 318"/>
        <xdr:cNvSpPr/>
      </xdr:nvSpPr>
      <xdr:spPr>
        <a:xfrm>
          <a:off x="169672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27124</xdr:rowOff>
    </xdr:from>
    <xdr:to>
      <xdr:col>23</xdr:col>
      <xdr:colOff>406400</xdr:colOff>
      <xdr:row>60</xdr:row>
      <xdr:rowOff>34018</xdr:rowOff>
    </xdr:to>
    <xdr:cxnSp macro="">
      <xdr:nvCxnSpPr>
        <xdr:cNvPr id="320" name="直線コネクタ 319"/>
        <xdr:cNvCxnSpPr/>
      </xdr:nvCxnSpPr>
      <xdr:spPr>
        <a:xfrm>
          <a:off x="15290800" y="10314124"/>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65949</xdr:rowOff>
    </xdr:from>
    <xdr:to>
      <xdr:col>23</xdr:col>
      <xdr:colOff>457200</xdr:colOff>
      <xdr:row>60</xdr:row>
      <xdr:rowOff>167549</xdr:rowOff>
    </xdr:to>
    <xdr:sp macro="" textlink="">
      <xdr:nvSpPr>
        <xdr:cNvPr id="321" name="フローチャート : 判断 320"/>
        <xdr:cNvSpPr/>
      </xdr:nvSpPr>
      <xdr:spPr>
        <a:xfrm>
          <a:off x="16129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152326</xdr:rowOff>
    </xdr:from>
    <xdr:ext cx="736600" cy="259045"/>
    <xdr:sp macro="" textlink="">
      <xdr:nvSpPr>
        <xdr:cNvPr id="322" name="テキスト ボックス 321"/>
        <xdr:cNvSpPr txBox="1"/>
      </xdr:nvSpPr>
      <xdr:spPr>
        <a:xfrm>
          <a:off x="15798800" y="10439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27124</xdr:rowOff>
    </xdr:from>
    <xdr:to>
      <xdr:col>22</xdr:col>
      <xdr:colOff>203200</xdr:colOff>
      <xdr:row>60</xdr:row>
      <xdr:rowOff>34018</xdr:rowOff>
    </xdr:to>
    <xdr:cxnSp macro="">
      <xdr:nvCxnSpPr>
        <xdr:cNvPr id="323" name="直線コネクタ 322"/>
        <xdr:cNvCxnSpPr/>
      </xdr:nvCxnSpPr>
      <xdr:spPr>
        <a:xfrm flipV="1">
          <a:off x="14401800" y="10314124"/>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67673</xdr:rowOff>
    </xdr:from>
    <xdr:to>
      <xdr:col>22</xdr:col>
      <xdr:colOff>254000</xdr:colOff>
      <xdr:row>60</xdr:row>
      <xdr:rowOff>169273</xdr:rowOff>
    </xdr:to>
    <xdr:sp macro="" textlink="">
      <xdr:nvSpPr>
        <xdr:cNvPr id="324" name="フローチャート : 判断 323"/>
        <xdr:cNvSpPr/>
      </xdr:nvSpPr>
      <xdr:spPr>
        <a:xfrm>
          <a:off x="15240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154050</xdr:rowOff>
    </xdr:from>
    <xdr:ext cx="762000" cy="259045"/>
    <xdr:sp macro="" textlink="">
      <xdr:nvSpPr>
        <xdr:cNvPr id="325" name="テキスト ボックス 324"/>
        <xdr:cNvSpPr txBox="1"/>
      </xdr:nvSpPr>
      <xdr:spPr>
        <a:xfrm>
          <a:off x="14909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15059</xdr:rowOff>
    </xdr:from>
    <xdr:to>
      <xdr:col>21</xdr:col>
      <xdr:colOff>0</xdr:colOff>
      <xdr:row>60</xdr:row>
      <xdr:rowOff>34018</xdr:rowOff>
    </xdr:to>
    <xdr:cxnSp macro="">
      <xdr:nvCxnSpPr>
        <xdr:cNvPr id="326" name="直線コネクタ 325"/>
        <xdr:cNvCxnSpPr/>
      </xdr:nvCxnSpPr>
      <xdr:spPr>
        <a:xfrm>
          <a:off x="13512800" y="10302059"/>
          <a:ext cx="889000" cy="1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67673</xdr:rowOff>
    </xdr:from>
    <xdr:to>
      <xdr:col>21</xdr:col>
      <xdr:colOff>50800</xdr:colOff>
      <xdr:row>60</xdr:row>
      <xdr:rowOff>169273</xdr:rowOff>
    </xdr:to>
    <xdr:sp macro="" textlink="">
      <xdr:nvSpPr>
        <xdr:cNvPr id="327" name="フローチャート : 判断 326"/>
        <xdr:cNvSpPr/>
      </xdr:nvSpPr>
      <xdr:spPr>
        <a:xfrm>
          <a:off x="14351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154050</xdr:rowOff>
    </xdr:from>
    <xdr:ext cx="762000" cy="259045"/>
    <xdr:sp macro="" textlink="">
      <xdr:nvSpPr>
        <xdr:cNvPr id="328" name="テキスト ボックス 327"/>
        <xdr:cNvSpPr txBox="1"/>
      </xdr:nvSpPr>
      <xdr:spPr>
        <a:xfrm>
          <a:off x="14020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84909</xdr:rowOff>
    </xdr:from>
    <xdr:to>
      <xdr:col>19</xdr:col>
      <xdr:colOff>533400</xdr:colOff>
      <xdr:row>61</xdr:row>
      <xdr:rowOff>15059</xdr:rowOff>
    </xdr:to>
    <xdr:sp macro="" textlink="">
      <xdr:nvSpPr>
        <xdr:cNvPr id="329" name="フローチャート : 判断 328"/>
        <xdr:cNvSpPr/>
      </xdr:nvSpPr>
      <xdr:spPr>
        <a:xfrm>
          <a:off x="13462000" y="103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171286</xdr:rowOff>
    </xdr:from>
    <xdr:ext cx="762000" cy="259045"/>
    <xdr:sp macro="" textlink="">
      <xdr:nvSpPr>
        <xdr:cNvPr id="330" name="テキスト ボックス 329"/>
        <xdr:cNvSpPr txBox="1"/>
      </xdr:nvSpPr>
      <xdr:spPr>
        <a:xfrm>
          <a:off x="13131800" y="10458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59</xdr:row>
      <xdr:rowOff>140879</xdr:rowOff>
    </xdr:from>
    <xdr:to>
      <xdr:col>24</xdr:col>
      <xdr:colOff>609600</xdr:colOff>
      <xdr:row>60</xdr:row>
      <xdr:rowOff>71029</xdr:rowOff>
    </xdr:to>
    <xdr:sp macro="" textlink="">
      <xdr:nvSpPr>
        <xdr:cNvPr id="336" name="円/楕円 335"/>
        <xdr:cNvSpPr/>
      </xdr:nvSpPr>
      <xdr:spPr>
        <a:xfrm>
          <a:off x="16967200" y="10256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157406</xdr:rowOff>
    </xdr:from>
    <xdr:ext cx="762000" cy="259045"/>
    <xdr:sp macro="" textlink="">
      <xdr:nvSpPr>
        <xdr:cNvPr id="337" name="定員管理の状況該当値テキスト"/>
        <xdr:cNvSpPr txBox="1"/>
      </xdr:nvSpPr>
      <xdr:spPr>
        <a:xfrm>
          <a:off x="17106900" y="10101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6.17</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154668</xdr:rowOff>
    </xdr:from>
    <xdr:to>
      <xdr:col>23</xdr:col>
      <xdr:colOff>457200</xdr:colOff>
      <xdr:row>60</xdr:row>
      <xdr:rowOff>84818</xdr:rowOff>
    </xdr:to>
    <xdr:sp macro="" textlink="">
      <xdr:nvSpPr>
        <xdr:cNvPr id="338" name="円/楕円 337"/>
        <xdr:cNvSpPr/>
      </xdr:nvSpPr>
      <xdr:spPr>
        <a:xfrm>
          <a:off x="16129000" y="1027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94995</xdr:rowOff>
    </xdr:from>
    <xdr:ext cx="736600" cy="259045"/>
    <xdr:sp macro="" textlink="">
      <xdr:nvSpPr>
        <xdr:cNvPr id="339" name="テキスト ボックス 338"/>
        <xdr:cNvSpPr txBox="1"/>
      </xdr:nvSpPr>
      <xdr:spPr>
        <a:xfrm>
          <a:off x="15798800" y="100390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6.25</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147774</xdr:rowOff>
    </xdr:from>
    <xdr:to>
      <xdr:col>22</xdr:col>
      <xdr:colOff>254000</xdr:colOff>
      <xdr:row>60</xdr:row>
      <xdr:rowOff>77924</xdr:rowOff>
    </xdr:to>
    <xdr:sp macro="" textlink="">
      <xdr:nvSpPr>
        <xdr:cNvPr id="340" name="円/楕円 339"/>
        <xdr:cNvSpPr/>
      </xdr:nvSpPr>
      <xdr:spPr>
        <a:xfrm>
          <a:off x="15240000" y="10263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88101</xdr:rowOff>
    </xdr:from>
    <xdr:ext cx="762000" cy="259045"/>
    <xdr:sp macro="" textlink="">
      <xdr:nvSpPr>
        <xdr:cNvPr id="341" name="テキスト ボックス 340"/>
        <xdr:cNvSpPr txBox="1"/>
      </xdr:nvSpPr>
      <xdr:spPr>
        <a:xfrm>
          <a:off x="14909800" y="10032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6.21</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154668</xdr:rowOff>
    </xdr:from>
    <xdr:to>
      <xdr:col>21</xdr:col>
      <xdr:colOff>50800</xdr:colOff>
      <xdr:row>60</xdr:row>
      <xdr:rowOff>84818</xdr:rowOff>
    </xdr:to>
    <xdr:sp macro="" textlink="">
      <xdr:nvSpPr>
        <xdr:cNvPr id="342" name="円/楕円 341"/>
        <xdr:cNvSpPr/>
      </xdr:nvSpPr>
      <xdr:spPr>
        <a:xfrm>
          <a:off x="14351000" y="1027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94995</xdr:rowOff>
    </xdr:from>
    <xdr:ext cx="762000" cy="259045"/>
    <xdr:sp macro="" textlink="">
      <xdr:nvSpPr>
        <xdr:cNvPr id="343" name="テキスト ボックス 342"/>
        <xdr:cNvSpPr txBox="1"/>
      </xdr:nvSpPr>
      <xdr:spPr>
        <a:xfrm>
          <a:off x="14020800" y="10039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6.25</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135709</xdr:rowOff>
    </xdr:from>
    <xdr:to>
      <xdr:col>19</xdr:col>
      <xdr:colOff>533400</xdr:colOff>
      <xdr:row>60</xdr:row>
      <xdr:rowOff>65859</xdr:rowOff>
    </xdr:to>
    <xdr:sp macro="" textlink="">
      <xdr:nvSpPr>
        <xdr:cNvPr id="344" name="円/楕円 343"/>
        <xdr:cNvSpPr/>
      </xdr:nvSpPr>
      <xdr:spPr>
        <a:xfrm>
          <a:off x="13462000" y="10251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76036</xdr:rowOff>
    </xdr:from>
    <xdr:ext cx="762000" cy="259045"/>
    <xdr:sp macro="" textlink="">
      <xdr:nvSpPr>
        <xdr:cNvPr id="345" name="テキスト ボックス 344"/>
        <xdr:cNvSpPr txBox="1"/>
      </xdr:nvSpPr>
      <xdr:spPr>
        <a:xfrm>
          <a:off x="13131800" y="10020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58/97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latin typeface="ＭＳ Ｐゴシック"/>
            </a:rPr>
            <a:t>　</a:t>
          </a:r>
          <a:r>
            <a:rPr kumimoji="1" lang="ja-JP" altLang="ja-JP" sz="1200">
              <a:solidFill>
                <a:schemeClr val="dk1"/>
              </a:solidFill>
              <a:effectLst/>
              <a:latin typeface="+mn-lt"/>
              <a:ea typeface="+mn-ea"/>
              <a:cs typeface="+mn-cs"/>
            </a:rPr>
            <a:t>平成２７年度は０</a:t>
          </a:r>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５％低下し、平成２２年度からの改善傾向が続いています。一部事務組合における起債償還開始により地方債充当負担額が大幅に増加しましたが、減税補てん債等の償還終了により元利償還金が減少したことから、分子全体としては減少となりました。標準税収入額や普通交付税の伸びにより、分母となる標準財政規模は１</a:t>
          </a:r>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８％拡大しました。これらにより、平成２７年度単年度比率は１</a:t>
          </a:r>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１％低下し７</a:t>
          </a:r>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７％となったことが更なる改善につながりました。</a:t>
          </a:r>
          <a:endParaRPr lang="ja-JP" altLang="ja-JP" sz="1200">
            <a:effectLst/>
          </a:endParaRPr>
        </a:p>
        <a:p>
          <a:pPr eaLnBrk="1" fontAlgn="auto" latinLnBrk="0" hangingPunct="1"/>
          <a:r>
            <a:rPr kumimoji="1" lang="ja-JP" altLang="ja-JP" sz="1200">
              <a:solidFill>
                <a:schemeClr val="dk1"/>
              </a:solidFill>
              <a:effectLst/>
              <a:latin typeface="+mn-lt"/>
              <a:ea typeface="+mn-ea"/>
              <a:cs typeface="+mn-cs"/>
            </a:rPr>
            <a:t>　町税等の財源確保が厳しい状況のため、プライマリーバランスに配慮し、後年度の公債費負担が大きくならないよう緊急性等を十分考慮していきます。</a:t>
          </a:r>
          <a:endParaRPr lang="ja-JP" altLang="ja-JP" sz="1200">
            <a:effectLst/>
          </a:endParaRPr>
        </a:p>
        <a:p>
          <a:endParaRPr kumimoji="1" lang="ja-JP" altLang="en-US" sz="12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2" name="直線コネクタ 361"/>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3" name="テキスト ボックス 362"/>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4" name="直線コネクタ 363"/>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5" name="テキスト ボックス 364"/>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6" name="直線コネクタ 365"/>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7" name="テキスト ボックス 366"/>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8" name="直線コネクタ 367"/>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9" name="テキスト ボックス 368"/>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0" name="直線コネクタ 369"/>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38100</xdr:rowOff>
    </xdr:from>
    <xdr:to>
      <xdr:col>24</xdr:col>
      <xdr:colOff>558800</xdr:colOff>
      <xdr:row>45</xdr:row>
      <xdr:rowOff>66040</xdr:rowOff>
    </xdr:to>
    <xdr:cxnSp macro="">
      <xdr:nvCxnSpPr>
        <xdr:cNvPr id="373" name="直線コネクタ 372"/>
        <xdr:cNvCxnSpPr/>
      </xdr:nvCxnSpPr>
      <xdr:spPr>
        <a:xfrm flipV="1">
          <a:off x="17018000" y="6381750"/>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38117</xdr:rowOff>
    </xdr:from>
    <xdr:ext cx="762000" cy="259045"/>
    <xdr:sp macro="" textlink="">
      <xdr:nvSpPr>
        <xdr:cNvPr id="374" name="公債費負担の状況最小値テキスト"/>
        <xdr:cNvSpPr txBox="1"/>
      </xdr:nvSpPr>
      <xdr:spPr>
        <a:xfrm>
          <a:off x="17106900" y="775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24</xdr:col>
      <xdr:colOff>469900</xdr:colOff>
      <xdr:row>45</xdr:row>
      <xdr:rowOff>66040</xdr:rowOff>
    </xdr:from>
    <xdr:to>
      <xdr:col>24</xdr:col>
      <xdr:colOff>647700</xdr:colOff>
      <xdr:row>45</xdr:row>
      <xdr:rowOff>66040</xdr:rowOff>
    </xdr:to>
    <xdr:cxnSp macro="">
      <xdr:nvCxnSpPr>
        <xdr:cNvPr id="375" name="直線コネクタ 374"/>
        <xdr:cNvCxnSpPr/>
      </xdr:nvCxnSpPr>
      <xdr:spPr>
        <a:xfrm>
          <a:off x="16929100" y="778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124477</xdr:rowOff>
    </xdr:from>
    <xdr:ext cx="762000" cy="259045"/>
    <xdr:sp macro="" textlink="">
      <xdr:nvSpPr>
        <xdr:cNvPr id="376" name="公債費負担の状況最大値テキスト"/>
        <xdr:cNvSpPr txBox="1"/>
      </xdr:nvSpPr>
      <xdr:spPr>
        <a:xfrm>
          <a:off x="17106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24</xdr:col>
      <xdr:colOff>469900</xdr:colOff>
      <xdr:row>37</xdr:row>
      <xdr:rowOff>38100</xdr:rowOff>
    </xdr:from>
    <xdr:to>
      <xdr:col>24</xdr:col>
      <xdr:colOff>647700</xdr:colOff>
      <xdr:row>37</xdr:row>
      <xdr:rowOff>38100</xdr:rowOff>
    </xdr:to>
    <xdr:cxnSp macro="">
      <xdr:nvCxnSpPr>
        <xdr:cNvPr id="377" name="直線コネクタ 376"/>
        <xdr:cNvCxnSpPr/>
      </xdr:nvCxnSpPr>
      <xdr:spPr>
        <a:xfrm>
          <a:off x="16929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33444</xdr:rowOff>
    </xdr:from>
    <xdr:to>
      <xdr:col>24</xdr:col>
      <xdr:colOff>558800</xdr:colOff>
      <xdr:row>42</xdr:row>
      <xdr:rowOff>73660</xdr:rowOff>
    </xdr:to>
    <xdr:cxnSp macro="">
      <xdr:nvCxnSpPr>
        <xdr:cNvPr id="378" name="直線コネクタ 377"/>
        <xdr:cNvCxnSpPr/>
      </xdr:nvCxnSpPr>
      <xdr:spPr>
        <a:xfrm flipV="1">
          <a:off x="16179800" y="7234344"/>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66057</xdr:rowOff>
    </xdr:from>
    <xdr:ext cx="762000" cy="259045"/>
    <xdr:sp macro="" textlink="">
      <xdr:nvSpPr>
        <xdr:cNvPr id="379" name="公債費負担の状況平均値テキスト"/>
        <xdr:cNvSpPr txBox="1"/>
      </xdr:nvSpPr>
      <xdr:spPr>
        <a:xfrm>
          <a:off x="17106900" y="6924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49530</xdr:rowOff>
    </xdr:from>
    <xdr:to>
      <xdr:col>24</xdr:col>
      <xdr:colOff>609600</xdr:colOff>
      <xdr:row>41</xdr:row>
      <xdr:rowOff>151130</xdr:rowOff>
    </xdr:to>
    <xdr:sp macro="" textlink="">
      <xdr:nvSpPr>
        <xdr:cNvPr id="380" name="フローチャート : 判断 379"/>
        <xdr:cNvSpPr/>
      </xdr:nvSpPr>
      <xdr:spPr>
        <a:xfrm>
          <a:off x="16967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73660</xdr:rowOff>
    </xdr:from>
    <xdr:to>
      <xdr:col>23</xdr:col>
      <xdr:colOff>406400</xdr:colOff>
      <xdr:row>42</xdr:row>
      <xdr:rowOff>97790</xdr:rowOff>
    </xdr:to>
    <xdr:cxnSp macro="">
      <xdr:nvCxnSpPr>
        <xdr:cNvPr id="381" name="直線コネクタ 380"/>
        <xdr:cNvCxnSpPr/>
      </xdr:nvCxnSpPr>
      <xdr:spPr>
        <a:xfrm flipV="1">
          <a:off x="15290800" y="727456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121920</xdr:rowOff>
    </xdr:from>
    <xdr:to>
      <xdr:col>23</xdr:col>
      <xdr:colOff>457200</xdr:colOff>
      <xdr:row>42</xdr:row>
      <xdr:rowOff>52070</xdr:rowOff>
    </xdr:to>
    <xdr:sp macro="" textlink="">
      <xdr:nvSpPr>
        <xdr:cNvPr id="382" name="フローチャート : 判断 381"/>
        <xdr:cNvSpPr/>
      </xdr:nvSpPr>
      <xdr:spPr>
        <a:xfrm>
          <a:off x="16129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62247</xdr:rowOff>
    </xdr:from>
    <xdr:ext cx="736600" cy="259045"/>
    <xdr:sp macro="" textlink="">
      <xdr:nvSpPr>
        <xdr:cNvPr id="383" name="テキスト ボックス 382"/>
        <xdr:cNvSpPr txBox="1"/>
      </xdr:nvSpPr>
      <xdr:spPr>
        <a:xfrm>
          <a:off x="15798800" y="6920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97790</xdr:rowOff>
    </xdr:from>
    <xdr:to>
      <xdr:col>22</xdr:col>
      <xdr:colOff>203200</xdr:colOff>
      <xdr:row>42</xdr:row>
      <xdr:rowOff>154094</xdr:rowOff>
    </xdr:to>
    <xdr:cxnSp macro="">
      <xdr:nvCxnSpPr>
        <xdr:cNvPr id="384" name="直線コネクタ 383"/>
        <xdr:cNvCxnSpPr/>
      </xdr:nvCxnSpPr>
      <xdr:spPr>
        <a:xfrm flipV="1">
          <a:off x="14401800" y="7298690"/>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14817</xdr:rowOff>
    </xdr:from>
    <xdr:to>
      <xdr:col>22</xdr:col>
      <xdr:colOff>254000</xdr:colOff>
      <xdr:row>42</xdr:row>
      <xdr:rowOff>116417</xdr:rowOff>
    </xdr:to>
    <xdr:sp macro="" textlink="">
      <xdr:nvSpPr>
        <xdr:cNvPr id="385" name="フローチャート : 判断 384"/>
        <xdr:cNvSpPr/>
      </xdr:nvSpPr>
      <xdr:spPr>
        <a:xfrm>
          <a:off x="15240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126594</xdr:rowOff>
    </xdr:from>
    <xdr:ext cx="762000" cy="259045"/>
    <xdr:sp macro="" textlink="">
      <xdr:nvSpPr>
        <xdr:cNvPr id="386" name="テキスト ボックス 385"/>
        <xdr:cNvSpPr txBox="1"/>
      </xdr:nvSpPr>
      <xdr:spPr>
        <a:xfrm>
          <a:off x="14909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154094</xdr:rowOff>
    </xdr:from>
    <xdr:to>
      <xdr:col>21</xdr:col>
      <xdr:colOff>0</xdr:colOff>
      <xdr:row>43</xdr:row>
      <xdr:rowOff>14817</xdr:rowOff>
    </xdr:to>
    <xdr:cxnSp macro="">
      <xdr:nvCxnSpPr>
        <xdr:cNvPr id="387" name="直線コネクタ 386"/>
        <xdr:cNvCxnSpPr/>
      </xdr:nvCxnSpPr>
      <xdr:spPr>
        <a:xfrm flipV="1">
          <a:off x="13512800" y="7354994"/>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71120</xdr:rowOff>
    </xdr:from>
    <xdr:to>
      <xdr:col>21</xdr:col>
      <xdr:colOff>50800</xdr:colOff>
      <xdr:row>43</xdr:row>
      <xdr:rowOff>1270</xdr:rowOff>
    </xdr:to>
    <xdr:sp macro="" textlink="">
      <xdr:nvSpPr>
        <xdr:cNvPr id="388" name="フローチャート : 判断 387"/>
        <xdr:cNvSpPr/>
      </xdr:nvSpPr>
      <xdr:spPr>
        <a:xfrm>
          <a:off x="14351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11447</xdr:rowOff>
    </xdr:from>
    <xdr:ext cx="762000" cy="259045"/>
    <xdr:sp macro="" textlink="">
      <xdr:nvSpPr>
        <xdr:cNvPr id="389" name="テキスト ボックス 388"/>
        <xdr:cNvSpPr txBox="1"/>
      </xdr:nvSpPr>
      <xdr:spPr>
        <a:xfrm>
          <a:off x="140208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143510</xdr:rowOff>
    </xdr:from>
    <xdr:to>
      <xdr:col>19</xdr:col>
      <xdr:colOff>533400</xdr:colOff>
      <xdr:row>43</xdr:row>
      <xdr:rowOff>73660</xdr:rowOff>
    </xdr:to>
    <xdr:sp macro="" textlink="">
      <xdr:nvSpPr>
        <xdr:cNvPr id="390" name="フローチャート : 判断 389"/>
        <xdr:cNvSpPr/>
      </xdr:nvSpPr>
      <xdr:spPr>
        <a:xfrm>
          <a:off x="13462000" y="734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58437</xdr:rowOff>
    </xdr:from>
    <xdr:ext cx="762000" cy="259045"/>
    <xdr:sp macro="" textlink="">
      <xdr:nvSpPr>
        <xdr:cNvPr id="391" name="テキスト ボックス 390"/>
        <xdr:cNvSpPr txBox="1"/>
      </xdr:nvSpPr>
      <xdr:spPr>
        <a:xfrm>
          <a:off x="13131800" y="743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41</xdr:row>
      <xdr:rowOff>154094</xdr:rowOff>
    </xdr:from>
    <xdr:to>
      <xdr:col>24</xdr:col>
      <xdr:colOff>609600</xdr:colOff>
      <xdr:row>42</xdr:row>
      <xdr:rowOff>84244</xdr:rowOff>
    </xdr:to>
    <xdr:sp macro="" textlink="">
      <xdr:nvSpPr>
        <xdr:cNvPr id="397" name="円/楕円 396"/>
        <xdr:cNvSpPr/>
      </xdr:nvSpPr>
      <xdr:spPr>
        <a:xfrm>
          <a:off x="16967200" y="718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126171</xdr:rowOff>
    </xdr:from>
    <xdr:ext cx="762000" cy="259045"/>
    <xdr:sp macro="" textlink="">
      <xdr:nvSpPr>
        <xdr:cNvPr id="398" name="公債費負担の状況該当値テキスト"/>
        <xdr:cNvSpPr txBox="1"/>
      </xdr:nvSpPr>
      <xdr:spPr>
        <a:xfrm>
          <a:off x="17106900" y="715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22860</xdr:rowOff>
    </xdr:from>
    <xdr:to>
      <xdr:col>23</xdr:col>
      <xdr:colOff>457200</xdr:colOff>
      <xdr:row>42</xdr:row>
      <xdr:rowOff>124460</xdr:rowOff>
    </xdr:to>
    <xdr:sp macro="" textlink="">
      <xdr:nvSpPr>
        <xdr:cNvPr id="399" name="円/楕円 398"/>
        <xdr:cNvSpPr/>
      </xdr:nvSpPr>
      <xdr:spPr>
        <a:xfrm>
          <a:off x="16129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109237</xdr:rowOff>
    </xdr:from>
    <xdr:ext cx="736600" cy="259045"/>
    <xdr:sp macro="" textlink="">
      <xdr:nvSpPr>
        <xdr:cNvPr id="400" name="テキスト ボックス 399"/>
        <xdr:cNvSpPr txBox="1"/>
      </xdr:nvSpPr>
      <xdr:spPr>
        <a:xfrm>
          <a:off x="15798800" y="731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46990</xdr:rowOff>
    </xdr:from>
    <xdr:to>
      <xdr:col>22</xdr:col>
      <xdr:colOff>254000</xdr:colOff>
      <xdr:row>42</xdr:row>
      <xdr:rowOff>148590</xdr:rowOff>
    </xdr:to>
    <xdr:sp macro="" textlink="">
      <xdr:nvSpPr>
        <xdr:cNvPr id="401" name="円/楕円 400"/>
        <xdr:cNvSpPr/>
      </xdr:nvSpPr>
      <xdr:spPr>
        <a:xfrm>
          <a:off x="15240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133367</xdr:rowOff>
    </xdr:from>
    <xdr:ext cx="762000" cy="259045"/>
    <xdr:sp macro="" textlink="">
      <xdr:nvSpPr>
        <xdr:cNvPr id="402" name="テキスト ボックス 401"/>
        <xdr:cNvSpPr txBox="1"/>
      </xdr:nvSpPr>
      <xdr:spPr>
        <a:xfrm>
          <a:off x="14909800" y="733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103294</xdr:rowOff>
    </xdr:from>
    <xdr:to>
      <xdr:col>21</xdr:col>
      <xdr:colOff>50800</xdr:colOff>
      <xdr:row>43</xdr:row>
      <xdr:rowOff>33444</xdr:rowOff>
    </xdr:to>
    <xdr:sp macro="" textlink="">
      <xdr:nvSpPr>
        <xdr:cNvPr id="403" name="円/楕円 402"/>
        <xdr:cNvSpPr/>
      </xdr:nvSpPr>
      <xdr:spPr>
        <a:xfrm>
          <a:off x="14351000" y="730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18221</xdr:rowOff>
    </xdr:from>
    <xdr:ext cx="762000" cy="259045"/>
    <xdr:sp macro="" textlink="">
      <xdr:nvSpPr>
        <xdr:cNvPr id="404" name="テキスト ボックス 403"/>
        <xdr:cNvSpPr txBox="1"/>
      </xdr:nvSpPr>
      <xdr:spPr>
        <a:xfrm>
          <a:off x="14020800" y="7390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135467</xdr:rowOff>
    </xdr:from>
    <xdr:to>
      <xdr:col>19</xdr:col>
      <xdr:colOff>533400</xdr:colOff>
      <xdr:row>43</xdr:row>
      <xdr:rowOff>65617</xdr:rowOff>
    </xdr:to>
    <xdr:sp macro="" textlink="">
      <xdr:nvSpPr>
        <xdr:cNvPr id="405" name="円/楕円 404"/>
        <xdr:cNvSpPr/>
      </xdr:nvSpPr>
      <xdr:spPr>
        <a:xfrm>
          <a:off x="13462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75794</xdr:rowOff>
    </xdr:from>
    <xdr:ext cx="762000" cy="259045"/>
    <xdr:sp macro="" textlink="">
      <xdr:nvSpPr>
        <xdr:cNvPr id="406" name="テキスト ボックス 405"/>
        <xdr:cNvSpPr txBox="1"/>
      </xdr:nvSpPr>
      <xdr:spPr>
        <a:xfrm>
          <a:off x="13131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[61.9%]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77/97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200">
              <a:solidFill>
                <a:schemeClr val="dk1"/>
              </a:solidFill>
              <a:effectLst/>
              <a:latin typeface="+mn-lt"/>
              <a:ea typeface="+mn-ea"/>
              <a:cs typeface="+mn-cs"/>
            </a:rPr>
            <a:t>２年連続の改善となりましたが、県内順位は以前最下位となっています。</a:t>
          </a:r>
          <a:endParaRPr lang="ja-JP" altLang="ja-JP" sz="1200">
            <a:effectLst/>
          </a:endParaRPr>
        </a:p>
        <a:p>
          <a:r>
            <a:rPr kumimoji="1" lang="ja-JP" altLang="ja-JP" sz="1200">
              <a:solidFill>
                <a:schemeClr val="dk1"/>
              </a:solidFill>
              <a:effectLst/>
              <a:latin typeface="+mn-lt"/>
              <a:ea typeface="+mn-ea"/>
              <a:cs typeface="+mn-cs"/>
            </a:rPr>
            <a:t>　地方債残高は増加しましたが、退職手当負担見込額及び公営企業債等繰入見込額の減少により、分子となる将来負担額は全体で０</a:t>
          </a:r>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４％減となりました。また、町税や地方消費税交付金の増により標準財政規模は１</a:t>
          </a:r>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８％拡大した結果、分子の縮小と分母の拡大により比率は３</a:t>
          </a:r>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０％改善しました。</a:t>
          </a:r>
          <a:endParaRPr lang="ja-JP" altLang="ja-JP" sz="1200">
            <a:effectLst/>
          </a:endParaRPr>
        </a:p>
        <a:p>
          <a:r>
            <a:rPr kumimoji="1" lang="ja-JP" altLang="ja-JP" sz="1200">
              <a:solidFill>
                <a:schemeClr val="dk1"/>
              </a:solidFill>
              <a:effectLst/>
              <a:latin typeface="+mn-lt"/>
              <a:ea typeface="+mn-ea"/>
              <a:cs typeface="+mn-cs"/>
            </a:rPr>
            <a:t>　地方債残高は大型事業により増加が見込まれていることから、普通建設事業の実施にあたっては、費用対効果を十分踏まえ、安易に将来世代に負担を負わせることのないよう努めていきます。</a:t>
          </a:r>
          <a:endParaRPr lang="ja-JP" altLang="ja-JP" sz="12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3" name="直線コネクタ 422"/>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4" name="テキスト ボックス 423"/>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5" name="直線コネクタ 424"/>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6" name="テキスト ボックス 425"/>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7" name="直線コネクタ 426"/>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8" name="テキスト ボックス 427"/>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9" name="直線コネクタ 428"/>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0" name="テキスト ボックス 429"/>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1" name="直線コネクタ 430"/>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2" name="テキスト ボックス 431"/>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98848</xdr:rowOff>
    </xdr:to>
    <xdr:cxnSp macro="">
      <xdr:nvCxnSpPr>
        <xdr:cNvPr id="435" name="直線コネクタ 434"/>
        <xdr:cNvCxnSpPr/>
      </xdr:nvCxnSpPr>
      <xdr:spPr>
        <a:xfrm flipV="1">
          <a:off x="17018000" y="2370667"/>
          <a:ext cx="0" cy="1500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70925</xdr:rowOff>
    </xdr:from>
    <xdr:ext cx="762000" cy="259045"/>
    <xdr:sp macro="" textlink="">
      <xdr:nvSpPr>
        <xdr:cNvPr id="436" name="将来負担の状況最小値テキスト"/>
        <xdr:cNvSpPr txBox="1"/>
      </xdr:nvSpPr>
      <xdr:spPr>
        <a:xfrm>
          <a:off x="17106900" y="3842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186.5</a:t>
          </a:r>
          <a:endParaRPr kumimoji="1" lang="ja-JP" altLang="en-US" sz="1000" b="1">
            <a:latin typeface="ＭＳ Ｐゴシック"/>
          </a:endParaRPr>
        </a:p>
      </xdr:txBody>
    </xdr:sp>
    <xdr:clientData/>
  </xdr:oneCellAnchor>
  <xdr:twoCellAnchor>
    <xdr:from>
      <xdr:col>24</xdr:col>
      <xdr:colOff>469900</xdr:colOff>
      <xdr:row>22</xdr:row>
      <xdr:rowOff>98848</xdr:rowOff>
    </xdr:from>
    <xdr:to>
      <xdr:col>24</xdr:col>
      <xdr:colOff>647700</xdr:colOff>
      <xdr:row>22</xdr:row>
      <xdr:rowOff>98848</xdr:rowOff>
    </xdr:to>
    <xdr:cxnSp macro="">
      <xdr:nvCxnSpPr>
        <xdr:cNvPr id="437" name="直線コネクタ 436"/>
        <xdr:cNvCxnSpPr/>
      </xdr:nvCxnSpPr>
      <xdr:spPr>
        <a:xfrm>
          <a:off x="16929100" y="387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8"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9" name="直線コネクタ 438"/>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125349</xdr:rowOff>
    </xdr:from>
    <xdr:to>
      <xdr:col>24</xdr:col>
      <xdr:colOff>558800</xdr:colOff>
      <xdr:row>16</xdr:row>
      <xdr:rowOff>149479</xdr:rowOff>
    </xdr:to>
    <xdr:cxnSp macro="">
      <xdr:nvCxnSpPr>
        <xdr:cNvPr id="440" name="直線コネクタ 439"/>
        <xdr:cNvCxnSpPr/>
      </xdr:nvCxnSpPr>
      <xdr:spPr>
        <a:xfrm flipV="1">
          <a:off x="16179800" y="2868549"/>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40657</xdr:rowOff>
    </xdr:from>
    <xdr:ext cx="762000" cy="259045"/>
    <xdr:sp macro="" textlink="">
      <xdr:nvSpPr>
        <xdr:cNvPr id="441" name="将来負担の状況平均値テキスト"/>
        <xdr:cNvSpPr txBox="1"/>
      </xdr:nvSpPr>
      <xdr:spPr>
        <a:xfrm>
          <a:off x="17106900" y="2269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24130</xdr:rowOff>
    </xdr:from>
    <xdr:to>
      <xdr:col>24</xdr:col>
      <xdr:colOff>609600</xdr:colOff>
      <xdr:row>14</xdr:row>
      <xdr:rowOff>125730</xdr:rowOff>
    </xdr:to>
    <xdr:sp macro="" textlink="">
      <xdr:nvSpPr>
        <xdr:cNvPr id="442" name="フローチャート : 判断 441"/>
        <xdr:cNvSpPr/>
      </xdr:nvSpPr>
      <xdr:spPr>
        <a:xfrm>
          <a:off x="16967200" y="242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149479</xdr:rowOff>
    </xdr:from>
    <xdr:to>
      <xdr:col>23</xdr:col>
      <xdr:colOff>406400</xdr:colOff>
      <xdr:row>16</xdr:row>
      <xdr:rowOff>155914</xdr:rowOff>
    </xdr:to>
    <xdr:cxnSp macro="">
      <xdr:nvCxnSpPr>
        <xdr:cNvPr id="443" name="直線コネクタ 442"/>
        <xdr:cNvCxnSpPr/>
      </xdr:nvCxnSpPr>
      <xdr:spPr>
        <a:xfrm flipV="1">
          <a:off x="15290800" y="2892679"/>
          <a:ext cx="889000" cy="6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82846</xdr:rowOff>
    </xdr:from>
    <xdr:to>
      <xdr:col>23</xdr:col>
      <xdr:colOff>457200</xdr:colOff>
      <xdr:row>15</xdr:row>
      <xdr:rowOff>12996</xdr:rowOff>
    </xdr:to>
    <xdr:sp macro="" textlink="">
      <xdr:nvSpPr>
        <xdr:cNvPr id="444" name="フローチャート : 判断 443"/>
        <xdr:cNvSpPr/>
      </xdr:nvSpPr>
      <xdr:spPr>
        <a:xfrm>
          <a:off x="16129000" y="248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23173</xdr:rowOff>
    </xdr:from>
    <xdr:ext cx="736600" cy="259045"/>
    <xdr:sp macro="" textlink="">
      <xdr:nvSpPr>
        <xdr:cNvPr id="445" name="テキスト ボックス 444"/>
        <xdr:cNvSpPr txBox="1"/>
      </xdr:nvSpPr>
      <xdr:spPr>
        <a:xfrm>
          <a:off x="15798800" y="22520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123740</xdr:rowOff>
    </xdr:from>
    <xdr:to>
      <xdr:col>22</xdr:col>
      <xdr:colOff>203200</xdr:colOff>
      <xdr:row>16</xdr:row>
      <xdr:rowOff>155914</xdr:rowOff>
    </xdr:to>
    <xdr:cxnSp macro="">
      <xdr:nvCxnSpPr>
        <xdr:cNvPr id="446" name="直線コネクタ 445"/>
        <xdr:cNvCxnSpPr/>
      </xdr:nvCxnSpPr>
      <xdr:spPr>
        <a:xfrm>
          <a:off x="14401800" y="2866940"/>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98933</xdr:rowOff>
    </xdr:from>
    <xdr:to>
      <xdr:col>22</xdr:col>
      <xdr:colOff>254000</xdr:colOff>
      <xdr:row>15</xdr:row>
      <xdr:rowOff>29083</xdr:rowOff>
    </xdr:to>
    <xdr:sp macro="" textlink="">
      <xdr:nvSpPr>
        <xdr:cNvPr id="447" name="フローチャート : 判断 446"/>
        <xdr:cNvSpPr/>
      </xdr:nvSpPr>
      <xdr:spPr>
        <a:xfrm>
          <a:off x="152400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39260</xdr:rowOff>
    </xdr:from>
    <xdr:ext cx="762000" cy="259045"/>
    <xdr:sp macro="" textlink="">
      <xdr:nvSpPr>
        <xdr:cNvPr id="448" name="テキスト ボックス 447"/>
        <xdr:cNvSpPr txBox="1"/>
      </xdr:nvSpPr>
      <xdr:spPr>
        <a:xfrm>
          <a:off x="14909800" y="2268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123740</xdr:rowOff>
    </xdr:from>
    <xdr:to>
      <xdr:col>21</xdr:col>
      <xdr:colOff>0</xdr:colOff>
      <xdr:row>16</xdr:row>
      <xdr:rowOff>132588</xdr:rowOff>
    </xdr:to>
    <xdr:cxnSp macro="">
      <xdr:nvCxnSpPr>
        <xdr:cNvPr id="449" name="直線コネクタ 448"/>
        <xdr:cNvCxnSpPr/>
      </xdr:nvCxnSpPr>
      <xdr:spPr>
        <a:xfrm flipV="1">
          <a:off x="13512800" y="2866940"/>
          <a:ext cx="889000" cy="8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166497</xdr:rowOff>
    </xdr:from>
    <xdr:to>
      <xdr:col>21</xdr:col>
      <xdr:colOff>50800</xdr:colOff>
      <xdr:row>15</xdr:row>
      <xdr:rowOff>96647</xdr:rowOff>
    </xdr:to>
    <xdr:sp macro="" textlink="">
      <xdr:nvSpPr>
        <xdr:cNvPr id="450" name="フローチャート : 判断 449"/>
        <xdr:cNvSpPr/>
      </xdr:nvSpPr>
      <xdr:spPr>
        <a:xfrm>
          <a:off x="14351000" y="256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106824</xdr:rowOff>
    </xdr:from>
    <xdr:ext cx="762000" cy="259045"/>
    <xdr:sp macro="" textlink="">
      <xdr:nvSpPr>
        <xdr:cNvPr id="451" name="テキスト ボックス 450"/>
        <xdr:cNvSpPr txBox="1"/>
      </xdr:nvSpPr>
      <xdr:spPr>
        <a:xfrm>
          <a:off x="14020800" y="2335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71459</xdr:rowOff>
    </xdr:from>
    <xdr:to>
      <xdr:col>19</xdr:col>
      <xdr:colOff>533400</xdr:colOff>
      <xdr:row>16</xdr:row>
      <xdr:rowOff>1609</xdr:rowOff>
    </xdr:to>
    <xdr:sp macro="" textlink="">
      <xdr:nvSpPr>
        <xdr:cNvPr id="452" name="フローチャート : 判断 451"/>
        <xdr:cNvSpPr/>
      </xdr:nvSpPr>
      <xdr:spPr>
        <a:xfrm>
          <a:off x="13462000" y="264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11786</xdr:rowOff>
    </xdr:from>
    <xdr:ext cx="762000" cy="259045"/>
    <xdr:sp macro="" textlink="">
      <xdr:nvSpPr>
        <xdr:cNvPr id="453" name="テキスト ボックス 452"/>
        <xdr:cNvSpPr txBox="1"/>
      </xdr:nvSpPr>
      <xdr:spPr>
        <a:xfrm>
          <a:off x="13131800" y="241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16</xdr:row>
      <xdr:rowOff>74549</xdr:rowOff>
    </xdr:from>
    <xdr:to>
      <xdr:col>24</xdr:col>
      <xdr:colOff>609600</xdr:colOff>
      <xdr:row>17</xdr:row>
      <xdr:rowOff>4699</xdr:rowOff>
    </xdr:to>
    <xdr:sp macro="" textlink="">
      <xdr:nvSpPr>
        <xdr:cNvPr id="459" name="円/楕円 458"/>
        <xdr:cNvSpPr/>
      </xdr:nvSpPr>
      <xdr:spPr>
        <a:xfrm>
          <a:off x="16967200" y="2817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46626</xdr:rowOff>
    </xdr:from>
    <xdr:ext cx="762000" cy="259045"/>
    <xdr:sp macro="" textlink="">
      <xdr:nvSpPr>
        <xdr:cNvPr id="460" name="将来負担の状況該当値テキスト"/>
        <xdr:cNvSpPr txBox="1"/>
      </xdr:nvSpPr>
      <xdr:spPr>
        <a:xfrm>
          <a:off x="17106900" y="2789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61.9</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98679</xdr:rowOff>
    </xdr:from>
    <xdr:to>
      <xdr:col>23</xdr:col>
      <xdr:colOff>457200</xdr:colOff>
      <xdr:row>17</xdr:row>
      <xdr:rowOff>28829</xdr:rowOff>
    </xdr:to>
    <xdr:sp macro="" textlink="">
      <xdr:nvSpPr>
        <xdr:cNvPr id="461" name="円/楕円 460"/>
        <xdr:cNvSpPr/>
      </xdr:nvSpPr>
      <xdr:spPr>
        <a:xfrm>
          <a:off x="16129000" y="2841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13606</xdr:rowOff>
    </xdr:from>
    <xdr:ext cx="736600" cy="259045"/>
    <xdr:sp macro="" textlink="">
      <xdr:nvSpPr>
        <xdr:cNvPr id="462" name="テキスト ボックス 461"/>
        <xdr:cNvSpPr txBox="1"/>
      </xdr:nvSpPr>
      <xdr:spPr>
        <a:xfrm>
          <a:off x="15798800" y="29282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64.9</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105114</xdr:rowOff>
    </xdr:from>
    <xdr:to>
      <xdr:col>22</xdr:col>
      <xdr:colOff>254000</xdr:colOff>
      <xdr:row>17</xdr:row>
      <xdr:rowOff>35264</xdr:rowOff>
    </xdr:to>
    <xdr:sp macro="" textlink="">
      <xdr:nvSpPr>
        <xdr:cNvPr id="463" name="円/楕円 462"/>
        <xdr:cNvSpPr/>
      </xdr:nvSpPr>
      <xdr:spPr>
        <a:xfrm>
          <a:off x="15240000" y="2848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20041</xdr:rowOff>
    </xdr:from>
    <xdr:ext cx="762000" cy="259045"/>
    <xdr:sp macro="" textlink="">
      <xdr:nvSpPr>
        <xdr:cNvPr id="464" name="テキスト ボックス 463"/>
        <xdr:cNvSpPr txBox="1"/>
      </xdr:nvSpPr>
      <xdr:spPr>
        <a:xfrm>
          <a:off x="14909800" y="2934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65.7</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72940</xdr:rowOff>
    </xdr:from>
    <xdr:to>
      <xdr:col>21</xdr:col>
      <xdr:colOff>50800</xdr:colOff>
      <xdr:row>17</xdr:row>
      <xdr:rowOff>3090</xdr:rowOff>
    </xdr:to>
    <xdr:sp macro="" textlink="">
      <xdr:nvSpPr>
        <xdr:cNvPr id="465" name="円/楕円 464"/>
        <xdr:cNvSpPr/>
      </xdr:nvSpPr>
      <xdr:spPr>
        <a:xfrm>
          <a:off x="14351000" y="281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159317</xdr:rowOff>
    </xdr:from>
    <xdr:ext cx="762000" cy="259045"/>
    <xdr:sp macro="" textlink="">
      <xdr:nvSpPr>
        <xdr:cNvPr id="466" name="テキスト ボックス 465"/>
        <xdr:cNvSpPr txBox="1"/>
      </xdr:nvSpPr>
      <xdr:spPr>
        <a:xfrm>
          <a:off x="14020800" y="290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61.7</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81788</xdr:rowOff>
    </xdr:from>
    <xdr:to>
      <xdr:col>19</xdr:col>
      <xdr:colOff>533400</xdr:colOff>
      <xdr:row>17</xdr:row>
      <xdr:rowOff>11938</xdr:rowOff>
    </xdr:to>
    <xdr:sp macro="" textlink="">
      <xdr:nvSpPr>
        <xdr:cNvPr id="467" name="円/楕円 466"/>
        <xdr:cNvSpPr/>
      </xdr:nvSpPr>
      <xdr:spPr>
        <a:xfrm>
          <a:off x="13462000" y="282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168165</xdr:rowOff>
    </xdr:from>
    <xdr:ext cx="762000" cy="259045"/>
    <xdr:sp macro="" textlink="">
      <xdr:nvSpPr>
        <xdr:cNvPr id="468" name="テキスト ボックス 467"/>
        <xdr:cNvSpPr txBox="1"/>
      </xdr:nvSpPr>
      <xdr:spPr>
        <a:xfrm>
          <a:off x="13131800" y="2911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大分県日出町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28,518
28,417
73.32
10,461,216
10,260,947
172,341
6,052,010
10,149,279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8.1
61.9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80/97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200">
              <a:solidFill>
                <a:schemeClr val="dk1"/>
              </a:solidFill>
              <a:effectLst/>
              <a:latin typeface="+mn-lt"/>
              <a:ea typeface="+mn-ea"/>
              <a:cs typeface="+mn-cs"/>
            </a:rPr>
            <a:t>退職手当組合負担金等の減少により１</a:t>
          </a:r>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８％改善しましたが、全国平均を２</a:t>
          </a:r>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８％下回り、類似団体内平均との差は更に広がりました。</a:t>
          </a:r>
          <a:endParaRPr lang="ja-JP" altLang="ja-JP" sz="1200">
            <a:effectLst/>
          </a:endParaRPr>
        </a:p>
        <a:p>
          <a:pPr eaLnBrk="1" fontAlgn="auto" latinLnBrk="0" hangingPunct="1"/>
          <a:r>
            <a:rPr kumimoji="1" lang="ja-JP" altLang="ja-JP" sz="1200">
              <a:solidFill>
                <a:schemeClr val="dk1"/>
              </a:solidFill>
              <a:effectLst/>
              <a:latin typeface="+mn-lt"/>
              <a:ea typeface="+mn-ea"/>
              <a:cs typeface="+mn-cs"/>
            </a:rPr>
            <a:t>　人件費が財政を圧迫することのないよう、今年度の改善を今後も継続していき</a:t>
          </a:r>
          <a:r>
            <a:rPr lang="ja-JP" altLang="ja-JP" sz="1200">
              <a:solidFill>
                <a:schemeClr val="dk1"/>
              </a:solidFill>
              <a:effectLst/>
              <a:latin typeface="+mn-lt"/>
              <a:ea typeface="+mn-ea"/>
              <a:cs typeface="+mn-cs"/>
            </a:rPr>
            <a:t>非常勤職員を含め、職員数及び給与水準の適正化に努めていきます。</a:t>
          </a:r>
          <a:endParaRPr lang="ja-JP" altLang="ja-JP" sz="1200">
            <a:effectLst/>
          </a:endParaRPr>
        </a:p>
        <a:p>
          <a:endParaRPr kumimoji="1" lang="ja-JP" altLang="en-US" sz="12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140716</xdr:rowOff>
    </xdr:from>
    <xdr:to>
      <xdr:col>7</xdr:col>
      <xdr:colOff>15875</xdr:colOff>
      <xdr:row>41</xdr:row>
      <xdr:rowOff>1270</xdr:rowOff>
    </xdr:to>
    <xdr:cxnSp macro="">
      <xdr:nvCxnSpPr>
        <xdr:cNvPr id="59" name="直線コネクタ 58"/>
        <xdr:cNvCxnSpPr/>
      </xdr:nvCxnSpPr>
      <xdr:spPr>
        <a:xfrm flipV="1">
          <a:off x="4826000" y="5970016"/>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144797</xdr:rowOff>
    </xdr:from>
    <xdr:ext cx="762000" cy="259045"/>
    <xdr:sp macro="" textlink="">
      <xdr:nvSpPr>
        <xdr:cNvPr id="60" name="人件費最小値テキスト"/>
        <xdr:cNvSpPr txBox="1"/>
      </xdr:nvSpPr>
      <xdr:spPr>
        <a:xfrm>
          <a:off x="4914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6</xdr:col>
      <xdr:colOff>612775</xdr:colOff>
      <xdr:row>41</xdr:row>
      <xdr:rowOff>1270</xdr:rowOff>
    </xdr:from>
    <xdr:to>
      <xdr:col>7</xdr:col>
      <xdr:colOff>104775</xdr:colOff>
      <xdr:row>41</xdr:row>
      <xdr:rowOff>1270</xdr:rowOff>
    </xdr:to>
    <xdr:cxnSp macro="">
      <xdr:nvCxnSpPr>
        <xdr:cNvPr id="61" name="直線コネクタ 60"/>
        <xdr:cNvCxnSpPr/>
      </xdr:nvCxnSpPr>
      <xdr:spPr>
        <a:xfrm>
          <a:off x="4737100" y="703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55643</xdr:rowOff>
    </xdr:from>
    <xdr:ext cx="762000" cy="259045"/>
    <xdr:sp macro="" textlink="">
      <xdr:nvSpPr>
        <xdr:cNvPr id="62" name="人件費最大値テキスト"/>
        <xdr:cNvSpPr txBox="1"/>
      </xdr:nvSpPr>
      <xdr:spPr>
        <a:xfrm>
          <a:off x="4914900" y="571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6</xdr:col>
      <xdr:colOff>612775</xdr:colOff>
      <xdr:row>34</xdr:row>
      <xdr:rowOff>140716</xdr:rowOff>
    </xdr:from>
    <xdr:to>
      <xdr:col>7</xdr:col>
      <xdr:colOff>104775</xdr:colOff>
      <xdr:row>34</xdr:row>
      <xdr:rowOff>140716</xdr:rowOff>
    </xdr:to>
    <xdr:cxnSp macro="">
      <xdr:nvCxnSpPr>
        <xdr:cNvPr id="63" name="直線コネクタ 62"/>
        <xdr:cNvCxnSpPr/>
      </xdr:nvCxnSpPr>
      <xdr:spPr>
        <a:xfrm>
          <a:off x="4737100" y="597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120142</xdr:rowOff>
    </xdr:from>
    <xdr:to>
      <xdr:col>7</xdr:col>
      <xdr:colOff>15875</xdr:colOff>
      <xdr:row>38</xdr:row>
      <xdr:rowOff>30988</xdr:rowOff>
    </xdr:to>
    <xdr:cxnSp macro="">
      <xdr:nvCxnSpPr>
        <xdr:cNvPr id="64" name="直線コネクタ 63"/>
        <xdr:cNvCxnSpPr/>
      </xdr:nvCxnSpPr>
      <xdr:spPr>
        <a:xfrm flipV="1">
          <a:off x="3987800" y="6463792"/>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92727</xdr:rowOff>
    </xdr:from>
    <xdr:ext cx="762000" cy="259045"/>
    <xdr:sp macro="" textlink="">
      <xdr:nvSpPr>
        <xdr:cNvPr id="65" name="人件費平均値テキスト"/>
        <xdr:cNvSpPr txBox="1"/>
      </xdr:nvSpPr>
      <xdr:spPr>
        <a:xfrm>
          <a:off x="4914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76200</xdr:rowOff>
    </xdr:from>
    <xdr:to>
      <xdr:col>7</xdr:col>
      <xdr:colOff>66675</xdr:colOff>
      <xdr:row>37</xdr:row>
      <xdr:rowOff>6350</xdr:rowOff>
    </xdr:to>
    <xdr:sp macro="" textlink="">
      <xdr:nvSpPr>
        <xdr:cNvPr id="66" name="フローチャート : 判断 65"/>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21844</xdr:rowOff>
    </xdr:from>
    <xdr:to>
      <xdr:col>5</xdr:col>
      <xdr:colOff>549275</xdr:colOff>
      <xdr:row>38</xdr:row>
      <xdr:rowOff>30988</xdr:rowOff>
    </xdr:to>
    <xdr:cxnSp macro="">
      <xdr:nvCxnSpPr>
        <xdr:cNvPr id="67" name="直線コネクタ 66"/>
        <xdr:cNvCxnSpPr/>
      </xdr:nvCxnSpPr>
      <xdr:spPr>
        <a:xfrm>
          <a:off x="3098800" y="653694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126492</xdr:rowOff>
    </xdr:from>
    <xdr:to>
      <xdr:col>5</xdr:col>
      <xdr:colOff>600075</xdr:colOff>
      <xdr:row>37</xdr:row>
      <xdr:rowOff>56642</xdr:rowOff>
    </xdr:to>
    <xdr:sp macro="" textlink="">
      <xdr:nvSpPr>
        <xdr:cNvPr id="68" name="フローチャート : 判断 67"/>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66819</xdr:rowOff>
    </xdr:from>
    <xdr:ext cx="736600" cy="259045"/>
    <xdr:sp macro="" textlink="">
      <xdr:nvSpPr>
        <xdr:cNvPr id="69" name="テキスト ボックス 68"/>
        <xdr:cNvSpPr txBox="1"/>
      </xdr:nvSpPr>
      <xdr:spPr>
        <a:xfrm>
          <a:off x="3606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21844</xdr:rowOff>
    </xdr:from>
    <xdr:to>
      <xdr:col>4</xdr:col>
      <xdr:colOff>346075</xdr:colOff>
      <xdr:row>38</xdr:row>
      <xdr:rowOff>26416</xdr:rowOff>
    </xdr:to>
    <xdr:cxnSp macro="">
      <xdr:nvCxnSpPr>
        <xdr:cNvPr id="70" name="直線コネクタ 69"/>
        <xdr:cNvCxnSpPr/>
      </xdr:nvCxnSpPr>
      <xdr:spPr>
        <a:xfrm flipV="1">
          <a:off x="2209800" y="653694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126492</xdr:rowOff>
    </xdr:from>
    <xdr:to>
      <xdr:col>4</xdr:col>
      <xdr:colOff>396875</xdr:colOff>
      <xdr:row>37</xdr:row>
      <xdr:rowOff>56642</xdr:rowOff>
    </xdr:to>
    <xdr:sp macro="" textlink="">
      <xdr:nvSpPr>
        <xdr:cNvPr id="71" name="フローチャート : 判断 70"/>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66819</xdr:rowOff>
    </xdr:from>
    <xdr:ext cx="762000" cy="259045"/>
    <xdr:sp macro="" textlink="">
      <xdr:nvSpPr>
        <xdr:cNvPr id="72" name="テキスト ボックス 71"/>
        <xdr:cNvSpPr txBox="1"/>
      </xdr:nvSpPr>
      <xdr:spPr>
        <a:xfrm>
          <a:off x="2717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26416</xdr:rowOff>
    </xdr:from>
    <xdr:to>
      <xdr:col>3</xdr:col>
      <xdr:colOff>142875</xdr:colOff>
      <xdr:row>38</xdr:row>
      <xdr:rowOff>72136</xdr:rowOff>
    </xdr:to>
    <xdr:cxnSp macro="">
      <xdr:nvCxnSpPr>
        <xdr:cNvPr id="73" name="直線コネクタ 72"/>
        <xdr:cNvCxnSpPr/>
      </xdr:nvCxnSpPr>
      <xdr:spPr>
        <a:xfrm flipV="1">
          <a:off x="1320800" y="654151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153924</xdr:rowOff>
    </xdr:from>
    <xdr:to>
      <xdr:col>3</xdr:col>
      <xdr:colOff>193675</xdr:colOff>
      <xdr:row>37</xdr:row>
      <xdr:rowOff>84074</xdr:rowOff>
    </xdr:to>
    <xdr:sp macro="" textlink="">
      <xdr:nvSpPr>
        <xdr:cNvPr id="74" name="フローチャート : 判断 73"/>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94251</xdr:rowOff>
    </xdr:from>
    <xdr:ext cx="762000" cy="259045"/>
    <xdr:sp macro="" textlink="">
      <xdr:nvSpPr>
        <xdr:cNvPr id="75" name="テキスト ボックス 74"/>
        <xdr:cNvSpPr txBox="1"/>
      </xdr:nvSpPr>
      <xdr:spPr>
        <a:xfrm>
          <a:off x="1828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762</xdr:rowOff>
    </xdr:from>
    <xdr:to>
      <xdr:col>1</xdr:col>
      <xdr:colOff>676275</xdr:colOff>
      <xdr:row>37</xdr:row>
      <xdr:rowOff>102362</xdr:rowOff>
    </xdr:to>
    <xdr:sp macro="" textlink="">
      <xdr:nvSpPr>
        <xdr:cNvPr id="76" name="フローチャート : 判断 75"/>
        <xdr:cNvSpPr/>
      </xdr:nvSpPr>
      <xdr:spPr>
        <a:xfrm>
          <a:off x="1270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112539</xdr:rowOff>
    </xdr:from>
    <xdr:ext cx="762000" cy="259045"/>
    <xdr:sp macro="" textlink="">
      <xdr:nvSpPr>
        <xdr:cNvPr id="77" name="テキスト ボックス 76"/>
        <xdr:cNvSpPr txBox="1"/>
      </xdr:nvSpPr>
      <xdr:spPr>
        <a:xfrm>
          <a:off x="939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37</xdr:row>
      <xdr:rowOff>69342</xdr:rowOff>
    </xdr:from>
    <xdr:to>
      <xdr:col>7</xdr:col>
      <xdr:colOff>66675</xdr:colOff>
      <xdr:row>37</xdr:row>
      <xdr:rowOff>170942</xdr:rowOff>
    </xdr:to>
    <xdr:sp macro="" textlink="">
      <xdr:nvSpPr>
        <xdr:cNvPr id="83" name="円/楕円 82"/>
        <xdr:cNvSpPr/>
      </xdr:nvSpPr>
      <xdr:spPr>
        <a:xfrm>
          <a:off x="47752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41419</xdr:rowOff>
    </xdr:from>
    <xdr:ext cx="762000" cy="259045"/>
    <xdr:sp macro="" textlink="">
      <xdr:nvSpPr>
        <xdr:cNvPr id="84" name="人件費該当値テキスト"/>
        <xdr:cNvSpPr txBox="1"/>
      </xdr:nvSpPr>
      <xdr:spPr>
        <a:xfrm>
          <a:off x="49149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151638</xdr:rowOff>
    </xdr:from>
    <xdr:to>
      <xdr:col>5</xdr:col>
      <xdr:colOff>600075</xdr:colOff>
      <xdr:row>38</xdr:row>
      <xdr:rowOff>81788</xdr:rowOff>
    </xdr:to>
    <xdr:sp macro="" textlink="">
      <xdr:nvSpPr>
        <xdr:cNvPr id="85" name="円/楕円 84"/>
        <xdr:cNvSpPr/>
      </xdr:nvSpPr>
      <xdr:spPr>
        <a:xfrm>
          <a:off x="39370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66565</xdr:rowOff>
    </xdr:from>
    <xdr:ext cx="736600" cy="259045"/>
    <xdr:sp macro="" textlink="">
      <xdr:nvSpPr>
        <xdr:cNvPr id="86" name="テキスト ボックス 85"/>
        <xdr:cNvSpPr txBox="1"/>
      </xdr:nvSpPr>
      <xdr:spPr>
        <a:xfrm>
          <a:off x="3606800" y="6581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27.9</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142494</xdr:rowOff>
    </xdr:from>
    <xdr:to>
      <xdr:col>4</xdr:col>
      <xdr:colOff>396875</xdr:colOff>
      <xdr:row>38</xdr:row>
      <xdr:rowOff>72644</xdr:rowOff>
    </xdr:to>
    <xdr:sp macro="" textlink="">
      <xdr:nvSpPr>
        <xdr:cNvPr id="87" name="円/楕円 86"/>
        <xdr:cNvSpPr/>
      </xdr:nvSpPr>
      <xdr:spPr>
        <a:xfrm>
          <a:off x="30480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57421</xdr:rowOff>
    </xdr:from>
    <xdr:ext cx="762000" cy="259045"/>
    <xdr:sp macro="" textlink="">
      <xdr:nvSpPr>
        <xdr:cNvPr id="88" name="テキスト ボックス 87"/>
        <xdr:cNvSpPr txBox="1"/>
      </xdr:nvSpPr>
      <xdr:spPr>
        <a:xfrm>
          <a:off x="2717800" y="657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27.7</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147066</xdr:rowOff>
    </xdr:from>
    <xdr:to>
      <xdr:col>3</xdr:col>
      <xdr:colOff>193675</xdr:colOff>
      <xdr:row>38</xdr:row>
      <xdr:rowOff>77215</xdr:rowOff>
    </xdr:to>
    <xdr:sp macro="" textlink="">
      <xdr:nvSpPr>
        <xdr:cNvPr id="89" name="円/楕円 88"/>
        <xdr:cNvSpPr/>
      </xdr:nvSpPr>
      <xdr:spPr>
        <a:xfrm>
          <a:off x="2159000" y="64907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61993</xdr:rowOff>
    </xdr:from>
    <xdr:ext cx="762000" cy="259045"/>
    <xdr:sp macro="" textlink="">
      <xdr:nvSpPr>
        <xdr:cNvPr id="90" name="テキスト ボックス 89"/>
        <xdr:cNvSpPr txBox="1"/>
      </xdr:nvSpPr>
      <xdr:spPr>
        <a:xfrm>
          <a:off x="1828800" y="6577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27.8</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21336</xdr:rowOff>
    </xdr:from>
    <xdr:to>
      <xdr:col>1</xdr:col>
      <xdr:colOff>676275</xdr:colOff>
      <xdr:row>38</xdr:row>
      <xdr:rowOff>122936</xdr:rowOff>
    </xdr:to>
    <xdr:sp macro="" textlink="">
      <xdr:nvSpPr>
        <xdr:cNvPr id="91" name="円/楕円 90"/>
        <xdr:cNvSpPr/>
      </xdr:nvSpPr>
      <xdr:spPr>
        <a:xfrm>
          <a:off x="1270000" y="653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107713</xdr:rowOff>
    </xdr:from>
    <xdr:ext cx="762000" cy="259045"/>
    <xdr:sp macro="" textlink="">
      <xdr:nvSpPr>
        <xdr:cNvPr id="92" name="テキスト ボックス 91"/>
        <xdr:cNvSpPr txBox="1"/>
      </xdr:nvSpPr>
      <xdr:spPr>
        <a:xfrm>
          <a:off x="939800" y="6622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200">
              <a:solidFill>
                <a:schemeClr val="dk1"/>
              </a:solidFill>
              <a:effectLst/>
              <a:latin typeface="+mn-lt"/>
              <a:ea typeface="+mn-ea"/>
              <a:cs typeface="+mn-cs"/>
            </a:rPr>
            <a:t>新町立図書館開館経費、マイナンバーに対応するためのシステム改修及び複合施設のリース開始等により決算額が２２</a:t>
          </a:r>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９％増加しましたが、昨年度に引き続き類似団体内順位での上位を維持し、全国平均や県平均を上回っています。</a:t>
          </a:r>
          <a:endParaRPr lang="ja-JP" altLang="ja-JP" sz="1200">
            <a:effectLst/>
          </a:endParaRPr>
        </a:p>
        <a:p>
          <a:r>
            <a:rPr kumimoji="1" lang="ja-JP" altLang="ja-JP" sz="1200">
              <a:solidFill>
                <a:schemeClr val="dk1"/>
              </a:solidFill>
              <a:effectLst/>
              <a:latin typeface="+mn-lt"/>
              <a:ea typeface="+mn-ea"/>
              <a:cs typeface="+mn-cs"/>
            </a:rPr>
            <a:t>　</a:t>
          </a:r>
          <a:r>
            <a:rPr lang="ja-JP" altLang="ja-JP" sz="1200">
              <a:solidFill>
                <a:schemeClr val="dk1"/>
              </a:solidFill>
              <a:effectLst/>
              <a:latin typeface="+mn-lt"/>
              <a:ea typeface="+mn-ea"/>
              <a:cs typeface="+mn-cs"/>
            </a:rPr>
            <a:t>今後もこの状況を維持し続けることができるよう、事務事業の廃止や縮小を含めた見直しを積極的に進めることにより、経常経費の抑制に努めていきます。</a:t>
          </a:r>
          <a:endParaRPr lang="ja-JP" altLang="ja-JP" sz="12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128633</xdr:rowOff>
    </xdr:from>
    <xdr:to>
      <xdr:col>24</xdr:col>
      <xdr:colOff>31750</xdr:colOff>
      <xdr:row>20</xdr:row>
      <xdr:rowOff>162923</xdr:rowOff>
    </xdr:to>
    <xdr:cxnSp macro="">
      <xdr:nvCxnSpPr>
        <xdr:cNvPr id="122" name="直線コネクタ 121"/>
        <xdr:cNvCxnSpPr/>
      </xdr:nvCxnSpPr>
      <xdr:spPr>
        <a:xfrm flipV="1">
          <a:off x="16510000" y="2357483"/>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135000</xdr:rowOff>
    </xdr:from>
    <xdr:ext cx="762000" cy="259045"/>
    <xdr:sp macro="" textlink="">
      <xdr:nvSpPr>
        <xdr:cNvPr id="123" name="物件費最小値テキスト"/>
        <xdr:cNvSpPr txBox="1"/>
      </xdr:nvSpPr>
      <xdr:spPr>
        <a:xfrm>
          <a:off x="16598900" y="3564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23</xdr:col>
      <xdr:colOff>628650</xdr:colOff>
      <xdr:row>20</xdr:row>
      <xdr:rowOff>162923</xdr:rowOff>
    </xdr:from>
    <xdr:to>
      <xdr:col>24</xdr:col>
      <xdr:colOff>120650</xdr:colOff>
      <xdr:row>20</xdr:row>
      <xdr:rowOff>162923</xdr:rowOff>
    </xdr:to>
    <xdr:cxnSp macro="">
      <xdr:nvCxnSpPr>
        <xdr:cNvPr id="124" name="直線コネクタ 123"/>
        <xdr:cNvCxnSpPr/>
      </xdr:nvCxnSpPr>
      <xdr:spPr>
        <a:xfrm>
          <a:off x="16421100" y="3591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43560</xdr:rowOff>
    </xdr:from>
    <xdr:ext cx="762000" cy="259045"/>
    <xdr:sp macro="" textlink="">
      <xdr:nvSpPr>
        <xdr:cNvPr id="125" name="物件費最大値テキスト"/>
        <xdr:cNvSpPr txBox="1"/>
      </xdr:nvSpPr>
      <xdr:spPr>
        <a:xfrm>
          <a:off x="16598900" y="2100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13</xdr:row>
      <xdr:rowOff>128633</xdr:rowOff>
    </xdr:from>
    <xdr:to>
      <xdr:col>24</xdr:col>
      <xdr:colOff>120650</xdr:colOff>
      <xdr:row>13</xdr:row>
      <xdr:rowOff>128633</xdr:rowOff>
    </xdr:to>
    <xdr:cxnSp macro="">
      <xdr:nvCxnSpPr>
        <xdr:cNvPr id="126" name="直線コネクタ 125"/>
        <xdr:cNvCxnSpPr/>
      </xdr:nvCxnSpPr>
      <xdr:spPr>
        <a:xfrm>
          <a:off x="16421100" y="235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42091</xdr:rowOff>
    </xdr:from>
    <xdr:to>
      <xdr:col>24</xdr:col>
      <xdr:colOff>31750</xdr:colOff>
      <xdr:row>15</xdr:row>
      <xdr:rowOff>46990</xdr:rowOff>
    </xdr:to>
    <xdr:cxnSp macro="">
      <xdr:nvCxnSpPr>
        <xdr:cNvPr id="127" name="直線コネクタ 126"/>
        <xdr:cNvCxnSpPr/>
      </xdr:nvCxnSpPr>
      <xdr:spPr>
        <a:xfrm>
          <a:off x="15671800" y="2442391"/>
          <a:ext cx="838200" cy="176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77668</xdr:rowOff>
    </xdr:from>
    <xdr:ext cx="762000" cy="259045"/>
    <xdr:sp macro="" textlink="">
      <xdr:nvSpPr>
        <xdr:cNvPr id="128" name="物件費平均値テキスト"/>
        <xdr:cNvSpPr txBox="1"/>
      </xdr:nvSpPr>
      <xdr:spPr>
        <a:xfrm>
          <a:off x="16598900" y="28208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105591</xdr:rowOff>
    </xdr:from>
    <xdr:to>
      <xdr:col>24</xdr:col>
      <xdr:colOff>82550</xdr:colOff>
      <xdr:row>17</xdr:row>
      <xdr:rowOff>35741</xdr:rowOff>
    </xdr:to>
    <xdr:sp macro="" textlink="">
      <xdr:nvSpPr>
        <xdr:cNvPr id="129" name="フローチャート : 判断 128"/>
        <xdr:cNvSpPr/>
      </xdr:nvSpPr>
      <xdr:spPr>
        <a:xfrm>
          <a:off x="16459200" y="2848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42091</xdr:rowOff>
    </xdr:from>
    <xdr:to>
      <xdr:col>22</xdr:col>
      <xdr:colOff>565150</xdr:colOff>
      <xdr:row>14</xdr:row>
      <xdr:rowOff>94343</xdr:rowOff>
    </xdr:to>
    <xdr:cxnSp macro="">
      <xdr:nvCxnSpPr>
        <xdr:cNvPr id="130" name="直線コネクタ 129"/>
        <xdr:cNvCxnSpPr/>
      </xdr:nvCxnSpPr>
      <xdr:spPr>
        <a:xfrm flipV="1">
          <a:off x="14782800" y="2442391"/>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85997</xdr:rowOff>
    </xdr:from>
    <xdr:to>
      <xdr:col>22</xdr:col>
      <xdr:colOff>615950</xdr:colOff>
      <xdr:row>17</xdr:row>
      <xdr:rowOff>16147</xdr:rowOff>
    </xdr:to>
    <xdr:sp macro="" textlink="">
      <xdr:nvSpPr>
        <xdr:cNvPr id="131" name="フローチャート : 判断 130"/>
        <xdr:cNvSpPr/>
      </xdr:nvSpPr>
      <xdr:spPr>
        <a:xfrm>
          <a:off x="15621000" y="2829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924</xdr:rowOff>
    </xdr:from>
    <xdr:ext cx="736600" cy="259045"/>
    <xdr:sp macro="" textlink="">
      <xdr:nvSpPr>
        <xdr:cNvPr id="132" name="テキスト ボックス 131"/>
        <xdr:cNvSpPr txBox="1"/>
      </xdr:nvSpPr>
      <xdr:spPr>
        <a:xfrm>
          <a:off x="15290800" y="29155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15966</xdr:rowOff>
    </xdr:from>
    <xdr:to>
      <xdr:col>21</xdr:col>
      <xdr:colOff>361950</xdr:colOff>
      <xdr:row>14</xdr:row>
      <xdr:rowOff>94343</xdr:rowOff>
    </xdr:to>
    <xdr:cxnSp macro="">
      <xdr:nvCxnSpPr>
        <xdr:cNvPr id="133" name="直線コネクタ 132"/>
        <xdr:cNvCxnSpPr/>
      </xdr:nvCxnSpPr>
      <xdr:spPr>
        <a:xfrm>
          <a:off x="13893800" y="2416266"/>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46809</xdr:rowOff>
    </xdr:from>
    <xdr:to>
      <xdr:col>21</xdr:col>
      <xdr:colOff>412750</xdr:colOff>
      <xdr:row>16</xdr:row>
      <xdr:rowOff>148409</xdr:rowOff>
    </xdr:to>
    <xdr:sp macro="" textlink="">
      <xdr:nvSpPr>
        <xdr:cNvPr id="134" name="フローチャート : 判断 133"/>
        <xdr:cNvSpPr/>
      </xdr:nvSpPr>
      <xdr:spPr>
        <a:xfrm>
          <a:off x="14732000" y="279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133186</xdr:rowOff>
    </xdr:from>
    <xdr:ext cx="762000" cy="259045"/>
    <xdr:sp macro="" textlink="">
      <xdr:nvSpPr>
        <xdr:cNvPr id="135" name="テキスト ボックス 134"/>
        <xdr:cNvSpPr txBox="1"/>
      </xdr:nvSpPr>
      <xdr:spPr>
        <a:xfrm>
          <a:off x="14401800" y="2876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148227</xdr:rowOff>
    </xdr:from>
    <xdr:to>
      <xdr:col>20</xdr:col>
      <xdr:colOff>158750</xdr:colOff>
      <xdr:row>14</xdr:row>
      <xdr:rowOff>15966</xdr:rowOff>
    </xdr:to>
    <xdr:cxnSp macro="">
      <xdr:nvCxnSpPr>
        <xdr:cNvPr id="136" name="直線コネクタ 135"/>
        <xdr:cNvCxnSpPr/>
      </xdr:nvCxnSpPr>
      <xdr:spPr>
        <a:xfrm>
          <a:off x="13004800" y="2377077"/>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14151</xdr:rowOff>
    </xdr:from>
    <xdr:to>
      <xdr:col>20</xdr:col>
      <xdr:colOff>209550</xdr:colOff>
      <xdr:row>16</xdr:row>
      <xdr:rowOff>115751</xdr:rowOff>
    </xdr:to>
    <xdr:sp macro="" textlink="">
      <xdr:nvSpPr>
        <xdr:cNvPr id="137" name="フローチャート : 判断 136"/>
        <xdr:cNvSpPr/>
      </xdr:nvSpPr>
      <xdr:spPr>
        <a:xfrm>
          <a:off x="13843000" y="275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100528</xdr:rowOff>
    </xdr:from>
    <xdr:ext cx="762000" cy="259045"/>
    <xdr:sp macro="" textlink="">
      <xdr:nvSpPr>
        <xdr:cNvPr id="138" name="テキスト ボックス 137"/>
        <xdr:cNvSpPr txBox="1"/>
      </xdr:nvSpPr>
      <xdr:spPr>
        <a:xfrm>
          <a:off x="13512800" y="2843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166007</xdr:rowOff>
    </xdr:from>
    <xdr:to>
      <xdr:col>19</xdr:col>
      <xdr:colOff>6350</xdr:colOff>
      <xdr:row>16</xdr:row>
      <xdr:rowOff>96157</xdr:rowOff>
    </xdr:to>
    <xdr:sp macro="" textlink="">
      <xdr:nvSpPr>
        <xdr:cNvPr id="139" name="フローチャート : 判断 138"/>
        <xdr:cNvSpPr/>
      </xdr:nvSpPr>
      <xdr:spPr>
        <a:xfrm>
          <a:off x="12954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80934</xdr:rowOff>
    </xdr:from>
    <xdr:ext cx="762000" cy="259045"/>
    <xdr:sp macro="" textlink="">
      <xdr:nvSpPr>
        <xdr:cNvPr id="140" name="テキスト ボックス 139"/>
        <xdr:cNvSpPr txBox="1"/>
      </xdr:nvSpPr>
      <xdr:spPr>
        <a:xfrm>
          <a:off x="12623800" y="282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14</xdr:row>
      <xdr:rowOff>167640</xdr:rowOff>
    </xdr:from>
    <xdr:to>
      <xdr:col>24</xdr:col>
      <xdr:colOff>82550</xdr:colOff>
      <xdr:row>15</xdr:row>
      <xdr:rowOff>97790</xdr:rowOff>
    </xdr:to>
    <xdr:sp macro="" textlink="">
      <xdr:nvSpPr>
        <xdr:cNvPr id="146" name="円/楕円 145"/>
        <xdr:cNvSpPr/>
      </xdr:nvSpPr>
      <xdr:spPr>
        <a:xfrm>
          <a:off x="164592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12717</xdr:rowOff>
    </xdr:from>
    <xdr:ext cx="762000" cy="259045"/>
    <xdr:sp macro="" textlink="">
      <xdr:nvSpPr>
        <xdr:cNvPr id="147" name="物件費該当値テキスト"/>
        <xdr:cNvSpPr txBox="1"/>
      </xdr:nvSpPr>
      <xdr:spPr>
        <a:xfrm>
          <a:off x="165989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162741</xdr:rowOff>
    </xdr:from>
    <xdr:to>
      <xdr:col>22</xdr:col>
      <xdr:colOff>615950</xdr:colOff>
      <xdr:row>14</xdr:row>
      <xdr:rowOff>92891</xdr:rowOff>
    </xdr:to>
    <xdr:sp macro="" textlink="">
      <xdr:nvSpPr>
        <xdr:cNvPr id="148" name="円/楕円 147"/>
        <xdr:cNvSpPr/>
      </xdr:nvSpPr>
      <xdr:spPr>
        <a:xfrm>
          <a:off x="15621000" y="2391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103068</xdr:rowOff>
    </xdr:from>
    <xdr:ext cx="736600" cy="259045"/>
    <xdr:sp macro="" textlink="">
      <xdr:nvSpPr>
        <xdr:cNvPr id="149" name="テキスト ボックス 148"/>
        <xdr:cNvSpPr txBox="1"/>
      </xdr:nvSpPr>
      <xdr:spPr>
        <a:xfrm>
          <a:off x="15290800" y="21604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43543</xdr:rowOff>
    </xdr:from>
    <xdr:to>
      <xdr:col>21</xdr:col>
      <xdr:colOff>412750</xdr:colOff>
      <xdr:row>14</xdr:row>
      <xdr:rowOff>145143</xdr:rowOff>
    </xdr:to>
    <xdr:sp macro="" textlink="">
      <xdr:nvSpPr>
        <xdr:cNvPr id="150" name="円/楕円 149"/>
        <xdr:cNvSpPr/>
      </xdr:nvSpPr>
      <xdr:spPr>
        <a:xfrm>
          <a:off x="14732000" y="244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155320</xdr:rowOff>
    </xdr:from>
    <xdr:ext cx="762000" cy="259045"/>
    <xdr:sp macro="" textlink="">
      <xdr:nvSpPr>
        <xdr:cNvPr id="151" name="テキスト ボックス 150"/>
        <xdr:cNvSpPr txBox="1"/>
      </xdr:nvSpPr>
      <xdr:spPr>
        <a:xfrm>
          <a:off x="14401800" y="221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136616</xdr:rowOff>
    </xdr:from>
    <xdr:to>
      <xdr:col>20</xdr:col>
      <xdr:colOff>209550</xdr:colOff>
      <xdr:row>14</xdr:row>
      <xdr:rowOff>66766</xdr:rowOff>
    </xdr:to>
    <xdr:sp macro="" textlink="">
      <xdr:nvSpPr>
        <xdr:cNvPr id="152" name="円/楕円 151"/>
        <xdr:cNvSpPr/>
      </xdr:nvSpPr>
      <xdr:spPr>
        <a:xfrm>
          <a:off x="13843000" y="2365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76943</xdr:rowOff>
    </xdr:from>
    <xdr:ext cx="762000" cy="259045"/>
    <xdr:sp macro="" textlink="">
      <xdr:nvSpPr>
        <xdr:cNvPr id="153" name="テキスト ボックス 152"/>
        <xdr:cNvSpPr txBox="1"/>
      </xdr:nvSpPr>
      <xdr:spPr>
        <a:xfrm>
          <a:off x="13512800" y="2134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97427</xdr:rowOff>
    </xdr:from>
    <xdr:to>
      <xdr:col>19</xdr:col>
      <xdr:colOff>6350</xdr:colOff>
      <xdr:row>14</xdr:row>
      <xdr:rowOff>27577</xdr:rowOff>
    </xdr:to>
    <xdr:sp macro="" textlink="">
      <xdr:nvSpPr>
        <xdr:cNvPr id="154" name="円/楕円 153"/>
        <xdr:cNvSpPr/>
      </xdr:nvSpPr>
      <xdr:spPr>
        <a:xfrm>
          <a:off x="12954000" y="2326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37754</xdr:rowOff>
    </xdr:from>
    <xdr:ext cx="762000" cy="259045"/>
    <xdr:sp macro="" textlink="">
      <xdr:nvSpPr>
        <xdr:cNvPr id="155" name="テキスト ボックス 154"/>
        <xdr:cNvSpPr txBox="1"/>
      </xdr:nvSpPr>
      <xdr:spPr>
        <a:xfrm>
          <a:off x="12623800" y="2095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200">
              <a:solidFill>
                <a:schemeClr val="dk1"/>
              </a:solidFill>
              <a:effectLst/>
              <a:latin typeface="+mn-lt"/>
              <a:ea typeface="+mn-ea"/>
              <a:cs typeface="+mn-cs"/>
            </a:rPr>
            <a:t>子ども・子育て支援新制度による保育園や子ども園への給付費及び著しい伸びを続ける障害者介護給付費等により、扶助費は増加の一途となっています。</a:t>
          </a:r>
          <a:endParaRPr lang="ja-JP" altLang="ja-JP" sz="1200">
            <a:effectLst/>
          </a:endParaRPr>
        </a:p>
        <a:p>
          <a:r>
            <a:rPr kumimoji="1" lang="ja-JP" altLang="ja-JP" sz="1200">
              <a:solidFill>
                <a:schemeClr val="dk1"/>
              </a:solidFill>
              <a:effectLst/>
              <a:latin typeface="+mn-lt"/>
              <a:ea typeface="+mn-ea"/>
              <a:cs typeface="+mn-cs"/>
            </a:rPr>
            <a:t>　人口維持のため、少子化対策には国をあげて取り組んでおり、本町においても医療費の助成等独自事業を行っています。また障害者の介護サービス量も増加しているため、更なる比率の上昇は避けられない状況ですが、適正利用を推進していきます。</a:t>
          </a:r>
          <a:endParaRPr lang="ja-JP" altLang="ja-JP" sz="1200">
            <a:effectLst/>
          </a:endParaRPr>
        </a:p>
        <a:p>
          <a:endParaRPr lang="ja-JP" altLang="ja-JP" sz="1200">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165100</xdr:rowOff>
    </xdr:from>
    <xdr:to>
      <xdr:col>7</xdr:col>
      <xdr:colOff>15875</xdr:colOff>
      <xdr:row>60</xdr:row>
      <xdr:rowOff>152400</xdr:rowOff>
    </xdr:to>
    <xdr:cxnSp macro="">
      <xdr:nvCxnSpPr>
        <xdr:cNvPr id="183" name="直線コネクタ 182"/>
        <xdr:cNvCxnSpPr/>
      </xdr:nvCxnSpPr>
      <xdr:spPr>
        <a:xfrm flipV="1">
          <a:off x="4826000" y="90805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124477</xdr:rowOff>
    </xdr:from>
    <xdr:ext cx="762000" cy="259045"/>
    <xdr:sp macro="" textlink="">
      <xdr:nvSpPr>
        <xdr:cNvPr id="184" name="扶助費最小値テキスト"/>
        <xdr:cNvSpPr txBox="1"/>
      </xdr:nvSpPr>
      <xdr:spPr>
        <a:xfrm>
          <a:off x="49149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a:t>
          </a:r>
          <a:endParaRPr kumimoji="1" lang="ja-JP" altLang="en-US" sz="1000" b="1">
            <a:latin typeface="ＭＳ Ｐゴシック"/>
          </a:endParaRPr>
        </a:p>
      </xdr:txBody>
    </xdr:sp>
    <xdr:clientData/>
  </xdr:oneCellAnchor>
  <xdr:twoCellAnchor>
    <xdr:from>
      <xdr:col>6</xdr:col>
      <xdr:colOff>612775</xdr:colOff>
      <xdr:row>60</xdr:row>
      <xdr:rowOff>152400</xdr:rowOff>
    </xdr:from>
    <xdr:to>
      <xdr:col>7</xdr:col>
      <xdr:colOff>104775</xdr:colOff>
      <xdr:row>60</xdr:row>
      <xdr:rowOff>152400</xdr:rowOff>
    </xdr:to>
    <xdr:cxnSp macro="">
      <xdr:nvCxnSpPr>
        <xdr:cNvPr id="185" name="直線コネクタ 184"/>
        <xdr:cNvCxnSpPr/>
      </xdr:nvCxnSpPr>
      <xdr:spPr>
        <a:xfrm>
          <a:off x="4737100" y="1043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80027</xdr:rowOff>
    </xdr:from>
    <xdr:ext cx="762000" cy="259045"/>
    <xdr:sp macro="" textlink="">
      <xdr:nvSpPr>
        <xdr:cNvPr id="186"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6</xdr:col>
      <xdr:colOff>612775</xdr:colOff>
      <xdr:row>52</xdr:row>
      <xdr:rowOff>165100</xdr:rowOff>
    </xdr:from>
    <xdr:to>
      <xdr:col>7</xdr:col>
      <xdr:colOff>104775</xdr:colOff>
      <xdr:row>52</xdr:row>
      <xdr:rowOff>165100</xdr:rowOff>
    </xdr:to>
    <xdr:cxnSp macro="">
      <xdr:nvCxnSpPr>
        <xdr:cNvPr id="187" name="直線コネクタ 186"/>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6350</xdr:rowOff>
    </xdr:from>
    <xdr:to>
      <xdr:col>7</xdr:col>
      <xdr:colOff>15875</xdr:colOff>
      <xdr:row>57</xdr:row>
      <xdr:rowOff>82550</xdr:rowOff>
    </xdr:to>
    <xdr:cxnSp macro="">
      <xdr:nvCxnSpPr>
        <xdr:cNvPr id="188" name="直線コネクタ 187"/>
        <xdr:cNvCxnSpPr/>
      </xdr:nvCxnSpPr>
      <xdr:spPr>
        <a:xfrm>
          <a:off x="3987800" y="97790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105427</xdr:rowOff>
    </xdr:from>
    <xdr:ext cx="762000" cy="259045"/>
    <xdr:sp macro="" textlink="">
      <xdr:nvSpPr>
        <xdr:cNvPr id="189" name="扶助費平均値テキスト"/>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88900</xdr:rowOff>
    </xdr:from>
    <xdr:to>
      <xdr:col>7</xdr:col>
      <xdr:colOff>66675</xdr:colOff>
      <xdr:row>57</xdr:row>
      <xdr:rowOff>19050</xdr:rowOff>
    </xdr:to>
    <xdr:sp macro="" textlink="">
      <xdr:nvSpPr>
        <xdr:cNvPr id="190" name="フローチャート : 判断 189"/>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101600</xdr:rowOff>
    </xdr:from>
    <xdr:to>
      <xdr:col>5</xdr:col>
      <xdr:colOff>549275</xdr:colOff>
      <xdr:row>57</xdr:row>
      <xdr:rowOff>6350</xdr:rowOff>
    </xdr:to>
    <xdr:cxnSp macro="">
      <xdr:nvCxnSpPr>
        <xdr:cNvPr id="191" name="直線コネクタ 190"/>
        <xdr:cNvCxnSpPr/>
      </xdr:nvCxnSpPr>
      <xdr:spPr>
        <a:xfrm>
          <a:off x="3098800" y="9702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146050</xdr:rowOff>
    </xdr:from>
    <xdr:to>
      <xdr:col>5</xdr:col>
      <xdr:colOff>600075</xdr:colOff>
      <xdr:row>56</xdr:row>
      <xdr:rowOff>76200</xdr:rowOff>
    </xdr:to>
    <xdr:sp macro="" textlink="">
      <xdr:nvSpPr>
        <xdr:cNvPr id="192" name="フローチャート : 判断 191"/>
        <xdr:cNvSpPr/>
      </xdr:nvSpPr>
      <xdr:spPr>
        <a:xfrm>
          <a:off x="3937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86377</xdr:rowOff>
    </xdr:from>
    <xdr:ext cx="736600" cy="259045"/>
    <xdr:sp macro="" textlink="">
      <xdr:nvSpPr>
        <xdr:cNvPr id="193" name="テキスト ボックス 192"/>
        <xdr:cNvSpPr txBox="1"/>
      </xdr:nvSpPr>
      <xdr:spPr>
        <a:xfrm>
          <a:off x="3606800" y="9344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63500</xdr:rowOff>
    </xdr:from>
    <xdr:to>
      <xdr:col>4</xdr:col>
      <xdr:colOff>346075</xdr:colOff>
      <xdr:row>56</xdr:row>
      <xdr:rowOff>101600</xdr:rowOff>
    </xdr:to>
    <xdr:cxnSp macro="">
      <xdr:nvCxnSpPr>
        <xdr:cNvPr id="194" name="直線コネクタ 193"/>
        <xdr:cNvCxnSpPr/>
      </xdr:nvCxnSpPr>
      <xdr:spPr>
        <a:xfrm>
          <a:off x="2209800" y="9664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107950</xdr:rowOff>
    </xdr:from>
    <xdr:to>
      <xdr:col>4</xdr:col>
      <xdr:colOff>396875</xdr:colOff>
      <xdr:row>56</xdr:row>
      <xdr:rowOff>38100</xdr:rowOff>
    </xdr:to>
    <xdr:sp macro="" textlink="">
      <xdr:nvSpPr>
        <xdr:cNvPr id="195" name="フローチャート : 判断 194"/>
        <xdr:cNvSpPr/>
      </xdr:nvSpPr>
      <xdr:spPr>
        <a:xfrm>
          <a:off x="30480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48277</xdr:rowOff>
    </xdr:from>
    <xdr:ext cx="762000" cy="259045"/>
    <xdr:sp macro="" textlink="">
      <xdr:nvSpPr>
        <xdr:cNvPr id="196" name="テキスト ボックス 195"/>
        <xdr:cNvSpPr txBox="1"/>
      </xdr:nvSpPr>
      <xdr:spPr>
        <a:xfrm>
          <a:off x="2717800" y="930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38100</xdr:rowOff>
    </xdr:from>
    <xdr:to>
      <xdr:col>3</xdr:col>
      <xdr:colOff>142875</xdr:colOff>
      <xdr:row>56</xdr:row>
      <xdr:rowOff>63500</xdr:rowOff>
    </xdr:to>
    <xdr:cxnSp macro="">
      <xdr:nvCxnSpPr>
        <xdr:cNvPr id="197" name="直線コネクタ 196"/>
        <xdr:cNvCxnSpPr/>
      </xdr:nvCxnSpPr>
      <xdr:spPr>
        <a:xfrm>
          <a:off x="1320800" y="96393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82550</xdr:rowOff>
    </xdr:from>
    <xdr:to>
      <xdr:col>3</xdr:col>
      <xdr:colOff>193675</xdr:colOff>
      <xdr:row>56</xdr:row>
      <xdr:rowOff>12700</xdr:rowOff>
    </xdr:to>
    <xdr:sp macro="" textlink="">
      <xdr:nvSpPr>
        <xdr:cNvPr id="198" name="フローチャート : 判断 197"/>
        <xdr:cNvSpPr/>
      </xdr:nvSpPr>
      <xdr:spPr>
        <a:xfrm>
          <a:off x="2159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22877</xdr:rowOff>
    </xdr:from>
    <xdr:ext cx="762000" cy="259045"/>
    <xdr:sp macro="" textlink="">
      <xdr:nvSpPr>
        <xdr:cNvPr id="199" name="テキスト ボックス 198"/>
        <xdr:cNvSpPr txBox="1"/>
      </xdr:nvSpPr>
      <xdr:spPr>
        <a:xfrm>
          <a:off x="18288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31750</xdr:rowOff>
    </xdr:from>
    <xdr:to>
      <xdr:col>1</xdr:col>
      <xdr:colOff>676275</xdr:colOff>
      <xdr:row>55</xdr:row>
      <xdr:rowOff>133350</xdr:rowOff>
    </xdr:to>
    <xdr:sp macro="" textlink="">
      <xdr:nvSpPr>
        <xdr:cNvPr id="200" name="フローチャート : 判断 199"/>
        <xdr:cNvSpPr/>
      </xdr:nvSpPr>
      <xdr:spPr>
        <a:xfrm>
          <a:off x="12700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143527</xdr:rowOff>
    </xdr:from>
    <xdr:ext cx="762000" cy="259045"/>
    <xdr:sp macro="" textlink="">
      <xdr:nvSpPr>
        <xdr:cNvPr id="201" name="テキスト ボックス 200"/>
        <xdr:cNvSpPr txBox="1"/>
      </xdr:nvSpPr>
      <xdr:spPr>
        <a:xfrm>
          <a:off x="939800" y="923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57</xdr:row>
      <xdr:rowOff>31750</xdr:rowOff>
    </xdr:from>
    <xdr:to>
      <xdr:col>7</xdr:col>
      <xdr:colOff>66675</xdr:colOff>
      <xdr:row>57</xdr:row>
      <xdr:rowOff>133350</xdr:rowOff>
    </xdr:to>
    <xdr:sp macro="" textlink="">
      <xdr:nvSpPr>
        <xdr:cNvPr id="207" name="円/楕円 206"/>
        <xdr:cNvSpPr/>
      </xdr:nvSpPr>
      <xdr:spPr>
        <a:xfrm>
          <a:off x="47752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3827</xdr:rowOff>
    </xdr:from>
    <xdr:ext cx="762000" cy="259045"/>
    <xdr:sp macro="" textlink="">
      <xdr:nvSpPr>
        <xdr:cNvPr id="208" name="扶助費該当値テキスト"/>
        <xdr:cNvSpPr txBox="1"/>
      </xdr:nvSpPr>
      <xdr:spPr>
        <a:xfrm>
          <a:off x="49149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127000</xdr:rowOff>
    </xdr:from>
    <xdr:to>
      <xdr:col>5</xdr:col>
      <xdr:colOff>600075</xdr:colOff>
      <xdr:row>57</xdr:row>
      <xdr:rowOff>57150</xdr:rowOff>
    </xdr:to>
    <xdr:sp macro="" textlink="">
      <xdr:nvSpPr>
        <xdr:cNvPr id="209" name="円/楕円 208"/>
        <xdr:cNvSpPr/>
      </xdr:nvSpPr>
      <xdr:spPr>
        <a:xfrm>
          <a:off x="39370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41927</xdr:rowOff>
    </xdr:from>
    <xdr:ext cx="736600" cy="259045"/>
    <xdr:sp macro="" textlink="">
      <xdr:nvSpPr>
        <xdr:cNvPr id="210" name="テキスト ボックス 209"/>
        <xdr:cNvSpPr txBox="1"/>
      </xdr:nvSpPr>
      <xdr:spPr>
        <a:xfrm>
          <a:off x="3606800" y="9814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50800</xdr:rowOff>
    </xdr:from>
    <xdr:to>
      <xdr:col>4</xdr:col>
      <xdr:colOff>396875</xdr:colOff>
      <xdr:row>56</xdr:row>
      <xdr:rowOff>152400</xdr:rowOff>
    </xdr:to>
    <xdr:sp macro="" textlink="">
      <xdr:nvSpPr>
        <xdr:cNvPr id="211" name="円/楕円 210"/>
        <xdr:cNvSpPr/>
      </xdr:nvSpPr>
      <xdr:spPr>
        <a:xfrm>
          <a:off x="3048000" y="96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137177</xdr:rowOff>
    </xdr:from>
    <xdr:ext cx="762000" cy="259045"/>
    <xdr:sp macro="" textlink="">
      <xdr:nvSpPr>
        <xdr:cNvPr id="212" name="テキスト ボックス 211"/>
        <xdr:cNvSpPr txBox="1"/>
      </xdr:nvSpPr>
      <xdr:spPr>
        <a:xfrm>
          <a:off x="2717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12700</xdr:rowOff>
    </xdr:from>
    <xdr:to>
      <xdr:col>3</xdr:col>
      <xdr:colOff>193675</xdr:colOff>
      <xdr:row>56</xdr:row>
      <xdr:rowOff>114300</xdr:rowOff>
    </xdr:to>
    <xdr:sp macro="" textlink="">
      <xdr:nvSpPr>
        <xdr:cNvPr id="213" name="円/楕円 212"/>
        <xdr:cNvSpPr/>
      </xdr:nvSpPr>
      <xdr:spPr>
        <a:xfrm>
          <a:off x="21590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99077</xdr:rowOff>
    </xdr:from>
    <xdr:ext cx="762000" cy="259045"/>
    <xdr:sp macro="" textlink="">
      <xdr:nvSpPr>
        <xdr:cNvPr id="214" name="テキスト ボックス 213"/>
        <xdr:cNvSpPr txBox="1"/>
      </xdr:nvSpPr>
      <xdr:spPr>
        <a:xfrm>
          <a:off x="1828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158750</xdr:rowOff>
    </xdr:from>
    <xdr:to>
      <xdr:col>1</xdr:col>
      <xdr:colOff>676275</xdr:colOff>
      <xdr:row>56</xdr:row>
      <xdr:rowOff>88900</xdr:rowOff>
    </xdr:to>
    <xdr:sp macro="" textlink="">
      <xdr:nvSpPr>
        <xdr:cNvPr id="215" name="円/楕円 214"/>
        <xdr:cNvSpPr/>
      </xdr:nvSpPr>
      <xdr:spPr>
        <a:xfrm>
          <a:off x="12700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73677</xdr:rowOff>
    </xdr:from>
    <xdr:ext cx="762000" cy="259045"/>
    <xdr:sp macro="" textlink="">
      <xdr:nvSpPr>
        <xdr:cNvPr id="216" name="テキスト ボックス 215"/>
        <xdr:cNvSpPr txBox="1"/>
      </xdr:nvSpPr>
      <xdr:spPr>
        <a:xfrm>
          <a:off x="939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87/97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200">
              <a:solidFill>
                <a:schemeClr val="dk1"/>
              </a:solidFill>
              <a:effectLst/>
              <a:latin typeface="+mn-lt"/>
              <a:ea typeface="+mn-ea"/>
              <a:cs typeface="+mn-cs"/>
            </a:rPr>
            <a:t>その他の主なものは繰出金であり、比率は減少していますが、決算額は伸びています。特に高齢化の進行による国民健康保険・介護保険・後期高齢者特別会計への繰出金が年々増加しています。また、施設の老朽化により、下水道事業も施設の更新や維持管理費が一定程度必要となります。</a:t>
          </a:r>
          <a:endParaRPr lang="ja-JP" altLang="ja-JP" sz="1200">
            <a:effectLst/>
          </a:endParaRPr>
        </a:p>
        <a:p>
          <a:r>
            <a:rPr kumimoji="1" lang="ja-JP" altLang="ja-JP" sz="1200">
              <a:solidFill>
                <a:schemeClr val="dk1"/>
              </a:solidFill>
              <a:effectLst/>
              <a:latin typeface="+mn-lt"/>
              <a:ea typeface="+mn-ea"/>
              <a:cs typeface="+mn-cs"/>
            </a:rPr>
            <a:t>　</a:t>
          </a:r>
          <a:r>
            <a:rPr lang="ja-JP" altLang="ja-JP" sz="1200">
              <a:solidFill>
                <a:schemeClr val="dk1"/>
              </a:solidFill>
              <a:effectLst/>
              <a:latin typeface="+mn-lt"/>
              <a:ea typeface="+mn-ea"/>
              <a:cs typeface="+mn-cs"/>
            </a:rPr>
            <a:t>一般会計の財政状況が大変厳しい状況を踏まえ、安易に繰出金に頼ることなく、使用料や保険税の収納率向上の取り組みを一層強化し、繰出金の抑制に努めていきます。</a:t>
          </a:r>
          <a:endParaRPr lang="ja-JP" altLang="ja-JP" sz="1200">
            <a:effectLst/>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92710</xdr:rowOff>
    </xdr:from>
    <xdr:to>
      <xdr:col>24</xdr:col>
      <xdr:colOff>31750</xdr:colOff>
      <xdr:row>60</xdr:row>
      <xdr:rowOff>127000</xdr:rowOff>
    </xdr:to>
    <xdr:cxnSp macro="">
      <xdr:nvCxnSpPr>
        <xdr:cNvPr id="244" name="直線コネクタ 243"/>
        <xdr:cNvCxnSpPr/>
      </xdr:nvCxnSpPr>
      <xdr:spPr>
        <a:xfrm flipV="1">
          <a:off x="16510000" y="917956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99077</xdr:rowOff>
    </xdr:from>
    <xdr:ext cx="762000" cy="259045"/>
    <xdr:sp macro="" textlink="">
      <xdr:nvSpPr>
        <xdr:cNvPr id="245" name="その他最小値テキスト"/>
        <xdr:cNvSpPr txBox="1"/>
      </xdr:nvSpPr>
      <xdr:spPr>
        <a:xfrm>
          <a:off x="16598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22.5</a:t>
          </a:r>
          <a:endParaRPr kumimoji="1" lang="ja-JP" altLang="en-US" sz="1000" b="1">
            <a:latin typeface="ＭＳ Ｐゴシック"/>
          </a:endParaRPr>
        </a:p>
      </xdr:txBody>
    </xdr:sp>
    <xdr:clientData/>
  </xdr:oneCellAnchor>
  <xdr:twoCellAnchor>
    <xdr:from>
      <xdr:col>23</xdr:col>
      <xdr:colOff>628650</xdr:colOff>
      <xdr:row>60</xdr:row>
      <xdr:rowOff>127000</xdr:rowOff>
    </xdr:from>
    <xdr:to>
      <xdr:col>24</xdr:col>
      <xdr:colOff>120650</xdr:colOff>
      <xdr:row>60</xdr:row>
      <xdr:rowOff>127000</xdr:rowOff>
    </xdr:to>
    <xdr:cxnSp macro="">
      <xdr:nvCxnSpPr>
        <xdr:cNvPr id="246" name="直線コネクタ 245"/>
        <xdr:cNvCxnSpPr/>
      </xdr:nvCxnSpPr>
      <xdr:spPr>
        <a:xfrm>
          <a:off x="16421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7637</xdr:rowOff>
    </xdr:from>
    <xdr:ext cx="762000" cy="259045"/>
    <xdr:sp macro="" textlink="">
      <xdr:nvSpPr>
        <xdr:cNvPr id="247" name="その他最大値テキスト"/>
        <xdr:cNvSpPr txBox="1"/>
      </xdr:nvSpPr>
      <xdr:spPr>
        <a:xfrm>
          <a:off x="16598900" y="892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23</xdr:col>
      <xdr:colOff>628650</xdr:colOff>
      <xdr:row>53</xdr:row>
      <xdr:rowOff>92710</xdr:rowOff>
    </xdr:from>
    <xdr:to>
      <xdr:col>24</xdr:col>
      <xdr:colOff>120650</xdr:colOff>
      <xdr:row>53</xdr:row>
      <xdr:rowOff>92710</xdr:rowOff>
    </xdr:to>
    <xdr:cxnSp macro="">
      <xdr:nvCxnSpPr>
        <xdr:cNvPr id="248" name="直線コネクタ 247"/>
        <xdr:cNvCxnSpPr/>
      </xdr:nvCxnSpPr>
      <xdr:spPr>
        <a:xfrm>
          <a:off x="16421100" y="917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16510</xdr:rowOff>
    </xdr:from>
    <xdr:to>
      <xdr:col>24</xdr:col>
      <xdr:colOff>31750</xdr:colOff>
      <xdr:row>59</xdr:row>
      <xdr:rowOff>77470</xdr:rowOff>
    </xdr:to>
    <xdr:cxnSp macro="">
      <xdr:nvCxnSpPr>
        <xdr:cNvPr id="249" name="直線コネクタ 248"/>
        <xdr:cNvCxnSpPr/>
      </xdr:nvCxnSpPr>
      <xdr:spPr>
        <a:xfrm flipV="1">
          <a:off x="15671800" y="1013206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153687</xdr:rowOff>
    </xdr:from>
    <xdr:ext cx="762000" cy="259045"/>
    <xdr:sp macro="" textlink="">
      <xdr:nvSpPr>
        <xdr:cNvPr id="250" name="その他平均値テキスト"/>
        <xdr:cNvSpPr txBox="1"/>
      </xdr:nvSpPr>
      <xdr:spPr>
        <a:xfrm>
          <a:off x="16598900" y="9583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137160</xdr:rowOff>
    </xdr:from>
    <xdr:to>
      <xdr:col>24</xdr:col>
      <xdr:colOff>82550</xdr:colOff>
      <xdr:row>57</xdr:row>
      <xdr:rowOff>67310</xdr:rowOff>
    </xdr:to>
    <xdr:sp macro="" textlink="">
      <xdr:nvSpPr>
        <xdr:cNvPr id="251" name="フローチャート : 判断 250"/>
        <xdr:cNvSpPr/>
      </xdr:nvSpPr>
      <xdr:spPr>
        <a:xfrm>
          <a:off x="164592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96520</xdr:rowOff>
    </xdr:from>
    <xdr:to>
      <xdr:col>22</xdr:col>
      <xdr:colOff>565150</xdr:colOff>
      <xdr:row>59</xdr:row>
      <xdr:rowOff>77470</xdr:rowOff>
    </xdr:to>
    <xdr:cxnSp macro="">
      <xdr:nvCxnSpPr>
        <xdr:cNvPr id="252" name="直線コネクタ 251"/>
        <xdr:cNvCxnSpPr/>
      </xdr:nvCxnSpPr>
      <xdr:spPr>
        <a:xfrm>
          <a:off x="14782800" y="1004062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53" name="フローチャート : 判断 252"/>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85107</xdr:rowOff>
    </xdr:from>
    <xdr:ext cx="736600" cy="259045"/>
    <xdr:sp macro="" textlink="">
      <xdr:nvSpPr>
        <xdr:cNvPr id="254" name="テキスト ボックス 253"/>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96520</xdr:rowOff>
    </xdr:from>
    <xdr:to>
      <xdr:col>21</xdr:col>
      <xdr:colOff>361950</xdr:colOff>
      <xdr:row>58</xdr:row>
      <xdr:rowOff>96520</xdr:rowOff>
    </xdr:to>
    <xdr:cxnSp macro="">
      <xdr:nvCxnSpPr>
        <xdr:cNvPr id="255" name="直線コネクタ 254"/>
        <xdr:cNvCxnSpPr/>
      </xdr:nvCxnSpPr>
      <xdr:spPr>
        <a:xfrm>
          <a:off x="13893800" y="10040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6" name="フローチャート : 判断 255"/>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54627</xdr:rowOff>
    </xdr:from>
    <xdr:ext cx="762000" cy="259045"/>
    <xdr:sp macro="" textlink="">
      <xdr:nvSpPr>
        <xdr:cNvPr id="257" name="テキスト ボックス 256"/>
        <xdr:cNvSpPr txBox="1"/>
      </xdr:nvSpPr>
      <xdr:spPr>
        <a:xfrm>
          <a:off x="14401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50800</xdr:rowOff>
    </xdr:from>
    <xdr:to>
      <xdr:col>20</xdr:col>
      <xdr:colOff>158750</xdr:colOff>
      <xdr:row>58</xdr:row>
      <xdr:rowOff>96520</xdr:rowOff>
    </xdr:to>
    <xdr:cxnSp macro="">
      <xdr:nvCxnSpPr>
        <xdr:cNvPr id="258" name="直線コネクタ 257"/>
        <xdr:cNvCxnSpPr/>
      </xdr:nvCxnSpPr>
      <xdr:spPr>
        <a:xfrm>
          <a:off x="13004800" y="99949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99060</xdr:rowOff>
    </xdr:from>
    <xdr:to>
      <xdr:col>20</xdr:col>
      <xdr:colOff>209550</xdr:colOff>
      <xdr:row>57</xdr:row>
      <xdr:rowOff>29210</xdr:rowOff>
    </xdr:to>
    <xdr:sp macro="" textlink="">
      <xdr:nvSpPr>
        <xdr:cNvPr id="259" name="フローチャート : 判断 258"/>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39387</xdr:rowOff>
    </xdr:from>
    <xdr:ext cx="762000" cy="259045"/>
    <xdr:sp macro="" textlink="">
      <xdr:nvSpPr>
        <xdr:cNvPr id="260" name="テキスト ボックス 259"/>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68580</xdr:rowOff>
    </xdr:from>
    <xdr:to>
      <xdr:col>19</xdr:col>
      <xdr:colOff>6350</xdr:colOff>
      <xdr:row>56</xdr:row>
      <xdr:rowOff>170180</xdr:rowOff>
    </xdr:to>
    <xdr:sp macro="" textlink="">
      <xdr:nvSpPr>
        <xdr:cNvPr id="261" name="フローチャート : 判断 260"/>
        <xdr:cNvSpPr/>
      </xdr:nvSpPr>
      <xdr:spPr>
        <a:xfrm>
          <a:off x="12954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8907</xdr:rowOff>
    </xdr:from>
    <xdr:ext cx="762000" cy="259045"/>
    <xdr:sp macro="" textlink="">
      <xdr:nvSpPr>
        <xdr:cNvPr id="262" name="テキスト ボックス 261"/>
        <xdr:cNvSpPr txBox="1"/>
      </xdr:nvSpPr>
      <xdr:spPr>
        <a:xfrm>
          <a:off x="12623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58</xdr:row>
      <xdr:rowOff>137160</xdr:rowOff>
    </xdr:from>
    <xdr:to>
      <xdr:col>24</xdr:col>
      <xdr:colOff>82550</xdr:colOff>
      <xdr:row>59</xdr:row>
      <xdr:rowOff>67310</xdr:rowOff>
    </xdr:to>
    <xdr:sp macro="" textlink="">
      <xdr:nvSpPr>
        <xdr:cNvPr id="268" name="円/楕円 267"/>
        <xdr:cNvSpPr/>
      </xdr:nvSpPr>
      <xdr:spPr>
        <a:xfrm>
          <a:off x="16459200" y="1008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109237</xdr:rowOff>
    </xdr:from>
    <xdr:ext cx="762000" cy="259045"/>
    <xdr:sp macro="" textlink="">
      <xdr:nvSpPr>
        <xdr:cNvPr id="269" name="その他該当値テキスト"/>
        <xdr:cNvSpPr txBox="1"/>
      </xdr:nvSpPr>
      <xdr:spPr>
        <a:xfrm>
          <a:off x="16598900" y="1005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26670</xdr:rowOff>
    </xdr:from>
    <xdr:to>
      <xdr:col>22</xdr:col>
      <xdr:colOff>615950</xdr:colOff>
      <xdr:row>59</xdr:row>
      <xdr:rowOff>128270</xdr:rowOff>
    </xdr:to>
    <xdr:sp macro="" textlink="">
      <xdr:nvSpPr>
        <xdr:cNvPr id="270" name="円/楕円 269"/>
        <xdr:cNvSpPr/>
      </xdr:nvSpPr>
      <xdr:spPr>
        <a:xfrm>
          <a:off x="15621000" y="1014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113047</xdr:rowOff>
    </xdr:from>
    <xdr:ext cx="736600" cy="259045"/>
    <xdr:sp macro="" textlink="">
      <xdr:nvSpPr>
        <xdr:cNvPr id="271" name="テキスト ボックス 270"/>
        <xdr:cNvSpPr txBox="1"/>
      </xdr:nvSpPr>
      <xdr:spPr>
        <a:xfrm>
          <a:off x="15290800" y="1022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45720</xdr:rowOff>
    </xdr:from>
    <xdr:to>
      <xdr:col>21</xdr:col>
      <xdr:colOff>412750</xdr:colOff>
      <xdr:row>58</xdr:row>
      <xdr:rowOff>147320</xdr:rowOff>
    </xdr:to>
    <xdr:sp macro="" textlink="">
      <xdr:nvSpPr>
        <xdr:cNvPr id="272" name="円/楕円 271"/>
        <xdr:cNvSpPr/>
      </xdr:nvSpPr>
      <xdr:spPr>
        <a:xfrm>
          <a:off x="14732000" y="998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132097</xdr:rowOff>
    </xdr:from>
    <xdr:ext cx="762000" cy="259045"/>
    <xdr:sp macro="" textlink="">
      <xdr:nvSpPr>
        <xdr:cNvPr id="273" name="テキスト ボックス 272"/>
        <xdr:cNvSpPr txBox="1"/>
      </xdr:nvSpPr>
      <xdr:spPr>
        <a:xfrm>
          <a:off x="14401800" y="1007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45720</xdr:rowOff>
    </xdr:from>
    <xdr:to>
      <xdr:col>20</xdr:col>
      <xdr:colOff>209550</xdr:colOff>
      <xdr:row>58</xdr:row>
      <xdr:rowOff>147320</xdr:rowOff>
    </xdr:to>
    <xdr:sp macro="" textlink="">
      <xdr:nvSpPr>
        <xdr:cNvPr id="274" name="円/楕円 273"/>
        <xdr:cNvSpPr/>
      </xdr:nvSpPr>
      <xdr:spPr>
        <a:xfrm>
          <a:off x="13843000" y="998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132097</xdr:rowOff>
    </xdr:from>
    <xdr:ext cx="762000" cy="259045"/>
    <xdr:sp macro="" textlink="">
      <xdr:nvSpPr>
        <xdr:cNvPr id="275" name="テキスト ボックス 274"/>
        <xdr:cNvSpPr txBox="1"/>
      </xdr:nvSpPr>
      <xdr:spPr>
        <a:xfrm>
          <a:off x="13512800" y="1007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0</xdr:rowOff>
    </xdr:from>
    <xdr:to>
      <xdr:col>19</xdr:col>
      <xdr:colOff>6350</xdr:colOff>
      <xdr:row>58</xdr:row>
      <xdr:rowOff>101600</xdr:rowOff>
    </xdr:to>
    <xdr:sp macro="" textlink="">
      <xdr:nvSpPr>
        <xdr:cNvPr id="276" name="円/楕円 275"/>
        <xdr:cNvSpPr/>
      </xdr:nvSpPr>
      <xdr:spPr>
        <a:xfrm>
          <a:off x="12954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86377</xdr:rowOff>
    </xdr:from>
    <xdr:ext cx="762000" cy="259045"/>
    <xdr:sp macro="" textlink="">
      <xdr:nvSpPr>
        <xdr:cNvPr id="277" name="テキスト ボックス 276"/>
        <xdr:cNvSpPr txBox="1"/>
      </xdr:nvSpPr>
      <xdr:spPr>
        <a:xfrm>
          <a:off x="12623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27/97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清掃センターの施設更新に伴う業務委託料等により経常経費一般充当財源は増加しましたが、経常収支比率全体から見ると０</a:t>
          </a:r>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３％低下しました。消防やごみ処理施設等一部事務組合における施設更新時期が重なったことから、今後公債費の支払いに対する負担金が増加することが見込まれます。</a:t>
          </a:r>
          <a:endParaRPr lang="ja-JP" altLang="ja-JP" sz="1200">
            <a:effectLst/>
          </a:endParaRPr>
        </a:p>
        <a:p>
          <a:r>
            <a:rPr kumimoji="1" lang="ja-JP" altLang="ja-JP" sz="120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各種団体に対する補助金や負担金については、支出先である相手方の決算状況や交付の妥当性を十分検証し、見直しを図り抑制に努めていきます。</a:t>
          </a:r>
          <a:endParaRPr lang="ja-JP" altLang="ja-JP" sz="1200">
            <a:effectLst/>
          </a:endParaRPr>
        </a:p>
        <a:p>
          <a:endParaRPr kumimoji="1" lang="ja-JP" altLang="en-US" sz="12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58420</xdr:rowOff>
    </xdr:from>
    <xdr:to>
      <xdr:col>24</xdr:col>
      <xdr:colOff>31750</xdr:colOff>
      <xdr:row>40</xdr:row>
      <xdr:rowOff>17272</xdr:rowOff>
    </xdr:to>
    <xdr:cxnSp macro="">
      <xdr:nvCxnSpPr>
        <xdr:cNvPr id="302" name="直線コネクタ 301"/>
        <xdr:cNvCxnSpPr/>
      </xdr:nvCxnSpPr>
      <xdr:spPr>
        <a:xfrm flipV="1">
          <a:off x="16510000" y="5887720"/>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160799</xdr:rowOff>
    </xdr:from>
    <xdr:ext cx="762000" cy="259045"/>
    <xdr:sp macro="" textlink="">
      <xdr:nvSpPr>
        <xdr:cNvPr id="303" name="補助費等最小値テキスト"/>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25.1</a:t>
          </a:r>
          <a:endParaRPr kumimoji="1" lang="ja-JP" altLang="en-US" sz="1000" b="1">
            <a:latin typeface="ＭＳ Ｐゴシック"/>
          </a:endParaRPr>
        </a:p>
      </xdr:txBody>
    </xdr:sp>
    <xdr:clientData/>
  </xdr:oneCellAnchor>
  <xdr:twoCellAnchor>
    <xdr:from>
      <xdr:col>23</xdr:col>
      <xdr:colOff>628650</xdr:colOff>
      <xdr:row>40</xdr:row>
      <xdr:rowOff>17272</xdr:rowOff>
    </xdr:from>
    <xdr:to>
      <xdr:col>24</xdr:col>
      <xdr:colOff>120650</xdr:colOff>
      <xdr:row>40</xdr:row>
      <xdr:rowOff>17272</xdr:rowOff>
    </xdr:to>
    <xdr:cxnSp macro="">
      <xdr:nvCxnSpPr>
        <xdr:cNvPr id="304" name="直線コネクタ 303"/>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144797</xdr:rowOff>
    </xdr:from>
    <xdr:ext cx="762000" cy="259045"/>
    <xdr:sp macro="" textlink="">
      <xdr:nvSpPr>
        <xdr:cNvPr id="305" name="補助費等最大値テキスト"/>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a:t>
          </a:r>
          <a:endParaRPr kumimoji="1" lang="ja-JP" altLang="en-US" sz="1000" b="1">
            <a:latin typeface="ＭＳ Ｐゴシック"/>
          </a:endParaRPr>
        </a:p>
      </xdr:txBody>
    </xdr:sp>
    <xdr:clientData/>
  </xdr:oneCellAnchor>
  <xdr:twoCellAnchor>
    <xdr:from>
      <xdr:col>23</xdr:col>
      <xdr:colOff>628650</xdr:colOff>
      <xdr:row>34</xdr:row>
      <xdr:rowOff>58420</xdr:rowOff>
    </xdr:from>
    <xdr:to>
      <xdr:col>24</xdr:col>
      <xdr:colOff>120650</xdr:colOff>
      <xdr:row>34</xdr:row>
      <xdr:rowOff>58420</xdr:rowOff>
    </xdr:to>
    <xdr:cxnSp macro="">
      <xdr:nvCxnSpPr>
        <xdr:cNvPr id="306" name="直線コネクタ 305"/>
        <xdr:cNvCxnSpPr/>
      </xdr:nvCxnSpPr>
      <xdr:spPr>
        <a:xfrm>
          <a:off x="16421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49276</xdr:rowOff>
    </xdr:from>
    <xdr:to>
      <xdr:col>24</xdr:col>
      <xdr:colOff>31750</xdr:colOff>
      <xdr:row>36</xdr:row>
      <xdr:rowOff>62992</xdr:rowOff>
    </xdr:to>
    <xdr:cxnSp macro="">
      <xdr:nvCxnSpPr>
        <xdr:cNvPr id="307" name="直線コネクタ 306"/>
        <xdr:cNvCxnSpPr/>
      </xdr:nvCxnSpPr>
      <xdr:spPr>
        <a:xfrm flipV="1">
          <a:off x="15671800" y="622147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75709</xdr:rowOff>
    </xdr:from>
    <xdr:ext cx="762000" cy="259045"/>
    <xdr:sp macro="" textlink="">
      <xdr:nvSpPr>
        <xdr:cNvPr id="308" name="補助費等平均値テキスト"/>
        <xdr:cNvSpPr txBox="1"/>
      </xdr:nvSpPr>
      <xdr:spPr>
        <a:xfrm>
          <a:off x="16598900" y="6247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103632</xdr:rowOff>
    </xdr:from>
    <xdr:to>
      <xdr:col>24</xdr:col>
      <xdr:colOff>82550</xdr:colOff>
      <xdr:row>37</xdr:row>
      <xdr:rowOff>33782</xdr:rowOff>
    </xdr:to>
    <xdr:sp macro="" textlink="">
      <xdr:nvSpPr>
        <xdr:cNvPr id="309" name="フローチャート : 判断 308"/>
        <xdr:cNvSpPr/>
      </xdr:nvSpPr>
      <xdr:spPr>
        <a:xfrm>
          <a:off x="16459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62992</xdr:rowOff>
    </xdr:from>
    <xdr:to>
      <xdr:col>22</xdr:col>
      <xdr:colOff>565150</xdr:colOff>
      <xdr:row>36</xdr:row>
      <xdr:rowOff>67564</xdr:rowOff>
    </xdr:to>
    <xdr:cxnSp macro="">
      <xdr:nvCxnSpPr>
        <xdr:cNvPr id="310" name="直線コネクタ 309"/>
        <xdr:cNvCxnSpPr/>
      </xdr:nvCxnSpPr>
      <xdr:spPr>
        <a:xfrm flipV="1">
          <a:off x="14782800" y="623519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89916</xdr:rowOff>
    </xdr:from>
    <xdr:to>
      <xdr:col>22</xdr:col>
      <xdr:colOff>615950</xdr:colOff>
      <xdr:row>37</xdr:row>
      <xdr:rowOff>20066</xdr:rowOff>
    </xdr:to>
    <xdr:sp macro="" textlink="">
      <xdr:nvSpPr>
        <xdr:cNvPr id="311" name="フローチャート : 判断 310"/>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4843</xdr:rowOff>
    </xdr:from>
    <xdr:ext cx="736600" cy="259045"/>
    <xdr:sp macro="" textlink="">
      <xdr:nvSpPr>
        <xdr:cNvPr id="312" name="テキスト ボックス 311"/>
        <xdr:cNvSpPr txBox="1"/>
      </xdr:nvSpPr>
      <xdr:spPr>
        <a:xfrm>
          <a:off x="15290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67564</xdr:rowOff>
    </xdr:from>
    <xdr:to>
      <xdr:col>21</xdr:col>
      <xdr:colOff>361950</xdr:colOff>
      <xdr:row>36</xdr:row>
      <xdr:rowOff>122428</xdr:rowOff>
    </xdr:to>
    <xdr:cxnSp macro="">
      <xdr:nvCxnSpPr>
        <xdr:cNvPr id="313" name="直線コネクタ 312"/>
        <xdr:cNvCxnSpPr/>
      </xdr:nvCxnSpPr>
      <xdr:spPr>
        <a:xfrm flipV="1">
          <a:off x="13893800" y="623976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85344</xdr:rowOff>
    </xdr:from>
    <xdr:to>
      <xdr:col>21</xdr:col>
      <xdr:colOff>412750</xdr:colOff>
      <xdr:row>37</xdr:row>
      <xdr:rowOff>15494</xdr:rowOff>
    </xdr:to>
    <xdr:sp macro="" textlink="">
      <xdr:nvSpPr>
        <xdr:cNvPr id="314" name="フローチャート : 判断 313"/>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271</xdr:rowOff>
    </xdr:from>
    <xdr:ext cx="762000" cy="259045"/>
    <xdr:sp macro="" textlink="">
      <xdr:nvSpPr>
        <xdr:cNvPr id="315" name="テキスト ボックス 314"/>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122428</xdr:rowOff>
    </xdr:from>
    <xdr:to>
      <xdr:col>20</xdr:col>
      <xdr:colOff>158750</xdr:colOff>
      <xdr:row>36</xdr:row>
      <xdr:rowOff>140716</xdr:rowOff>
    </xdr:to>
    <xdr:cxnSp macro="">
      <xdr:nvCxnSpPr>
        <xdr:cNvPr id="316" name="直線コネクタ 315"/>
        <xdr:cNvCxnSpPr/>
      </xdr:nvCxnSpPr>
      <xdr:spPr>
        <a:xfrm flipV="1">
          <a:off x="13004800" y="629462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80772</xdr:rowOff>
    </xdr:from>
    <xdr:to>
      <xdr:col>20</xdr:col>
      <xdr:colOff>209550</xdr:colOff>
      <xdr:row>37</xdr:row>
      <xdr:rowOff>10922</xdr:rowOff>
    </xdr:to>
    <xdr:sp macro="" textlink="">
      <xdr:nvSpPr>
        <xdr:cNvPr id="317" name="フローチャート : 判断 316"/>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167149</xdr:rowOff>
    </xdr:from>
    <xdr:ext cx="762000" cy="259045"/>
    <xdr:sp macro="" textlink="">
      <xdr:nvSpPr>
        <xdr:cNvPr id="318" name="テキスト ボックス 317"/>
        <xdr:cNvSpPr txBox="1"/>
      </xdr:nvSpPr>
      <xdr:spPr>
        <a:xfrm>
          <a:off x="13512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80772</xdr:rowOff>
    </xdr:from>
    <xdr:to>
      <xdr:col>19</xdr:col>
      <xdr:colOff>6350</xdr:colOff>
      <xdr:row>37</xdr:row>
      <xdr:rowOff>10922</xdr:rowOff>
    </xdr:to>
    <xdr:sp macro="" textlink="">
      <xdr:nvSpPr>
        <xdr:cNvPr id="319" name="フローチャート : 判断 318"/>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21099</xdr:rowOff>
    </xdr:from>
    <xdr:ext cx="762000" cy="259045"/>
    <xdr:sp macro="" textlink="">
      <xdr:nvSpPr>
        <xdr:cNvPr id="320" name="テキスト ボックス 319"/>
        <xdr:cNvSpPr txBox="1"/>
      </xdr:nvSpPr>
      <xdr:spPr>
        <a:xfrm>
          <a:off x="12623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35</xdr:row>
      <xdr:rowOff>169926</xdr:rowOff>
    </xdr:from>
    <xdr:to>
      <xdr:col>24</xdr:col>
      <xdr:colOff>82550</xdr:colOff>
      <xdr:row>36</xdr:row>
      <xdr:rowOff>100076</xdr:rowOff>
    </xdr:to>
    <xdr:sp macro="" textlink="">
      <xdr:nvSpPr>
        <xdr:cNvPr id="326" name="円/楕円 325"/>
        <xdr:cNvSpPr/>
      </xdr:nvSpPr>
      <xdr:spPr>
        <a:xfrm>
          <a:off x="164592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15003</xdr:rowOff>
    </xdr:from>
    <xdr:ext cx="762000" cy="259045"/>
    <xdr:sp macro="" textlink="">
      <xdr:nvSpPr>
        <xdr:cNvPr id="327" name="補助費等該当値テキスト"/>
        <xdr:cNvSpPr txBox="1"/>
      </xdr:nvSpPr>
      <xdr:spPr>
        <a:xfrm>
          <a:off x="16598900" y="6015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12192</xdr:rowOff>
    </xdr:from>
    <xdr:to>
      <xdr:col>22</xdr:col>
      <xdr:colOff>615950</xdr:colOff>
      <xdr:row>36</xdr:row>
      <xdr:rowOff>113792</xdr:rowOff>
    </xdr:to>
    <xdr:sp macro="" textlink="">
      <xdr:nvSpPr>
        <xdr:cNvPr id="328" name="円/楕円 327"/>
        <xdr:cNvSpPr/>
      </xdr:nvSpPr>
      <xdr:spPr>
        <a:xfrm>
          <a:off x="15621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123969</xdr:rowOff>
    </xdr:from>
    <xdr:ext cx="736600" cy="259045"/>
    <xdr:sp macro="" textlink="">
      <xdr:nvSpPr>
        <xdr:cNvPr id="329" name="テキスト ボックス 328"/>
        <xdr:cNvSpPr txBox="1"/>
      </xdr:nvSpPr>
      <xdr:spPr>
        <a:xfrm>
          <a:off x="15290800" y="5953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16764</xdr:rowOff>
    </xdr:from>
    <xdr:to>
      <xdr:col>21</xdr:col>
      <xdr:colOff>412750</xdr:colOff>
      <xdr:row>36</xdr:row>
      <xdr:rowOff>118364</xdr:rowOff>
    </xdr:to>
    <xdr:sp macro="" textlink="">
      <xdr:nvSpPr>
        <xdr:cNvPr id="330" name="円/楕円 329"/>
        <xdr:cNvSpPr/>
      </xdr:nvSpPr>
      <xdr:spPr>
        <a:xfrm>
          <a:off x="14732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128541</xdr:rowOff>
    </xdr:from>
    <xdr:ext cx="762000" cy="259045"/>
    <xdr:sp macro="" textlink="">
      <xdr:nvSpPr>
        <xdr:cNvPr id="331" name="テキスト ボックス 330"/>
        <xdr:cNvSpPr txBox="1"/>
      </xdr:nvSpPr>
      <xdr:spPr>
        <a:xfrm>
          <a:off x="14401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71628</xdr:rowOff>
    </xdr:from>
    <xdr:to>
      <xdr:col>20</xdr:col>
      <xdr:colOff>209550</xdr:colOff>
      <xdr:row>37</xdr:row>
      <xdr:rowOff>1778</xdr:rowOff>
    </xdr:to>
    <xdr:sp macro="" textlink="">
      <xdr:nvSpPr>
        <xdr:cNvPr id="332" name="円/楕円 331"/>
        <xdr:cNvSpPr/>
      </xdr:nvSpPr>
      <xdr:spPr>
        <a:xfrm>
          <a:off x="13843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11955</xdr:rowOff>
    </xdr:from>
    <xdr:ext cx="762000" cy="259045"/>
    <xdr:sp macro="" textlink="">
      <xdr:nvSpPr>
        <xdr:cNvPr id="333" name="テキスト ボックス 332"/>
        <xdr:cNvSpPr txBox="1"/>
      </xdr:nvSpPr>
      <xdr:spPr>
        <a:xfrm>
          <a:off x="13512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89916</xdr:rowOff>
    </xdr:from>
    <xdr:to>
      <xdr:col>19</xdr:col>
      <xdr:colOff>6350</xdr:colOff>
      <xdr:row>37</xdr:row>
      <xdr:rowOff>20066</xdr:rowOff>
    </xdr:to>
    <xdr:sp macro="" textlink="">
      <xdr:nvSpPr>
        <xdr:cNvPr id="334" name="円/楕円 333"/>
        <xdr:cNvSpPr/>
      </xdr:nvSpPr>
      <xdr:spPr>
        <a:xfrm>
          <a:off x="12954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4843</xdr:rowOff>
    </xdr:from>
    <xdr:ext cx="762000" cy="259045"/>
    <xdr:sp macro="" textlink="">
      <xdr:nvSpPr>
        <xdr:cNvPr id="335" name="テキスト ボックス 334"/>
        <xdr:cNvSpPr txBox="1"/>
      </xdr:nvSpPr>
      <xdr:spPr>
        <a:xfrm>
          <a:off x="12623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latin typeface="ＭＳ Ｐゴシック"/>
            </a:rPr>
            <a:t>　</a:t>
          </a:r>
          <a:r>
            <a:rPr kumimoji="1" lang="ja-JP" altLang="ja-JP" sz="1200">
              <a:solidFill>
                <a:schemeClr val="dk1"/>
              </a:solidFill>
              <a:effectLst/>
              <a:latin typeface="+mn-lt"/>
              <a:ea typeface="+mn-ea"/>
              <a:cs typeface="+mn-cs"/>
            </a:rPr>
            <a:t>減税補てん債や保健福祉センター建設事業債の償還が一部終了したことにより、決算額が昨年度から６</a:t>
          </a:r>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４％と大幅に減少したため、比率も１</a:t>
          </a:r>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８ポイント低下しました。</a:t>
          </a:r>
          <a:endParaRPr lang="ja-JP" altLang="ja-JP" sz="1200">
            <a:effectLst/>
          </a:endParaRPr>
        </a:p>
        <a:p>
          <a:pPr eaLnBrk="1" fontAlgn="auto" latinLnBrk="0" hangingPunct="1"/>
          <a:r>
            <a:rPr kumimoji="1" lang="ja-JP" altLang="ja-JP" sz="1200">
              <a:solidFill>
                <a:schemeClr val="dk1"/>
              </a:solidFill>
              <a:effectLst/>
              <a:latin typeface="+mn-lt"/>
              <a:ea typeface="+mn-ea"/>
              <a:cs typeface="+mn-cs"/>
            </a:rPr>
            <a:t>　起債残高は、平成２２年度から増加し、平成２７年度末では１００億円を突破しており、今後は公債費が大きな負担となってきます。給食センター更新等の大型事業も控えていることから、普通建設事業は交付税算入の有利な起債の活用や真に必要な事業の精査により公債費の抑制を図っていきます。</a:t>
          </a:r>
          <a:endParaRPr kumimoji="1" lang="ja-JP" altLang="en-US" sz="12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0" name="直線コネクタ 34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1" name="テキスト ボックス 35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2" name="直線コネクタ 35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3" name="テキスト ボックス 35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6" name="直線コネクタ 35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7" name="テキスト ボックス 35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8" name="直線コネクタ 35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9" name="テキスト ボックス 35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149860</xdr:rowOff>
    </xdr:from>
    <xdr:to>
      <xdr:col>7</xdr:col>
      <xdr:colOff>15875</xdr:colOff>
      <xdr:row>81</xdr:row>
      <xdr:rowOff>46989</xdr:rowOff>
    </xdr:to>
    <xdr:cxnSp macro="">
      <xdr:nvCxnSpPr>
        <xdr:cNvPr id="363" name="直線コネクタ 362"/>
        <xdr:cNvCxnSpPr/>
      </xdr:nvCxnSpPr>
      <xdr:spPr>
        <a:xfrm flipV="1">
          <a:off x="4826000" y="12494260"/>
          <a:ext cx="0" cy="1440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19066</xdr:rowOff>
    </xdr:from>
    <xdr:ext cx="762000" cy="259045"/>
    <xdr:sp macro="" textlink="">
      <xdr:nvSpPr>
        <xdr:cNvPr id="364" name="公債費最小値テキスト"/>
        <xdr:cNvSpPr txBox="1"/>
      </xdr:nvSpPr>
      <xdr:spPr>
        <a:xfrm>
          <a:off x="4914900" y="139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23.7</a:t>
          </a:r>
          <a:endParaRPr kumimoji="1" lang="ja-JP" altLang="en-US" sz="1000" b="1">
            <a:latin typeface="ＭＳ Ｐゴシック"/>
          </a:endParaRPr>
        </a:p>
      </xdr:txBody>
    </xdr:sp>
    <xdr:clientData/>
  </xdr:oneCellAnchor>
  <xdr:twoCellAnchor>
    <xdr:from>
      <xdr:col>6</xdr:col>
      <xdr:colOff>612775</xdr:colOff>
      <xdr:row>81</xdr:row>
      <xdr:rowOff>46989</xdr:rowOff>
    </xdr:from>
    <xdr:to>
      <xdr:col>7</xdr:col>
      <xdr:colOff>104775</xdr:colOff>
      <xdr:row>81</xdr:row>
      <xdr:rowOff>46989</xdr:rowOff>
    </xdr:to>
    <xdr:cxnSp macro="">
      <xdr:nvCxnSpPr>
        <xdr:cNvPr id="365" name="直線コネクタ 364"/>
        <xdr:cNvCxnSpPr/>
      </xdr:nvCxnSpPr>
      <xdr:spPr>
        <a:xfrm>
          <a:off x="4737100" y="139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64787</xdr:rowOff>
    </xdr:from>
    <xdr:ext cx="762000" cy="259045"/>
    <xdr:sp macro="" textlink="">
      <xdr:nvSpPr>
        <xdr:cNvPr id="366" name="公債費最大値テキスト"/>
        <xdr:cNvSpPr txBox="1"/>
      </xdr:nvSpPr>
      <xdr:spPr>
        <a:xfrm>
          <a:off x="4914900" y="1223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a:t>
          </a:r>
          <a:endParaRPr kumimoji="1" lang="ja-JP" altLang="en-US" sz="1000" b="1">
            <a:latin typeface="ＭＳ Ｐゴシック"/>
          </a:endParaRPr>
        </a:p>
      </xdr:txBody>
    </xdr:sp>
    <xdr:clientData/>
  </xdr:oneCellAnchor>
  <xdr:twoCellAnchor>
    <xdr:from>
      <xdr:col>6</xdr:col>
      <xdr:colOff>612775</xdr:colOff>
      <xdr:row>72</xdr:row>
      <xdr:rowOff>149860</xdr:rowOff>
    </xdr:from>
    <xdr:to>
      <xdr:col>7</xdr:col>
      <xdr:colOff>104775</xdr:colOff>
      <xdr:row>72</xdr:row>
      <xdr:rowOff>149860</xdr:rowOff>
    </xdr:to>
    <xdr:cxnSp macro="">
      <xdr:nvCxnSpPr>
        <xdr:cNvPr id="367" name="直線コネクタ 366"/>
        <xdr:cNvCxnSpPr/>
      </xdr:nvCxnSpPr>
      <xdr:spPr>
        <a:xfrm>
          <a:off x="4737100" y="1249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165100</xdr:rowOff>
    </xdr:from>
    <xdr:to>
      <xdr:col>7</xdr:col>
      <xdr:colOff>15875</xdr:colOff>
      <xdr:row>77</xdr:row>
      <xdr:rowOff>130811</xdr:rowOff>
    </xdr:to>
    <xdr:cxnSp macro="">
      <xdr:nvCxnSpPr>
        <xdr:cNvPr id="368" name="直線コネクタ 367"/>
        <xdr:cNvCxnSpPr/>
      </xdr:nvCxnSpPr>
      <xdr:spPr>
        <a:xfrm flipV="1">
          <a:off x="3987800" y="13195300"/>
          <a:ext cx="8382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47007</xdr:rowOff>
    </xdr:from>
    <xdr:ext cx="762000" cy="259045"/>
    <xdr:sp macro="" textlink="">
      <xdr:nvSpPr>
        <xdr:cNvPr id="369" name="公債費平均値テキスト"/>
        <xdr:cNvSpPr txBox="1"/>
      </xdr:nvSpPr>
      <xdr:spPr>
        <a:xfrm>
          <a:off x="4914900" y="12905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30480</xdr:rowOff>
    </xdr:from>
    <xdr:to>
      <xdr:col>7</xdr:col>
      <xdr:colOff>66675</xdr:colOff>
      <xdr:row>76</xdr:row>
      <xdr:rowOff>132080</xdr:rowOff>
    </xdr:to>
    <xdr:sp macro="" textlink="">
      <xdr:nvSpPr>
        <xdr:cNvPr id="370" name="フローチャート : 判断 369"/>
        <xdr:cNvSpPr/>
      </xdr:nvSpPr>
      <xdr:spPr>
        <a:xfrm>
          <a:off x="47752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107950</xdr:rowOff>
    </xdr:from>
    <xdr:to>
      <xdr:col>5</xdr:col>
      <xdr:colOff>549275</xdr:colOff>
      <xdr:row>77</xdr:row>
      <xdr:rowOff>130811</xdr:rowOff>
    </xdr:to>
    <xdr:cxnSp macro="">
      <xdr:nvCxnSpPr>
        <xdr:cNvPr id="371" name="直線コネクタ 370"/>
        <xdr:cNvCxnSpPr/>
      </xdr:nvCxnSpPr>
      <xdr:spPr>
        <a:xfrm>
          <a:off x="3098800" y="133096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144780</xdr:rowOff>
    </xdr:from>
    <xdr:to>
      <xdr:col>5</xdr:col>
      <xdr:colOff>600075</xdr:colOff>
      <xdr:row>77</xdr:row>
      <xdr:rowOff>74930</xdr:rowOff>
    </xdr:to>
    <xdr:sp macro="" textlink="">
      <xdr:nvSpPr>
        <xdr:cNvPr id="372" name="フローチャート : 判断 371"/>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85107</xdr:rowOff>
    </xdr:from>
    <xdr:ext cx="736600" cy="259045"/>
    <xdr:sp macro="" textlink="">
      <xdr:nvSpPr>
        <xdr:cNvPr id="373" name="テキスト ボックス 372"/>
        <xdr:cNvSpPr txBox="1"/>
      </xdr:nvSpPr>
      <xdr:spPr>
        <a:xfrm>
          <a:off x="3606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107950</xdr:rowOff>
    </xdr:from>
    <xdr:to>
      <xdr:col>4</xdr:col>
      <xdr:colOff>346075</xdr:colOff>
      <xdr:row>77</xdr:row>
      <xdr:rowOff>107950</xdr:rowOff>
    </xdr:to>
    <xdr:cxnSp macro="">
      <xdr:nvCxnSpPr>
        <xdr:cNvPr id="374" name="直線コネクタ 373"/>
        <xdr:cNvCxnSpPr/>
      </xdr:nvCxnSpPr>
      <xdr:spPr>
        <a:xfrm>
          <a:off x="2209800" y="13309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160020</xdr:rowOff>
    </xdr:from>
    <xdr:to>
      <xdr:col>4</xdr:col>
      <xdr:colOff>396875</xdr:colOff>
      <xdr:row>77</xdr:row>
      <xdr:rowOff>90170</xdr:rowOff>
    </xdr:to>
    <xdr:sp macro="" textlink="">
      <xdr:nvSpPr>
        <xdr:cNvPr id="375" name="フローチャート : 判断 374"/>
        <xdr:cNvSpPr/>
      </xdr:nvSpPr>
      <xdr:spPr>
        <a:xfrm>
          <a:off x="3048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100347</xdr:rowOff>
    </xdr:from>
    <xdr:ext cx="762000" cy="259045"/>
    <xdr:sp macro="" textlink="">
      <xdr:nvSpPr>
        <xdr:cNvPr id="376" name="テキスト ボックス 375"/>
        <xdr:cNvSpPr txBox="1"/>
      </xdr:nvSpPr>
      <xdr:spPr>
        <a:xfrm>
          <a:off x="27178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107950</xdr:rowOff>
    </xdr:from>
    <xdr:to>
      <xdr:col>3</xdr:col>
      <xdr:colOff>142875</xdr:colOff>
      <xdr:row>77</xdr:row>
      <xdr:rowOff>138430</xdr:rowOff>
    </xdr:to>
    <xdr:cxnSp macro="">
      <xdr:nvCxnSpPr>
        <xdr:cNvPr id="377" name="直線コネクタ 376"/>
        <xdr:cNvCxnSpPr/>
      </xdr:nvCxnSpPr>
      <xdr:spPr>
        <a:xfrm flipV="1">
          <a:off x="1320800" y="133096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19050</xdr:rowOff>
    </xdr:from>
    <xdr:to>
      <xdr:col>3</xdr:col>
      <xdr:colOff>193675</xdr:colOff>
      <xdr:row>77</xdr:row>
      <xdr:rowOff>120650</xdr:rowOff>
    </xdr:to>
    <xdr:sp macro="" textlink="">
      <xdr:nvSpPr>
        <xdr:cNvPr id="378" name="フローチャート : 判断 377"/>
        <xdr:cNvSpPr/>
      </xdr:nvSpPr>
      <xdr:spPr>
        <a:xfrm>
          <a:off x="2159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130827</xdr:rowOff>
    </xdr:from>
    <xdr:ext cx="762000" cy="259045"/>
    <xdr:sp macro="" textlink="">
      <xdr:nvSpPr>
        <xdr:cNvPr id="379" name="テキスト ボックス 378"/>
        <xdr:cNvSpPr txBox="1"/>
      </xdr:nvSpPr>
      <xdr:spPr>
        <a:xfrm>
          <a:off x="1828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49530</xdr:rowOff>
    </xdr:from>
    <xdr:to>
      <xdr:col>1</xdr:col>
      <xdr:colOff>676275</xdr:colOff>
      <xdr:row>77</xdr:row>
      <xdr:rowOff>151130</xdr:rowOff>
    </xdr:to>
    <xdr:sp macro="" textlink="">
      <xdr:nvSpPr>
        <xdr:cNvPr id="380" name="フローチャート : 判断 379"/>
        <xdr:cNvSpPr/>
      </xdr:nvSpPr>
      <xdr:spPr>
        <a:xfrm>
          <a:off x="1270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161307</xdr:rowOff>
    </xdr:from>
    <xdr:ext cx="762000" cy="259045"/>
    <xdr:sp macro="" textlink="">
      <xdr:nvSpPr>
        <xdr:cNvPr id="381" name="テキスト ボックス 380"/>
        <xdr:cNvSpPr txBox="1"/>
      </xdr:nvSpPr>
      <xdr:spPr>
        <a:xfrm>
          <a:off x="9398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114300</xdr:rowOff>
    </xdr:from>
    <xdr:to>
      <xdr:col>7</xdr:col>
      <xdr:colOff>66675</xdr:colOff>
      <xdr:row>77</xdr:row>
      <xdr:rowOff>44450</xdr:rowOff>
    </xdr:to>
    <xdr:sp macro="" textlink="">
      <xdr:nvSpPr>
        <xdr:cNvPr id="387" name="円/楕円 386"/>
        <xdr:cNvSpPr/>
      </xdr:nvSpPr>
      <xdr:spPr>
        <a:xfrm>
          <a:off x="47752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86377</xdr:rowOff>
    </xdr:from>
    <xdr:ext cx="762000" cy="259045"/>
    <xdr:sp macro="" textlink="">
      <xdr:nvSpPr>
        <xdr:cNvPr id="388" name="公債費該当値テキスト"/>
        <xdr:cNvSpPr txBox="1"/>
      </xdr:nvSpPr>
      <xdr:spPr>
        <a:xfrm>
          <a:off x="4914900" y="1311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80011</xdr:rowOff>
    </xdr:from>
    <xdr:to>
      <xdr:col>5</xdr:col>
      <xdr:colOff>600075</xdr:colOff>
      <xdr:row>78</xdr:row>
      <xdr:rowOff>10161</xdr:rowOff>
    </xdr:to>
    <xdr:sp macro="" textlink="">
      <xdr:nvSpPr>
        <xdr:cNvPr id="389" name="円/楕円 388"/>
        <xdr:cNvSpPr/>
      </xdr:nvSpPr>
      <xdr:spPr>
        <a:xfrm>
          <a:off x="3937000" y="132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166388</xdr:rowOff>
    </xdr:from>
    <xdr:ext cx="736600" cy="259045"/>
    <xdr:sp macro="" textlink="">
      <xdr:nvSpPr>
        <xdr:cNvPr id="390" name="テキスト ボックス 389"/>
        <xdr:cNvSpPr txBox="1"/>
      </xdr:nvSpPr>
      <xdr:spPr>
        <a:xfrm>
          <a:off x="3606800" y="13368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57150</xdr:rowOff>
    </xdr:from>
    <xdr:to>
      <xdr:col>4</xdr:col>
      <xdr:colOff>396875</xdr:colOff>
      <xdr:row>77</xdr:row>
      <xdr:rowOff>158750</xdr:rowOff>
    </xdr:to>
    <xdr:sp macro="" textlink="">
      <xdr:nvSpPr>
        <xdr:cNvPr id="391" name="円/楕円 390"/>
        <xdr:cNvSpPr/>
      </xdr:nvSpPr>
      <xdr:spPr>
        <a:xfrm>
          <a:off x="3048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143527</xdr:rowOff>
    </xdr:from>
    <xdr:ext cx="762000" cy="259045"/>
    <xdr:sp macro="" textlink="">
      <xdr:nvSpPr>
        <xdr:cNvPr id="392" name="テキスト ボックス 391"/>
        <xdr:cNvSpPr txBox="1"/>
      </xdr:nvSpPr>
      <xdr:spPr>
        <a:xfrm>
          <a:off x="27178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57150</xdr:rowOff>
    </xdr:from>
    <xdr:to>
      <xdr:col>3</xdr:col>
      <xdr:colOff>193675</xdr:colOff>
      <xdr:row>77</xdr:row>
      <xdr:rowOff>158750</xdr:rowOff>
    </xdr:to>
    <xdr:sp macro="" textlink="">
      <xdr:nvSpPr>
        <xdr:cNvPr id="393" name="円/楕円 392"/>
        <xdr:cNvSpPr/>
      </xdr:nvSpPr>
      <xdr:spPr>
        <a:xfrm>
          <a:off x="2159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143527</xdr:rowOff>
    </xdr:from>
    <xdr:ext cx="762000" cy="259045"/>
    <xdr:sp macro="" textlink="">
      <xdr:nvSpPr>
        <xdr:cNvPr id="394" name="テキスト ボックス 393"/>
        <xdr:cNvSpPr txBox="1"/>
      </xdr:nvSpPr>
      <xdr:spPr>
        <a:xfrm>
          <a:off x="18288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87630</xdr:rowOff>
    </xdr:from>
    <xdr:to>
      <xdr:col>1</xdr:col>
      <xdr:colOff>676275</xdr:colOff>
      <xdr:row>78</xdr:row>
      <xdr:rowOff>17780</xdr:rowOff>
    </xdr:to>
    <xdr:sp macro="" textlink="">
      <xdr:nvSpPr>
        <xdr:cNvPr id="395" name="円/楕円 394"/>
        <xdr:cNvSpPr/>
      </xdr:nvSpPr>
      <xdr:spPr>
        <a:xfrm>
          <a:off x="1270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2557</xdr:rowOff>
    </xdr:from>
    <xdr:ext cx="762000" cy="259045"/>
    <xdr:sp macro="" textlink="">
      <xdr:nvSpPr>
        <xdr:cNvPr id="396" name="テキスト ボックス 395"/>
        <xdr:cNvSpPr txBox="1"/>
      </xdr:nvSpPr>
      <xdr:spPr>
        <a:xfrm>
          <a:off x="939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64/97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latin typeface="ＭＳ Ｐゴシック"/>
            </a:rPr>
            <a:t>　</a:t>
          </a:r>
          <a:r>
            <a:rPr kumimoji="1" lang="ja-JP" altLang="ja-JP" sz="1200">
              <a:solidFill>
                <a:schemeClr val="dk1"/>
              </a:solidFill>
              <a:effectLst/>
              <a:latin typeface="+mn-lt"/>
              <a:ea typeface="+mn-ea"/>
              <a:cs typeface="+mn-cs"/>
            </a:rPr>
            <a:t>経常収支比率は全体としては昨年度より改善しましたが、行財政改革による普通建設事業費の抑制により公債費の決算額が減少している一方、繰出金や扶助費は伸びているため、２年連続悪化しました。</a:t>
          </a:r>
          <a:endParaRPr lang="ja-JP" altLang="ja-JP" sz="1200">
            <a:effectLst/>
          </a:endParaRPr>
        </a:p>
        <a:p>
          <a:pPr eaLnBrk="1" fontAlgn="auto" latinLnBrk="0" hangingPunct="1"/>
          <a:r>
            <a:rPr kumimoji="1" lang="ja-JP" altLang="ja-JP" sz="1200">
              <a:solidFill>
                <a:schemeClr val="dk1"/>
              </a:solidFill>
              <a:effectLst/>
              <a:latin typeface="+mn-lt"/>
              <a:ea typeface="+mn-ea"/>
              <a:cs typeface="+mn-cs"/>
            </a:rPr>
            <a:t>　町税の伸び悩みや普通交付税の抑制により経常一般財源の維持確保が難しい中、財政調整用基金の残高を維持し比率の悪化を避けるため、義務的経費の積極的な見直しにより、身の丈に合った財政運営を心がけていきます。</a:t>
          </a:r>
          <a:endParaRPr lang="ja-JP" altLang="ja-JP" sz="1200">
            <a:effectLst/>
          </a:endParaRPr>
        </a:p>
        <a:p>
          <a:endParaRPr kumimoji="1" lang="ja-JP" altLang="en-US" sz="12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1" name="直線コネクタ 41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2" name="テキスト ボックス 41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3" name="直線コネクタ 41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4" name="テキスト ボックス 41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5" name="直線コネクタ 41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6" name="テキスト ボックス 41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7" name="直線コネクタ 41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8" name="テキスト ボックス 41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37846</xdr:rowOff>
    </xdr:from>
    <xdr:to>
      <xdr:col>24</xdr:col>
      <xdr:colOff>31750</xdr:colOff>
      <xdr:row>81</xdr:row>
      <xdr:rowOff>92711</xdr:rowOff>
    </xdr:to>
    <xdr:cxnSp macro="">
      <xdr:nvCxnSpPr>
        <xdr:cNvPr id="422" name="直線コネクタ 421"/>
        <xdr:cNvCxnSpPr/>
      </xdr:nvCxnSpPr>
      <xdr:spPr>
        <a:xfrm flipV="1">
          <a:off x="16510000" y="12553696"/>
          <a:ext cx="0" cy="1426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64788</xdr:rowOff>
    </xdr:from>
    <xdr:ext cx="762000" cy="259045"/>
    <xdr:sp macro="" textlink="">
      <xdr:nvSpPr>
        <xdr:cNvPr id="423" name="公債費以外最小値テキスト"/>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90.5</a:t>
          </a:r>
          <a:endParaRPr kumimoji="1" lang="ja-JP" altLang="en-US" sz="1000" b="1">
            <a:latin typeface="ＭＳ Ｐゴシック"/>
          </a:endParaRPr>
        </a:p>
      </xdr:txBody>
    </xdr:sp>
    <xdr:clientData/>
  </xdr:oneCellAnchor>
  <xdr:twoCellAnchor>
    <xdr:from>
      <xdr:col>23</xdr:col>
      <xdr:colOff>628650</xdr:colOff>
      <xdr:row>81</xdr:row>
      <xdr:rowOff>92711</xdr:rowOff>
    </xdr:from>
    <xdr:to>
      <xdr:col>24</xdr:col>
      <xdr:colOff>120650</xdr:colOff>
      <xdr:row>81</xdr:row>
      <xdr:rowOff>92711</xdr:rowOff>
    </xdr:to>
    <xdr:cxnSp macro="">
      <xdr:nvCxnSpPr>
        <xdr:cNvPr id="424" name="直線コネクタ 423"/>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124223</xdr:rowOff>
    </xdr:from>
    <xdr:ext cx="762000" cy="259045"/>
    <xdr:sp macro="" textlink="">
      <xdr:nvSpPr>
        <xdr:cNvPr id="425" name="公債費以外最大値テキスト"/>
        <xdr:cNvSpPr txBox="1"/>
      </xdr:nvSpPr>
      <xdr:spPr>
        <a:xfrm>
          <a:off x="16598900" y="12297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a:t>
          </a:r>
          <a:endParaRPr kumimoji="1" lang="ja-JP" altLang="en-US" sz="1000" b="1">
            <a:latin typeface="ＭＳ Ｐゴシック"/>
          </a:endParaRPr>
        </a:p>
      </xdr:txBody>
    </xdr:sp>
    <xdr:clientData/>
  </xdr:oneCellAnchor>
  <xdr:twoCellAnchor>
    <xdr:from>
      <xdr:col>23</xdr:col>
      <xdr:colOff>628650</xdr:colOff>
      <xdr:row>73</xdr:row>
      <xdr:rowOff>37846</xdr:rowOff>
    </xdr:from>
    <xdr:to>
      <xdr:col>24</xdr:col>
      <xdr:colOff>120650</xdr:colOff>
      <xdr:row>73</xdr:row>
      <xdr:rowOff>37846</xdr:rowOff>
    </xdr:to>
    <xdr:cxnSp macro="">
      <xdr:nvCxnSpPr>
        <xdr:cNvPr id="426" name="直線コネクタ 425"/>
        <xdr:cNvCxnSpPr/>
      </xdr:nvCxnSpPr>
      <xdr:spPr>
        <a:xfrm>
          <a:off x="16421100" y="12553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129287</xdr:rowOff>
    </xdr:from>
    <xdr:to>
      <xdr:col>24</xdr:col>
      <xdr:colOff>31750</xdr:colOff>
      <xdr:row>77</xdr:row>
      <xdr:rowOff>147574</xdr:rowOff>
    </xdr:to>
    <xdr:cxnSp macro="">
      <xdr:nvCxnSpPr>
        <xdr:cNvPr id="427" name="直線コネクタ 426"/>
        <xdr:cNvCxnSpPr/>
      </xdr:nvCxnSpPr>
      <xdr:spPr>
        <a:xfrm>
          <a:off x="15671800" y="13330937"/>
          <a:ext cx="8382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3573</xdr:rowOff>
    </xdr:from>
    <xdr:ext cx="762000" cy="259045"/>
    <xdr:sp macro="" textlink="">
      <xdr:nvSpPr>
        <xdr:cNvPr id="428" name="公債費以外平均値テキスト"/>
        <xdr:cNvSpPr txBox="1"/>
      </xdr:nvSpPr>
      <xdr:spPr>
        <a:xfrm>
          <a:off x="16598900" y="13033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74.3</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158496</xdr:rowOff>
    </xdr:from>
    <xdr:to>
      <xdr:col>24</xdr:col>
      <xdr:colOff>82550</xdr:colOff>
      <xdr:row>77</xdr:row>
      <xdr:rowOff>88646</xdr:rowOff>
    </xdr:to>
    <xdr:sp macro="" textlink="">
      <xdr:nvSpPr>
        <xdr:cNvPr id="429" name="フローチャート : 判断 428"/>
        <xdr:cNvSpPr/>
      </xdr:nvSpPr>
      <xdr:spPr>
        <a:xfrm>
          <a:off x="16459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42418</xdr:rowOff>
    </xdr:from>
    <xdr:to>
      <xdr:col>22</xdr:col>
      <xdr:colOff>565150</xdr:colOff>
      <xdr:row>77</xdr:row>
      <xdr:rowOff>129287</xdr:rowOff>
    </xdr:to>
    <xdr:cxnSp macro="">
      <xdr:nvCxnSpPr>
        <xdr:cNvPr id="430" name="直線コネクタ 429"/>
        <xdr:cNvCxnSpPr/>
      </xdr:nvCxnSpPr>
      <xdr:spPr>
        <a:xfrm>
          <a:off x="14782800" y="13244068"/>
          <a:ext cx="889000" cy="8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144780</xdr:rowOff>
    </xdr:from>
    <xdr:to>
      <xdr:col>22</xdr:col>
      <xdr:colOff>615950</xdr:colOff>
      <xdr:row>77</xdr:row>
      <xdr:rowOff>74930</xdr:rowOff>
    </xdr:to>
    <xdr:sp macro="" textlink="">
      <xdr:nvSpPr>
        <xdr:cNvPr id="431" name="フローチャート : 判断 430"/>
        <xdr:cNvSpPr/>
      </xdr:nvSpPr>
      <xdr:spPr>
        <a:xfrm>
          <a:off x="15621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85107</xdr:rowOff>
    </xdr:from>
    <xdr:ext cx="736600" cy="259045"/>
    <xdr:sp macro="" textlink="">
      <xdr:nvSpPr>
        <xdr:cNvPr id="432" name="テキスト ボックス 431"/>
        <xdr:cNvSpPr txBox="1"/>
      </xdr:nvSpPr>
      <xdr:spPr>
        <a:xfrm>
          <a:off x="15290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33274</xdr:rowOff>
    </xdr:from>
    <xdr:to>
      <xdr:col>21</xdr:col>
      <xdr:colOff>361950</xdr:colOff>
      <xdr:row>77</xdr:row>
      <xdr:rowOff>42418</xdr:rowOff>
    </xdr:to>
    <xdr:cxnSp macro="">
      <xdr:nvCxnSpPr>
        <xdr:cNvPr id="433" name="直線コネクタ 432"/>
        <xdr:cNvCxnSpPr/>
      </xdr:nvCxnSpPr>
      <xdr:spPr>
        <a:xfrm>
          <a:off x="13893800" y="132349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80772</xdr:rowOff>
    </xdr:from>
    <xdr:to>
      <xdr:col>21</xdr:col>
      <xdr:colOff>412750</xdr:colOff>
      <xdr:row>77</xdr:row>
      <xdr:rowOff>10922</xdr:rowOff>
    </xdr:to>
    <xdr:sp macro="" textlink="">
      <xdr:nvSpPr>
        <xdr:cNvPr id="434" name="フローチャート : 判断 433"/>
        <xdr:cNvSpPr/>
      </xdr:nvSpPr>
      <xdr:spPr>
        <a:xfrm>
          <a:off x="14732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21099</xdr:rowOff>
    </xdr:from>
    <xdr:ext cx="762000" cy="259045"/>
    <xdr:sp macro="" textlink="">
      <xdr:nvSpPr>
        <xdr:cNvPr id="435" name="テキスト ボックス 434"/>
        <xdr:cNvSpPr txBox="1"/>
      </xdr:nvSpPr>
      <xdr:spPr>
        <a:xfrm>
          <a:off x="14401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33274</xdr:rowOff>
    </xdr:from>
    <xdr:to>
      <xdr:col>20</xdr:col>
      <xdr:colOff>158750</xdr:colOff>
      <xdr:row>77</xdr:row>
      <xdr:rowOff>33274</xdr:rowOff>
    </xdr:to>
    <xdr:cxnSp macro="">
      <xdr:nvCxnSpPr>
        <xdr:cNvPr id="436" name="直線コネクタ 435"/>
        <xdr:cNvCxnSpPr/>
      </xdr:nvCxnSpPr>
      <xdr:spPr>
        <a:xfrm>
          <a:off x="13004800" y="132349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62485</xdr:rowOff>
    </xdr:from>
    <xdr:to>
      <xdr:col>20</xdr:col>
      <xdr:colOff>209550</xdr:colOff>
      <xdr:row>76</xdr:row>
      <xdr:rowOff>164085</xdr:rowOff>
    </xdr:to>
    <xdr:sp macro="" textlink="">
      <xdr:nvSpPr>
        <xdr:cNvPr id="437" name="フローチャート : 判断 436"/>
        <xdr:cNvSpPr/>
      </xdr:nvSpPr>
      <xdr:spPr>
        <a:xfrm>
          <a:off x="13843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2811</xdr:rowOff>
    </xdr:from>
    <xdr:ext cx="762000" cy="259045"/>
    <xdr:sp macro="" textlink="">
      <xdr:nvSpPr>
        <xdr:cNvPr id="438" name="テキスト ボックス 437"/>
        <xdr:cNvSpPr txBox="1"/>
      </xdr:nvSpPr>
      <xdr:spPr>
        <a:xfrm>
          <a:off x="13512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30480</xdr:rowOff>
    </xdr:from>
    <xdr:to>
      <xdr:col>19</xdr:col>
      <xdr:colOff>6350</xdr:colOff>
      <xdr:row>76</xdr:row>
      <xdr:rowOff>132080</xdr:rowOff>
    </xdr:to>
    <xdr:sp macro="" textlink="">
      <xdr:nvSpPr>
        <xdr:cNvPr id="439" name="フローチャート : 判断 438"/>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142257</xdr:rowOff>
    </xdr:from>
    <xdr:ext cx="762000" cy="259045"/>
    <xdr:sp macro="" textlink="">
      <xdr:nvSpPr>
        <xdr:cNvPr id="440" name="テキスト ボックス 439"/>
        <xdr:cNvSpPr txBox="1"/>
      </xdr:nvSpPr>
      <xdr:spPr>
        <a:xfrm>
          <a:off x="12623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96774</xdr:rowOff>
    </xdr:from>
    <xdr:to>
      <xdr:col>24</xdr:col>
      <xdr:colOff>82550</xdr:colOff>
      <xdr:row>78</xdr:row>
      <xdr:rowOff>26924</xdr:rowOff>
    </xdr:to>
    <xdr:sp macro="" textlink="">
      <xdr:nvSpPr>
        <xdr:cNvPr id="446" name="円/楕円 445"/>
        <xdr:cNvSpPr/>
      </xdr:nvSpPr>
      <xdr:spPr>
        <a:xfrm>
          <a:off x="164592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68851</xdr:rowOff>
    </xdr:from>
    <xdr:ext cx="762000" cy="259045"/>
    <xdr:sp macro="" textlink="">
      <xdr:nvSpPr>
        <xdr:cNvPr id="447" name="公債費以外該当値テキスト"/>
        <xdr:cNvSpPr txBox="1"/>
      </xdr:nvSpPr>
      <xdr:spPr>
        <a:xfrm>
          <a:off x="165989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76.7</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78487</xdr:rowOff>
    </xdr:from>
    <xdr:to>
      <xdr:col>22</xdr:col>
      <xdr:colOff>615950</xdr:colOff>
      <xdr:row>78</xdr:row>
      <xdr:rowOff>8637</xdr:rowOff>
    </xdr:to>
    <xdr:sp macro="" textlink="">
      <xdr:nvSpPr>
        <xdr:cNvPr id="448" name="円/楕円 447"/>
        <xdr:cNvSpPr/>
      </xdr:nvSpPr>
      <xdr:spPr>
        <a:xfrm>
          <a:off x="15621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164864</xdr:rowOff>
    </xdr:from>
    <xdr:ext cx="736600" cy="259045"/>
    <xdr:sp macro="" textlink="">
      <xdr:nvSpPr>
        <xdr:cNvPr id="449" name="テキスト ボックス 448"/>
        <xdr:cNvSpPr txBox="1"/>
      </xdr:nvSpPr>
      <xdr:spPr>
        <a:xfrm>
          <a:off x="15290800" y="13366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76.3</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163068</xdr:rowOff>
    </xdr:from>
    <xdr:to>
      <xdr:col>21</xdr:col>
      <xdr:colOff>412750</xdr:colOff>
      <xdr:row>77</xdr:row>
      <xdr:rowOff>93218</xdr:rowOff>
    </xdr:to>
    <xdr:sp macro="" textlink="">
      <xdr:nvSpPr>
        <xdr:cNvPr id="450" name="円/楕円 449"/>
        <xdr:cNvSpPr/>
      </xdr:nvSpPr>
      <xdr:spPr>
        <a:xfrm>
          <a:off x="14732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77995</xdr:rowOff>
    </xdr:from>
    <xdr:ext cx="762000" cy="259045"/>
    <xdr:sp macro="" textlink="">
      <xdr:nvSpPr>
        <xdr:cNvPr id="451" name="テキスト ボックス 450"/>
        <xdr:cNvSpPr txBox="1"/>
      </xdr:nvSpPr>
      <xdr:spPr>
        <a:xfrm>
          <a:off x="14401800" y="1327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74.4</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153924</xdr:rowOff>
    </xdr:from>
    <xdr:to>
      <xdr:col>20</xdr:col>
      <xdr:colOff>209550</xdr:colOff>
      <xdr:row>77</xdr:row>
      <xdr:rowOff>84074</xdr:rowOff>
    </xdr:to>
    <xdr:sp macro="" textlink="">
      <xdr:nvSpPr>
        <xdr:cNvPr id="452" name="円/楕円 451"/>
        <xdr:cNvSpPr/>
      </xdr:nvSpPr>
      <xdr:spPr>
        <a:xfrm>
          <a:off x="13843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68851</xdr:rowOff>
    </xdr:from>
    <xdr:ext cx="762000" cy="259045"/>
    <xdr:sp macro="" textlink="">
      <xdr:nvSpPr>
        <xdr:cNvPr id="453" name="テキスト ボックス 452"/>
        <xdr:cNvSpPr txBox="1"/>
      </xdr:nvSpPr>
      <xdr:spPr>
        <a:xfrm>
          <a:off x="13512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74.2</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153924</xdr:rowOff>
    </xdr:from>
    <xdr:to>
      <xdr:col>19</xdr:col>
      <xdr:colOff>6350</xdr:colOff>
      <xdr:row>77</xdr:row>
      <xdr:rowOff>84074</xdr:rowOff>
    </xdr:to>
    <xdr:sp macro="" textlink="">
      <xdr:nvSpPr>
        <xdr:cNvPr id="454" name="円/楕円 453"/>
        <xdr:cNvSpPr/>
      </xdr:nvSpPr>
      <xdr:spPr>
        <a:xfrm>
          <a:off x="12954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68851</xdr:rowOff>
    </xdr:from>
    <xdr:ext cx="762000" cy="259045"/>
    <xdr:sp macro="" textlink="">
      <xdr:nvSpPr>
        <xdr:cNvPr id="455" name="テキスト ボックス 454"/>
        <xdr:cNvSpPr txBox="1"/>
      </xdr:nvSpPr>
      <xdr:spPr>
        <a:xfrm>
          <a:off x="12623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大分県日出町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63803</xdr:rowOff>
    </xdr:from>
    <xdr:to>
      <xdr:col>4</xdr:col>
      <xdr:colOff>1117600</xdr:colOff>
      <xdr:row>20</xdr:row>
      <xdr:rowOff>120104</xdr:rowOff>
    </xdr:to>
    <xdr:cxnSp macro="">
      <xdr:nvCxnSpPr>
        <xdr:cNvPr id="47" name="直線コネクタ 46"/>
        <xdr:cNvCxnSpPr/>
      </xdr:nvCxnSpPr>
      <xdr:spPr bwMode="auto">
        <a:xfrm flipV="1">
          <a:off x="5651500" y="2168828"/>
          <a:ext cx="0" cy="14279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92181</xdr:rowOff>
    </xdr:from>
    <xdr:ext cx="762000" cy="259045"/>
    <xdr:sp macro="" textlink="">
      <xdr:nvSpPr>
        <xdr:cNvPr id="48" name="人口1人当たり決算額の推移最小値テキスト130"/>
        <xdr:cNvSpPr txBox="1"/>
      </xdr:nvSpPr>
      <xdr:spPr>
        <a:xfrm>
          <a:off x="5740400" y="3568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40,839</a:t>
          </a:r>
          <a:endParaRPr kumimoji="1" lang="ja-JP" altLang="en-US" sz="1000" b="1">
            <a:latin typeface="ＭＳ Ｐゴシック"/>
          </a:endParaRPr>
        </a:p>
      </xdr:txBody>
    </xdr:sp>
    <xdr:clientData/>
  </xdr:oneCellAnchor>
  <xdr:twoCellAnchor>
    <xdr:from>
      <xdr:col>4</xdr:col>
      <xdr:colOff>1028700</xdr:colOff>
      <xdr:row>20</xdr:row>
      <xdr:rowOff>120104</xdr:rowOff>
    </xdr:from>
    <xdr:to>
      <xdr:col>5</xdr:col>
      <xdr:colOff>73025</xdr:colOff>
      <xdr:row>20</xdr:row>
      <xdr:rowOff>120104</xdr:rowOff>
    </xdr:to>
    <xdr:cxnSp macro="">
      <xdr:nvCxnSpPr>
        <xdr:cNvPr id="49" name="直線コネクタ 48"/>
        <xdr:cNvCxnSpPr/>
      </xdr:nvCxnSpPr>
      <xdr:spPr bwMode="auto">
        <a:xfrm>
          <a:off x="5562600" y="35967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150180</xdr:rowOff>
    </xdr:from>
    <xdr:ext cx="762000" cy="259045"/>
    <xdr:sp macro="" textlink="">
      <xdr:nvSpPr>
        <xdr:cNvPr id="50" name="人口1人当たり決算額の推移最大値テキスト130"/>
        <xdr:cNvSpPr txBox="1"/>
      </xdr:nvSpPr>
      <xdr:spPr>
        <a:xfrm>
          <a:off x="5740400" y="1912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128,287</a:t>
          </a:r>
          <a:endParaRPr kumimoji="1" lang="ja-JP" altLang="en-US" sz="1000" b="1">
            <a:latin typeface="ＭＳ Ｐゴシック"/>
          </a:endParaRPr>
        </a:p>
      </xdr:txBody>
    </xdr:sp>
    <xdr:clientData/>
  </xdr:oneCellAnchor>
  <xdr:twoCellAnchor>
    <xdr:from>
      <xdr:col>4</xdr:col>
      <xdr:colOff>1028700</xdr:colOff>
      <xdr:row>12</xdr:row>
      <xdr:rowOff>63803</xdr:rowOff>
    </xdr:from>
    <xdr:to>
      <xdr:col>5</xdr:col>
      <xdr:colOff>73025</xdr:colOff>
      <xdr:row>12</xdr:row>
      <xdr:rowOff>63803</xdr:rowOff>
    </xdr:to>
    <xdr:cxnSp macro="">
      <xdr:nvCxnSpPr>
        <xdr:cNvPr id="51" name="直線コネクタ 50"/>
        <xdr:cNvCxnSpPr/>
      </xdr:nvCxnSpPr>
      <xdr:spPr bwMode="auto">
        <a:xfrm>
          <a:off x="5562600" y="21688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111989</xdr:rowOff>
    </xdr:from>
    <xdr:to>
      <xdr:col>4</xdr:col>
      <xdr:colOff>1117600</xdr:colOff>
      <xdr:row>17</xdr:row>
      <xdr:rowOff>126799</xdr:rowOff>
    </xdr:to>
    <xdr:cxnSp macro="">
      <xdr:nvCxnSpPr>
        <xdr:cNvPr id="52" name="直線コネクタ 51"/>
        <xdr:cNvCxnSpPr/>
      </xdr:nvCxnSpPr>
      <xdr:spPr bwMode="auto">
        <a:xfrm flipV="1">
          <a:off x="5003800" y="3074264"/>
          <a:ext cx="647700" cy="148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123579</xdr:rowOff>
    </xdr:from>
    <xdr:ext cx="762000" cy="259045"/>
    <xdr:sp macro="" textlink="">
      <xdr:nvSpPr>
        <xdr:cNvPr id="53" name="人口1人当たり決算額の推移平均値テキスト130"/>
        <xdr:cNvSpPr txBox="1"/>
      </xdr:nvSpPr>
      <xdr:spPr>
        <a:xfrm>
          <a:off x="5740400" y="30858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67,305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151502</xdr:rowOff>
    </xdr:from>
    <xdr:to>
      <xdr:col>5</xdr:col>
      <xdr:colOff>34925</xdr:colOff>
      <xdr:row>18</xdr:row>
      <xdr:rowOff>81652</xdr:rowOff>
    </xdr:to>
    <xdr:sp macro="" textlink="">
      <xdr:nvSpPr>
        <xdr:cNvPr id="54" name="フローチャート : 判断 53"/>
        <xdr:cNvSpPr/>
      </xdr:nvSpPr>
      <xdr:spPr bwMode="auto">
        <a:xfrm>
          <a:off x="56007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126799</xdr:rowOff>
    </xdr:from>
    <xdr:to>
      <xdr:col>4</xdr:col>
      <xdr:colOff>469900</xdr:colOff>
      <xdr:row>17</xdr:row>
      <xdr:rowOff>141707</xdr:rowOff>
    </xdr:to>
    <xdr:cxnSp macro="">
      <xdr:nvCxnSpPr>
        <xdr:cNvPr id="55" name="直線コネクタ 54"/>
        <xdr:cNvCxnSpPr/>
      </xdr:nvCxnSpPr>
      <xdr:spPr bwMode="auto">
        <a:xfrm flipV="1">
          <a:off x="4305300" y="3089074"/>
          <a:ext cx="698500" cy="149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96066</xdr:rowOff>
    </xdr:from>
    <xdr:to>
      <xdr:col>4</xdr:col>
      <xdr:colOff>520700</xdr:colOff>
      <xdr:row>18</xdr:row>
      <xdr:rowOff>26216</xdr:rowOff>
    </xdr:to>
    <xdr:sp macro="" textlink="">
      <xdr:nvSpPr>
        <xdr:cNvPr id="56" name="フローチャート : 判断 55"/>
        <xdr:cNvSpPr/>
      </xdr:nvSpPr>
      <xdr:spPr bwMode="auto">
        <a:xfrm>
          <a:off x="49530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10993</xdr:rowOff>
    </xdr:from>
    <xdr:ext cx="736600" cy="259045"/>
    <xdr:sp macro="" textlink="">
      <xdr:nvSpPr>
        <xdr:cNvPr id="57" name="テキスト ボックス 56"/>
        <xdr:cNvSpPr txBox="1"/>
      </xdr:nvSpPr>
      <xdr:spPr>
        <a:xfrm>
          <a:off x="4622800" y="31447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109343</xdr:rowOff>
    </xdr:from>
    <xdr:to>
      <xdr:col>3</xdr:col>
      <xdr:colOff>904875</xdr:colOff>
      <xdr:row>17</xdr:row>
      <xdr:rowOff>141707</xdr:rowOff>
    </xdr:to>
    <xdr:cxnSp macro="">
      <xdr:nvCxnSpPr>
        <xdr:cNvPr id="58" name="直線コネクタ 57"/>
        <xdr:cNvCxnSpPr/>
      </xdr:nvCxnSpPr>
      <xdr:spPr bwMode="auto">
        <a:xfrm>
          <a:off x="3606800" y="3071618"/>
          <a:ext cx="698500" cy="323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117032</xdr:rowOff>
    </xdr:from>
    <xdr:to>
      <xdr:col>3</xdr:col>
      <xdr:colOff>955675</xdr:colOff>
      <xdr:row>18</xdr:row>
      <xdr:rowOff>47182</xdr:rowOff>
    </xdr:to>
    <xdr:sp macro="" textlink="">
      <xdr:nvSpPr>
        <xdr:cNvPr id="59" name="フローチャート : 判断 58"/>
        <xdr:cNvSpPr/>
      </xdr:nvSpPr>
      <xdr:spPr bwMode="auto">
        <a:xfrm>
          <a:off x="4254500" y="30793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31959</xdr:rowOff>
    </xdr:from>
    <xdr:ext cx="762000" cy="259045"/>
    <xdr:sp macro="" textlink="">
      <xdr:nvSpPr>
        <xdr:cNvPr id="60" name="テキスト ボックス 59"/>
        <xdr:cNvSpPr txBox="1"/>
      </xdr:nvSpPr>
      <xdr:spPr>
        <a:xfrm>
          <a:off x="3924300" y="3165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97032</xdr:rowOff>
    </xdr:from>
    <xdr:to>
      <xdr:col>3</xdr:col>
      <xdr:colOff>206375</xdr:colOff>
      <xdr:row>17</xdr:row>
      <xdr:rowOff>109343</xdr:rowOff>
    </xdr:to>
    <xdr:cxnSp macro="">
      <xdr:nvCxnSpPr>
        <xdr:cNvPr id="61" name="直線コネクタ 60"/>
        <xdr:cNvCxnSpPr/>
      </xdr:nvCxnSpPr>
      <xdr:spPr bwMode="auto">
        <a:xfrm>
          <a:off x="2908300" y="3059307"/>
          <a:ext cx="698500" cy="123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100687</xdr:rowOff>
    </xdr:from>
    <xdr:to>
      <xdr:col>3</xdr:col>
      <xdr:colOff>257175</xdr:colOff>
      <xdr:row>18</xdr:row>
      <xdr:rowOff>30837</xdr:rowOff>
    </xdr:to>
    <xdr:sp macro="" textlink="">
      <xdr:nvSpPr>
        <xdr:cNvPr id="62" name="フローチャート : 判断 61"/>
        <xdr:cNvSpPr/>
      </xdr:nvSpPr>
      <xdr:spPr bwMode="auto">
        <a:xfrm>
          <a:off x="3556000" y="3062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15614</xdr:rowOff>
    </xdr:from>
    <xdr:ext cx="762000" cy="259045"/>
    <xdr:sp macro="" textlink="">
      <xdr:nvSpPr>
        <xdr:cNvPr id="63" name="テキスト ボックス 62"/>
        <xdr:cNvSpPr txBox="1"/>
      </xdr:nvSpPr>
      <xdr:spPr>
        <a:xfrm>
          <a:off x="3225800" y="3149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74627</xdr:rowOff>
    </xdr:from>
    <xdr:to>
      <xdr:col>2</xdr:col>
      <xdr:colOff>692150</xdr:colOff>
      <xdr:row>18</xdr:row>
      <xdr:rowOff>4777</xdr:rowOff>
    </xdr:to>
    <xdr:sp macro="" textlink="">
      <xdr:nvSpPr>
        <xdr:cNvPr id="64" name="フローチャート : 判断 63"/>
        <xdr:cNvSpPr/>
      </xdr:nvSpPr>
      <xdr:spPr bwMode="auto">
        <a:xfrm>
          <a:off x="2857500" y="3036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161004</xdr:rowOff>
    </xdr:from>
    <xdr:ext cx="762000" cy="259045"/>
    <xdr:sp macro="" textlink="">
      <xdr:nvSpPr>
        <xdr:cNvPr id="65" name="テキスト ボックス 64"/>
        <xdr:cNvSpPr txBox="1"/>
      </xdr:nvSpPr>
      <xdr:spPr>
        <a:xfrm>
          <a:off x="2527300" y="3123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72,013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61189</xdr:rowOff>
    </xdr:from>
    <xdr:to>
      <xdr:col>5</xdr:col>
      <xdr:colOff>34925</xdr:colOff>
      <xdr:row>17</xdr:row>
      <xdr:rowOff>162789</xdr:rowOff>
    </xdr:to>
    <xdr:sp macro="" textlink="">
      <xdr:nvSpPr>
        <xdr:cNvPr id="71" name="円/楕円 70"/>
        <xdr:cNvSpPr/>
      </xdr:nvSpPr>
      <xdr:spPr bwMode="auto">
        <a:xfrm>
          <a:off x="5600700" y="30234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77716</xdr:rowOff>
    </xdr:from>
    <xdr:ext cx="762000" cy="259045"/>
    <xdr:sp macro="" textlink="">
      <xdr:nvSpPr>
        <xdr:cNvPr id="72" name="人口1人当たり決算額の推移該当値テキスト130"/>
        <xdr:cNvSpPr txBox="1"/>
      </xdr:nvSpPr>
      <xdr:spPr>
        <a:xfrm>
          <a:off x="5740400" y="286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72,836</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75999</xdr:rowOff>
    </xdr:from>
    <xdr:to>
      <xdr:col>4</xdr:col>
      <xdr:colOff>520700</xdr:colOff>
      <xdr:row>18</xdr:row>
      <xdr:rowOff>6149</xdr:rowOff>
    </xdr:to>
    <xdr:sp macro="" textlink="">
      <xdr:nvSpPr>
        <xdr:cNvPr id="73" name="円/楕円 72"/>
        <xdr:cNvSpPr/>
      </xdr:nvSpPr>
      <xdr:spPr bwMode="auto">
        <a:xfrm>
          <a:off x="4953000" y="30382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16326</xdr:rowOff>
    </xdr:from>
    <xdr:ext cx="736600" cy="259045"/>
    <xdr:sp macro="" textlink="">
      <xdr:nvSpPr>
        <xdr:cNvPr id="74" name="テキスト ボックス 73"/>
        <xdr:cNvSpPr txBox="1"/>
      </xdr:nvSpPr>
      <xdr:spPr>
        <a:xfrm>
          <a:off x="4622800" y="28071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71,929</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90907</xdr:rowOff>
    </xdr:from>
    <xdr:to>
      <xdr:col>3</xdr:col>
      <xdr:colOff>955675</xdr:colOff>
      <xdr:row>18</xdr:row>
      <xdr:rowOff>21057</xdr:rowOff>
    </xdr:to>
    <xdr:sp macro="" textlink="">
      <xdr:nvSpPr>
        <xdr:cNvPr id="75" name="円/楕円 74"/>
        <xdr:cNvSpPr/>
      </xdr:nvSpPr>
      <xdr:spPr bwMode="auto">
        <a:xfrm>
          <a:off x="4254500" y="30531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31234</xdr:rowOff>
    </xdr:from>
    <xdr:ext cx="762000" cy="259045"/>
    <xdr:sp macro="" textlink="">
      <xdr:nvSpPr>
        <xdr:cNvPr id="76" name="テキスト ボックス 75"/>
        <xdr:cNvSpPr txBox="1"/>
      </xdr:nvSpPr>
      <xdr:spPr>
        <a:xfrm>
          <a:off x="3924300" y="2822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71,016</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58543</xdr:rowOff>
    </xdr:from>
    <xdr:to>
      <xdr:col>3</xdr:col>
      <xdr:colOff>257175</xdr:colOff>
      <xdr:row>17</xdr:row>
      <xdr:rowOff>160143</xdr:rowOff>
    </xdr:to>
    <xdr:sp macro="" textlink="">
      <xdr:nvSpPr>
        <xdr:cNvPr id="77" name="円/楕円 76"/>
        <xdr:cNvSpPr/>
      </xdr:nvSpPr>
      <xdr:spPr bwMode="auto">
        <a:xfrm>
          <a:off x="3556000" y="30208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170320</xdr:rowOff>
    </xdr:from>
    <xdr:ext cx="762000" cy="259045"/>
    <xdr:sp macro="" textlink="">
      <xdr:nvSpPr>
        <xdr:cNvPr id="78" name="テキスト ボックス 77"/>
        <xdr:cNvSpPr txBox="1"/>
      </xdr:nvSpPr>
      <xdr:spPr>
        <a:xfrm>
          <a:off x="3225800" y="2789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72,998</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46232</xdr:rowOff>
    </xdr:from>
    <xdr:to>
      <xdr:col>2</xdr:col>
      <xdr:colOff>692150</xdr:colOff>
      <xdr:row>17</xdr:row>
      <xdr:rowOff>147832</xdr:rowOff>
    </xdr:to>
    <xdr:sp macro="" textlink="">
      <xdr:nvSpPr>
        <xdr:cNvPr id="79" name="円/楕円 78"/>
        <xdr:cNvSpPr/>
      </xdr:nvSpPr>
      <xdr:spPr bwMode="auto">
        <a:xfrm>
          <a:off x="2857500" y="30085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158009</xdr:rowOff>
    </xdr:from>
    <xdr:ext cx="762000" cy="259045"/>
    <xdr:sp macro="" textlink="">
      <xdr:nvSpPr>
        <xdr:cNvPr id="80" name="テキスト ボックス 79"/>
        <xdr:cNvSpPr txBox="1"/>
      </xdr:nvSpPr>
      <xdr:spPr>
        <a:xfrm>
          <a:off x="2527300" y="2777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73,752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195254</xdr:rowOff>
    </xdr:from>
    <xdr:to>
      <xdr:col>4</xdr:col>
      <xdr:colOff>1117600</xdr:colOff>
      <xdr:row>37</xdr:row>
      <xdr:rowOff>268470</xdr:rowOff>
    </xdr:to>
    <xdr:cxnSp macro="">
      <xdr:nvCxnSpPr>
        <xdr:cNvPr id="110" name="直線コネクタ 109"/>
        <xdr:cNvCxnSpPr/>
      </xdr:nvCxnSpPr>
      <xdr:spPr bwMode="auto">
        <a:xfrm flipV="1">
          <a:off x="5651500" y="6119804"/>
          <a:ext cx="0" cy="127336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240547</xdr:rowOff>
    </xdr:from>
    <xdr:ext cx="762000" cy="259045"/>
    <xdr:sp macro="" textlink="">
      <xdr:nvSpPr>
        <xdr:cNvPr id="111" name="人口1人当たり決算額の推移最小値テキスト445"/>
        <xdr:cNvSpPr txBox="1"/>
      </xdr:nvSpPr>
      <xdr:spPr>
        <a:xfrm>
          <a:off x="5740400" y="736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-3,332</a:t>
          </a:r>
          <a:endParaRPr kumimoji="1" lang="ja-JP" altLang="en-US" sz="1000" b="1">
            <a:latin typeface="ＭＳ Ｐゴシック"/>
          </a:endParaRPr>
        </a:p>
      </xdr:txBody>
    </xdr:sp>
    <xdr:clientData/>
  </xdr:oneCellAnchor>
  <xdr:twoCellAnchor>
    <xdr:from>
      <xdr:col>4</xdr:col>
      <xdr:colOff>1028700</xdr:colOff>
      <xdr:row>37</xdr:row>
      <xdr:rowOff>268470</xdr:rowOff>
    </xdr:from>
    <xdr:to>
      <xdr:col>5</xdr:col>
      <xdr:colOff>73025</xdr:colOff>
      <xdr:row>37</xdr:row>
      <xdr:rowOff>268470</xdr:rowOff>
    </xdr:to>
    <xdr:cxnSp macro="">
      <xdr:nvCxnSpPr>
        <xdr:cNvPr id="112" name="直線コネクタ 111"/>
        <xdr:cNvCxnSpPr/>
      </xdr:nvCxnSpPr>
      <xdr:spPr bwMode="auto">
        <a:xfrm>
          <a:off x="5562600" y="73931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110181</xdr:rowOff>
    </xdr:from>
    <xdr:ext cx="762000" cy="259045"/>
    <xdr:sp macro="" textlink="">
      <xdr:nvSpPr>
        <xdr:cNvPr id="113" name="人口1人当たり決算額の推移最大値テキスト445"/>
        <xdr:cNvSpPr txBox="1"/>
      </xdr:nvSpPr>
      <xdr:spPr>
        <a:xfrm>
          <a:off x="5740400" y="5863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35,660</a:t>
          </a:r>
          <a:endParaRPr kumimoji="1" lang="ja-JP" altLang="en-US" sz="1000" b="1">
            <a:latin typeface="ＭＳ Ｐゴシック"/>
          </a:endParaRPr>
        </a:p>
      </xdr:txBody>
    </xdr:sp>
    <xdr:clientData/>
  </xdr:oneCellAnchor>
  <xdr:twoCellAnchor>
    <xdr:from>
      <xdr:col>4</xdr:col>
      <xdr:colOff>1028700</xdr:colOff>
      <xdr:row>33</xdr:row>
      <xdr:rowOff>195254</xdr:rowOff>
    </xdr:from>
    <xdr:to>
      <xdr:col>5</xdr:col>
      <xdr:colOff>73025</xdr:colOff>
      <xdr:row>33</xdr:row>
      <xdr:rowOff>195254</xdr:rowOff>
    </xdr:to>
    <xdr:cxnSp macro="">
      <xdr:nvCxnSpPr>
        <xdr:cNvPr id="114" name="直線コネクタ 113"/>
        <xdr:cNvCxnSpPr/>
      </xdr:nvCxnSpPr>
      <xdr:spPr bwMode="auto">
        <a:xfrm>
          <a:off x="5562600" y="61198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158318</xdr:rowOff>
    </xdr:from>
    <xdr:to>
      <xdr:col>4</xdr:col>
      <xdr:colOff>1117600</xdr:colOff>
      <xdr:row>35</xdr:row>
      <xdr:rowOff>211713</xdr:rowOff>
    </xdr:to>
    <xdr:cxnSp macro="">
      <xdr:nvCxnSpPr>
        <xdr:cNvPr id="115" name="直線コネクタ 114"/>
        <xdr:cNvCxnSpPr/>
      </xdr:nvCxnSpPr>
      <xdr:spPr bwMode="auto">
        <a:xfrm>
          <a:off x="5003800" y="6768668"/>
          <a:ext cx="647700" cy="533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208689</xdr:rowOff>
    </xdr:from>
    <xdr:ext cx="762000" cy="259045"/>
    <xdr:sp macro="" textlink="">
      <xdr:nvSpPr>
        <xdr:cNvPr id="116" name="人口1人当たり決算額の推移平均値テキスト445"/>
        <xdr:cNvSpPr txBox="1"/>
      </xdr:nvSpPr>
      <xdr:spPr>
        <a:xfrm>
          <a:off x="5740400" y="68190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11,838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236612</xdr:rowOff>
    </xdr:from>
    <xdr:to>
      <xdr:col>5</xdr:col>
      <xdr:colOff>34925</xdr:colOff>
      <xdr:row>35</xdr:row>
      <xdr:rowOff>338212</xdr:rowOff>
    </xdr:to>
    <xdr:sp macro="" textlink="">
      <xdr:nvSpPr>
        <xdr:cNvPr id="117" name="フローチャート : 判断 116"/>
        <xdr:cNvSpPr/>
      </xdr:nvSpPr>
      <xdr:spPr bwMode="auto">
        <a:xfrm>
          <a:off x="56007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158318</xdr:rowOff>
    </xdr:from>
    <xdr:to>
      <xdr:col>4</xdr:col>
      <xdr:colOff>469900</xdr:colOff>
      <xdr:row>35</xdr:row>
      <xdr:rowOff>194176</xdr:rowOff>
    </xdr:to>
    <xdr:cxnSp macro="">
      <xdr:nvCxnSpPr>
        <xdr:cNvPr id="118" name="直線コネクタ 117"/>
        <xdr:cNvCxnSpPr/>
      </xdr:nvCxnSpPr>
      <xdr:spPr bwMode="auto">
        <a:xfrm flipV="1">
          <a:off x="4305300" y="6768668"/>
          <a:ext cx="698500" cy="358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191806</xdr:rowOff>
    </xdr:from>
    <xdr:to>
      <xdr:col>4</xdr:col>
      <xdr:colOff>520700</xdr:colOff>
      <xdr:row>35</xdr:row>
      <xdr:rowOff>293406</xdr:rowOff>
    </xdr:to>
    <xdr:sp macro="" textlink="">
      <xdr:nvSpPr>
        <xdr:cNvPr id="119" name="フローチャート : 判断 118"/>
        <xdr:cNvSpPr/>
      </xdr:nvSpPr>
      <xdr:spPr bwMode="auto">
        <a:xfrm>
          <a:off x="49530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278183</xdr:rowOff>
    </xdr:from>
    <xdr:ext cx="736600" cy="259045"/>
    <xdr:sp macro="" textlink="">
      <xdr:nvSpPr>
        <xdr:cNvPr id="120" name="テキスト ボックス 119"/>
        <xdr:cNvSpPr txBox="1"/>
      </xdr:nvSpPr>
      <xdr:spPr>
        <a:xfrm>
          <a:off x="4622800" y="6888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138234</xdr:rowOff>
    </xdr:from>
    <xdr:to>
      <xdr:col>3</xdr:col>
      <xdr:colOff>904875</xdr:colOff>
      <xdr:row>35</xdr:row>
      <xdr:rowOff>194176</xdr:rowOff>
    </xdr:to>
    <xdr:cxnSp macro="">
      <xdr:nvCxnSpPr>
        <xdr:cNvPr id="121" name="直線コネクタ 120"/>
        <xdr:cNvCxnSpPr/>
      </xdr:nvCxnSpPr>
      <xdr:spPr bwMode="auto">
        <a:xfrm>
          <a:off x="3606800" y="6748584"/>
          <a:ext cx="698500" cy="559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134558</xdr:rowOff>
    </xdr:from>
    <xdr:to>
      <xdr:col>3</xdr:col>
      <xdr:colOff>955675</xdr:colOff>
      <xdr:row>35</xdr:row>
      <xdr:rowOff>236158</xdr:rowOff>
    </xdr:to>
    <xdr:sp macro="" textlink="">
      <xdr:nvSpPr>
        <xdr:cNvPr id="122" name="フローチャート : 判断 121"/>
        <xdr:cNvSpPr/>
      </xdr:nvSpPr>
      <xdr:spPr bwMode="auto">
        <a:xfrm>
          <a:off x="4254500" y="6744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246335</xdr:rowOff>
    </xdr:from>
    <xdr:ext cx="762000" cy="259045"/>
    <xdr:sp macro="" textlink="">
      <xdr:nvSpPr>
        <xdr:cNvPr id="123" name="テキスト ボックス 122"/>
        <xdr:cNvSpPr txBox="1"/>
      </xdr:nvSpPr>
      <xdr:spPr>
        <a:xfrm>
          <a:off x="3924300" y="6513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98229</xdr:rowOff>
    </xdr:from>
    <xdr:to>
      <xdr:col>3</xdr:col>
      <xdr:colOff>206375</xdr:colOff>
      <xdr:row>35</xdr:row>
      <xdr:rowOff>138234</xdr:rowOff>
    </xdr:to>
    <xdr:cxnSp macro="">
      <xdr:nvCxnSpPr>
        <xdr:cNvPr id="124" name="直線コネクタ 123"/>
        <xdr:cNvCxnSpPr/>
      </xdr:nvCxnSpPr>
      <xdr:spPr bwMode="auto">
        <a:xfrm>
          <a:off x="2908300" y="6708579"/>
          <a:ext cx="698500" cy="400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94618</xdr:rowOff>
    </xdr:from>
    <xdr:to>
      <xdr:col>3</xdr:col>
      <xdr:colOff>257175</xdr:colOff>
      <xdr:row>35</xdr:row>
      <xdr:rowOff>196218</xdr:rowOff>
    </xdr:to>
    <xdr:sp macro="" textlink="">
      <xdr:nvSpPr>
        <xdr:cNvPr id="125" name="フローチャート : 判断 124"/>
        <xdr:cNvSpPr/>
      </xdr:nvSpPr>
      <xdr:spPr bwMode="auto">
        <a:xfrm>
          <a:off x="3556000" y="67049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180995</xdr:rowOff>
    </xdr:from>
    <xdr:ext cx="762000" cy="259045"/>
    <xdr:sp macro="" textlink="">
      <xdr:nvSpPr>
        <xdr:cNvPr id="126" name="テキスト ボックス 125"/>
        <xdr:cNvSpPr txBox="1"/>
      </xdr:nvSpPr>
      <xdr:spPr>
        <a:xfrm>
          <a:off x="3225800" y="6791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42335</xdr:rowOff>
    </xdr:from>
    <xdr:to>
      <xdr:col>2</xdr:col>
      <xdr:colOff>692150</xdr:colOff>
      <xdr:row>35</xdr:row>
      <xdr:rowOff>143935</xdr:rowOff>
    </xdr:to>
    <xdr:sp macro="" textlink="">
      <xdr:nvSpPr>
        <xdr:cNvPr id="127" name="フローチャート : 判断 126"/>
        <xdr:cNvSpPr/>
      </xdr:nvSpPr>
      <xdr:spPr bwMode="auto">
        <a:xfrm>
          <a:off x="2857500" y="66526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154112</xdr:rowOff>
    </xdr:from>
    <xdr:ext cx="762000" cy="259045"/>
    <xdr:sp macro="" textlink="">
      <xdr:nvSpPr>
        <xdr:cNvPr id="128" name="テキスト ボックス 127"/>
        <xdr:cNvSpPr txBox="1"/>
      </xdr:nvSpPr>
      <xdr:spPr>
        <a:xfrm>
          <a:off x="2527300" y="6421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17,787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160913</xdr:rowOff>
    </xdr:from>
    <xdr:to>
      <xdr:col>5</xdr:col>
      <xdr:colOff>34925</xdr:colOff>
      <xdr:row>35</xdr:row>
      <xdr:rowOff>262513</xdr:rowOff>
    </xdr:to>
    <xdr:sp macro="" textlink="">
      <xdr:nvSpPr>
        <xdr:cNvPr id="134" name="円/楕円 133"/>
        <xdr:cNvSpPr/>
      </xdr:nvSpPr>
      <xdr:spPr bwMode="auto">
        <a:xfrm>
          <a:off x="5600700" y="67712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5990</xdr:rowOff>
    </xdr:from>
    <xdr:ext cx="762000" cy="259045"/>
    <xdr:sp macro="" textlink="">
      <xdr:nvSpPr>
        <xdr:cNvPr id="135" name="人口1人当たり決算額の推移該当値テキスト445"/>
        <xdr:cNvSpPr txBox="1"/>
      </xdr:nvSpPr>
      <xdr:spPr>
        <a:xfrm>
          <a:off x="5740400" y="661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14,156</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107518</xdr:rowOff>
    </xdr:from>
    <xdr:to>
      <xdr:col>4</xdr:col>
      <xdr:colOff>520700</xdr:colOff>
      <xdr:row>35</xdr:row>
      <xdr:rowOff>209118</xdr:rowOff>
    </xdr:to>
    <xdr:sp macro="" textlink="">
      <xdr:nvSpPr>
        <xdr:cNvPr id="136" name="円/楕円 135"/>
        <xdr:cNvSpPr/>
      </xdr:nvSpPr>
      <xdr:spPr bwMode="auto">
        <a:xfrm>
          <a:off x="4953000" y="67178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219295</xdr:rowOff>
    </xdr:from>
    <xdr:ext cx="736600" cy="259045"/>
    <xdr:sp macro="" textlink="">
      <xdr:nvSpPr>
        <xdr:cNvPr id="137" name="テキスト ボックス 136"/>
        <xdr:cNvSpPr txBox="1"/>
      </xdr:nvSpPr>
      <xdr:spPr>
        <a:xfrm>
          <a:off x="4622800" y="64867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15,791</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143376</xdr:rowOff>
    </xdr:from>
    <xdr:to>
      <xdr:col>3</xdr:col>
      <xdr:colOff>955675</xdr:colOff>
      <xdr:row>35</xdr:row>
      <xdr:rowOff>244976</xdr:rowOff>
    </xdr:to>
    <xdr:sp macro="" textlink="">
      <xdr:nvSpPr>
        <xdr:cNvPr id="138" name="円/楕円 137"/>
        <xdr:cNvSpPr/>
      </xdr:nvSpPr>
      <xdr:spPr bwMode="auto">
        <a:xfrm>
          <a:off x="4254500" y="67537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229753</xdr:rowOff>
    </xdr:from>
    <xdr:ext cx="762000" cy="259045"/>
    <xdr:sp macro="" textlink="">
      <xdr:nvSpPr>
        <xdr:cNvPr id="139" name="テキスト ボックス 138"/>
        <xdr:cNvSpPr txBox="1"/>
      </xdr:nvSpPr>
      <xdr:spPr>
        <a:xfrm>
          <a:off x="3924300" y="6840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14,693</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87434</xdr:rowOff>
    </xdr:from>
    <xdr:to>
      <xdr:col>3</xdr:col>
      <xdr:colOff>257175</xdr:colOff>
      <xdr:row>35</xdr:row>
      <xdr:rowOff>189034</xdr:rowOff>
    </xdr:to>
    <xdr:sp macro="" textlink="">
      <xdr:nvSpPr>
        <xdr:cNvPr id="140" name="円/楕円 139"/>
        <xdr:cNvSpPr/>
      </xdr:nvSpPr>
      <xdr:spPr bwMode="auto">
        <a:xfrm>
          <a:off x="3556000" y="66977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199211</xdr:rowOff>
    </xdr:from>
    <xdr:ext cx="762000" cy="259045"/>
    <xdr:sp macro="" textlink="">
      <xdr:nvSpPr>
        <xdr:cNvPr id="141" name="テキスト ボックス 140"/>
        <xdr:cNvSpPr txBox="1"/>
      </xdr:nvSpPr>
      <xdr:spPr>
        <a:xfrm>
          <a:off x="3225800" y="6466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16,406</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47429</xdr:rowOff>
    </xdr:from>
    <xdr:to>
      <xdr:col>2</xdr:col>
      <xdr:colOff>692150</xdr:colOff>
      <xdr:row>35</xdr:row>
      <xdr:rowOff>149029</xdr:rowOff>
    </xdr:to>
    <xdr:sp macro="" textlink="">
      <xdr:nvSpPr>
        <xdr:cNvPr id="142" name="円/楕円 141"/>
        <xdr:cNvSpPr/>
      </xdr:nvSpPr>
      <xdr:spPr bwMode="auto">
        <a:xfrm>
          <a:off x="2857500" y="66577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133806</xdr:rowOff>
    </xdr:from>
    <xdr:ext cx="762000" cy="259045"/>
    <xdr:sp macro="" textlink="">
      <xdr:nvSpPr>
        <xdr:cNvPr id="143" name="テキスト ボックス 142"/>
        <xdr:cNvSpPr txBox="1"/>
      </xdr:nvSpPr>
      <xdr:spPr>
        <a:xfrm>
          <a:off x="2527300" y="6744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17,631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大分県日出町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28,518
28,417
73.32
10,461,216
10,260,947
172,341
6,052,010
10,149,279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8.1
61.9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28/97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78,819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72015</xdr:rowOff>
    </xdr:from>
    <xdr:to>
      <xdr:col>6</xdr:col>
      <xdr:colOff>510540</xdr:colOff>
      <xdr:row>39</xdr:row>
      <xdr:rowOff>136576</xdr:rowOff>
    </xdr:to>
    <xdr:cxnSp macro="">
      <xdr:nvCxnSpPr>
        <xdr:cNvPr id="56" name="直線コネクタ 55"/>
        <xdr:cNvCxnSpPr/>
      </xdr:nvCxnSpPr>
      <xdr:spPr>
        <a:xfrm flipV="1">
          <a:off x="4633595" y="5386965"/>
          <a:ext cx="1270" cy="1436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140403</xdr:rowOff>
    </xdr:from>
    <xdr:ext cx="534377" cy="259045"/>
    <xdr:sp macro="" textlink="">
      <xdr:nvSpPr>
        <xdr:cNvPr id="57" name="人件費最小値テキスト"/>
        <xdr:cNvSpPr txBox="1"/>
      </xdr:nvSpPr>
      <xdr:spPr>
        <a:xfrm>
          <a:off x="4686300" y="6826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35,164</a:t>
          </a:r>
          <a:endParaRPr kumimoji="1" lang="ja-JP" altLang="en-US" sz="1000" b="1">
            <a:latin typeface="ＭＳ Ｐゴシック"/>
          </a:endParaRPr>
        </a:p>
      </xdr:txBody>
    </xdr:sp>
    <xdr:clientData/>
  </xdr:oneCellAnchor>
  <xdr:twoCellAnchor>
    <xdr:from>
      <xdr:col>6</xdr:col>
      <xdr:colOff>422275</xdr:colOff>
      <xdr:row>39</xdr:row>
      <xdr:rowOff>136576</xdr:rowOff>
    </xdr:from>
    <xdr:to>
      <xdr:col>6</xdr:col>
      <xdr:colOff>600075</xdr:colOff>
      <xdr:row>39</xdr:row>
      <xdr:rowOff>136576</xdr:rowOff>
    </xdr:to>
    <xdr:cxnSp macro="">
      <xdr:nvCxnSpPr>
        <xdr:cNvPr id="58" name="直線コネクタ 57"/>
        <xdr:cNvCxnSpPr/>
      </xdr:nvCxnSpPr>
      <xdr:spPr>
        <a:xfrm>
          <a:off x="4546600" y="6823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18692</xdr:rowOff>
    </xdr:from>
    <xdr:ext cx="599010" cy="259045"/>
    <xdr:sp macro="" textlink="">
      <xdr:nvSpPr>
        <xdr:cNvPr id="59" name="人件費最大値テキスト"/>
        <xdr:cNvSpPr txBox="1"/>
      </xdr:nvSpPr>
      <xdr:spPr>
        <a:xfrm>
          <a:off x="4686300" y="5162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110,553</a:t>
          </a:r>
          <a:endParaRPr kumimoji="1" lang="ja-JP" altLang="en-US" sz="1000" b="1">
            <a:latin typeface="ＭＳ Ｐゴシック"/>
          </a:endParaRPr>
        </a:p>
      </xdr:txBody>
    </xdr:sp>
    <xdr:clientData/>
  </xdr:oneCellAnchor>
  <xdr:twoCellAnchor>
    <xdr:from>
      <xdr:col>6</xdr:col>
      <xdr:colOff>422275</xdr:colOff>
      <xdr:row>31</xdr:row>
      <xdr:rowOff>72015</xdr:rowOff>
    </xdr:from>
    <xdr:to>
      <xdr:col>6</xdr:col>
      <xdr:colOff>600075</xdr:colOff>
      <xdr:row>31</xdr:row>
      <xdr:rowOff>72015</xdr:rowOff>
    </xdr:to>
    <xdr:cxnSp macro="">
      <xdr:nvCxnSpPr>
        <xdr:cNvPr id="60" name="直線コネクタ 59"/>
        <xdr:cNvCxnSpPr/>
      </xdr:nvCxnSpPr>
      <xdr:spPr>
        <a:xfrm>
          <a:off x="4546600" y="5386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165265</xdr:rowOff>
    </xdr:from>
    <xdr:to>
      <xdr:col>6</xdr:col>
      <xdr:colOff>511175</xdr:colOff>
      <xdr:row>36</xdr:row>
      <xdr:rowOff>170542</xdr:rowOff>
    </xdr:to>
    <xdr:cxnSp macro="">
      <xdr:nvCxnSpPr>
        <xdr:cNvPr id="61" name="直線コネクタ 60"/>
        <xdr:cNvCxnSpPr/>
      </xdr:nvCxnSpPr>
      <xdr:spPr>
        <a:xfrm>
          <a:off x="3797300" y="6337465"/>
          <a:ext cx="838200" cy="5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22617</xdr:rowOff>
    </xdr:from>
    <xdr:ext cx="534377" cy="259045"/>
    <xdr:sp macro="" textlink="">
      <xdr:nvSpPr>
        <xdr:cNvPr id="62" name="人件費平均値テキスト"/>
        <xdr:cNvSpPr txBox="1"/>
      </xdr:nvSpPr>
      <xdr:spPr>
        <a:xfrm>
          <a:off x="4686300" y="63662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55,347</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44190</xdr:rowOff>
    </xdr:from>
    <xdr:to>
      <xdr:col>6</xdr:col>
      <xdr:colOff>561975</xdr:colOff>
      <xdr:row>37</xdr:row>
      <xdr:rowOff>145790</xdr:rowOff>
    </xdr:to>
    <xdr:sp macro="" textlink="">
      <xdr:nvSpPr>
        <xdr:cNvPr id="63" name="フローチャート : 判断 62"/>
        <xdr:cNvSpPr/>
      </xdr:nvSpPr>
      <xdr:spPr>
        <a:xfrm>
          <a:off x="4584700" y="6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165265</xdr:rowOff>
    </xdr:from>
    <xdr:to>
      <xdr:col>5</xdr:col>
      <xdr:colOff>358775</xdr:colOff>
      <xdr:row>37</xdr:row>
      <xdr:rowOff>3302</xdr:rowOff>
    </xdr:to>
    <xdr:cxnSp macro="">
      <xdr:nvCxnSpPr>
        <xdr:cNvPr id="64" name="直線コネクタ 63"/>
        <xdr:cNvCxnSpPr/>
      </xdr:nvCxnSpPr>
      <xdr:spPr>
        <a:xfrm flipV="1">
          <a:off x="2908300" y="6337465"/>
          <a:ext cx="889000" cy="9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140087</xdr:rowOff>
    </xdr:from>
    <xdr:to>
      <xdr:col>5</xdr:col>
      <xdr:colOff>409575</xdr:colOff>
      <xdr:row>37</xdr:row>
      <xdr:rowOff>70237</xdr:rowOff>
    </xdr:to>
    <xdr:sp macro="" textlink="">
      <xdr:nvSpPr>
        <xdr:cNvPr id="65" name="フローチャート : 判断 64"/>
        <xdr:cNvSpPr/>
      </xdr:nvSpPr>
      <xdr:spPr>
        <a:xfrm>
          <a:off x="3746500" y="631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61364</xdr:rowOff>
    </xdr:from>
    <xdr:ext cx="534377" cy="259045"/>
    <xdr:sp macro="" textlink="">
      <xdr:nvSpPr>
        <xdr:cNvPr id="66" name="テキスト ボックス 65"/>
        <xdr:cNvSpPr txBox="1"/>
      </xdr:nvSpPr>
      <xdr:spPr>
        <a:xfrm>
          <a:off x="3530111" y="640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59,313</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161874</xdr:rowOff>
    </xdr:from>
    <xdr:to>
      <xdr:col>4</xdr:col>
      <xdr:colOff>155575</xdr:colOff>
      <xdr:row>37</xdr:row>
      <xdr:rowOff>3302</xdr:rowOff>
    </xdr:to>
    <xdr:cxnSp macro="">
      <xdr:nvCxnSpPr>
        <xdr:cNvPr id="67" name="直線コネクタ 66"/>
        <xdr:cNvCxnSpPr/>
      </xdr:nvCxnSpPr>
      <xdr:spPr>
        <a:xfrm>
          <a:off x="2019300" y="6334074"/>
          <a:ext cx="889000" cy="1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151022</xdr:rowOff>
    </xdr:from>
    <xdr:to>
      <xdr:col>4</xdr:col>
      <xdr:colOff>206375</xdr:colOff>
      <xdr:row>37</xdr:row>
      <xdr:rowOff>81172</xdr:rowOff>
    </xdr:to>
    <xdr:sp macro="" textlink="">
      <xdr:nvSpPr>
        <xdr:cNvPr id="68" name="フローチャート : 判断 67"/>
        <xdr:cNvSpPr/>
      </xdr:nvSpPr>
      <xdr:spPr>
        <a:xfrm>
          <a:off x="2857500" y="632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72299</xdr:rowOff>
    </xdr:from>
    <xdr:ext cx="534377" cy="259045"/>
    <xdr:sp macro="" textlink="">
      <xdr:nvSpPr>
        <xdr:cNvPr id="69" name="テキスト ボックス 68"/>
        <xdr:cNvSpPr txBox="1"/>
      </xdr:nvSpPr>
      <xdr:spPr>
        <a:xfrm>
          <a:off x="2641111" y="6415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58,739</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130518</xdr:rowOff>
    </xdr:from>
    <xdr:to>
      <xdr:col>2</xdr:col>
      <xdr:colOff>638175</xdr:colOff>
      <xdr:row>36</xdr:row>
      <xdr:rowOff>161874</xdr:rowOff>
    </xdr:to>
    <xdr:cxnSp macro="">
      <xdr:nvCxnSpPr>
        <xdr:cNvPr id="70" name="直線コネクタ 69"/>
        <xdr:cNvCxnSpPr/>
      </xdr:nvCxnSpPr>
      <xdr:spPr>
        <a:xfrm>
          <a:off x="1130300" y="6302718"/>
          <a:ext cx="889000" cy="31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132067</xdr:rowOff>
    </xdr:from>
    <xdr:to>
      <xdr:col>3</xdr:col>
      <xdr:colOff>3175</xdr:colOff>
      <xdr:row>37</xdr:row>
      <xdr:rowOff>62217</xdr:rowOff>
    </xdr:to>
    <xdr:sp macro="" textlink="">
      <xdr:nvSpPr>
        <xdr:cNvPr id="71" name="フローチャート : 判断 70"/>
        <xdr:cNvSpPr/>
      </xdr:nvSpPr>
      <xdr:spPr>
        <a:xfrm>
          <a:off x="1968500" y="6304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53344</xdr:rowOff>
    </xdr:from>
    <xdr:ext cx="534377" cy="259045"/>
    <xdr:sp macro="" textlink="">
      <xdr:nvSpPr>
        <xdr:cNvPr id="72" name="テキスト ボックス 71"/>
        <xdr:cNvSpPr txBox="1"/>
      </xdr:nvSpPr>
      <xdr:spPr>
        <a:xfrm>
          <a:off x="1752111" y="6396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59,734</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107112</xdr:rowOff>
    </xdr:from>
    <xdr:to>
      <xdr:col>1</xdr:col>
      <xdr:colOff>485775</xdr:colOff>
      <xdr:row>37</xdr:row>
      <xdr:rowOff>37262</xdr:rowOff>
    </xdr:to>
    <xdr:sp macro="" textlink="">
      <xdr:nvSpPr>
        <xdr:cNvPr id="73" name="フローチャート : 判断 72"/>
        <xdr:cNvSpPr/>
      </xdr:nvSpPr>
      <xdr:spPr>
        <a:xfrm>
          <a:off x="1079500" y="62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28389</xdr:rowOff>
    </xdr:from>
    <xdr:ext cx="534377" cy="259045"/>
    <xdr:sp macro="" textlink="">
      <xdr:nvSpPr>
        <xdr:cNvPr id="74" name="テキスト ボックス 73"/>
        <xdr:cNvSpPr txBox="1"/>
      </xdr:nvSpPr>
      <xdr:spPr>
        <a:xfrm>
          <a:off x="863111" y="637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61,044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119742</xdr:rowOff>
    </xdr:from>
    <xdr:to>
      <xdr:col>6</xdr:col>
      <xdr:colOff>561975</xdr:colOff>
      <xdr:row>37</xdr:row>
      <xdr:rowOff>49892</xdr:rowOff>
    </xdr:to>
    <xdr:sp macro="" textlink="">
      <xdr:nvSpPr>
        <xdr:cNvPr id="80" name="円/楕円 79"/>
        <xdr:cNvSpPr/>
      </xdr:nvSpPr>
      <xdr:spPr>
        <a:xfrm>
          <a:off x="4584700" y="6291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142619</xdr:rowOff>
    </xdr:from>
    <xdr:ext cx="534377" cy="259045"/>
    <xdr:sp macro="" textlink="">
      <xdr:nvSpPr>
        <xdr:cNvPr id="81" name="人件費該当値テキスト"/>
        <xdr:cNvSpPr txBox="1"/>
      </xdr:nvSpPr>
      <xdr:spPr>
        <a:xfrm>
          <a:off x="4686300" y="6143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60,381</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114465</xdr:rowOff>
    </xdr:from>
    <xdr:to>
      <xdr:col>5</xdr:col>
      <xdr:colOff>409575</xdr:colOff>
      <xdr:row>37</xdr:row>
      <xdr:rowOff>44615</xdr:rowOff>
    </xdr:to>
    <xdr:sp macro="" textlink="">
      <xdr:nvSpPr>
        <xdr:cNvPr id="82" name="円/楕円 81"/>
        <xdr:cNvSpPr/>
      </xdr:nvSpPr>
      <xdr:spPr>
        <a:xfrm>
          <a:off x="3746500" y="628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61142</xdr:rowOff>
    </xdr:from>
    <xdr:ext cx="534377" cy="259045"/>
    <xdr:sp macro="" textlink="">
      <xdr:nvSpPr>
        <xdr:cNvPr id="83" name="テキスト ボックス 82"/>
        <xdr:cNvSpPr txBox="1"/>
      </xdr:nvSpPr>
      <xdr:spPr>
        <a:xfrm>
          <a:off x="3530111" y="6061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60,658</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123952</xdr:rowOff>
    </xdr:from>
    <xdr:to>
      <xdr:col>4</xdr:col>
      <xdr:colOff>206375</xdr:colOff>
      <xdr:row>37</xdr:row>
      <xdr:rowOff>54102</xdr:rowOff>
    </xdr:to>
    <xdr:sp macro="" textlink="">
      <xdr:nvSpPr>
        <xdr:cNvPr id="84" name="円/楕円 83"/>
        <xdr:cNvSpPr/>
      </xdr:nvSpPr>
      <xdr:spPr>
        <a:xfrm>
          <a:off x="2857500" y="6296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70629</xdr:rowOff>
    </xdr:from>
    <xdr:ext cx="534377" cy="259045"/>
    <xdr:sp macro="" textlink="">
      <xdr:nvSpPr>
        <xdr:cNvPr id="85" name="テキスト ボックス 84"/>
        <xdr:cNvSpPr txBox="1"/>
      </xdr:nvSpPr>
      <xdr:spPr>
        <a:xfrm>
          <a:off x="2641111" y="6071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60,160</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111074</xdr:rowOff>
    </xdr:from>
    <xdr:to>
      <xdr:col>3</xdr:col>
      <xdr:colOff>3175</xdr:colOff>
      <xdr:row>37</xdr:row>
      <xdr:rowOff>41224</xdr:rowOff>
    </xdr:to>
    <xdr:sp macro="" textlink="">
      <xdr:nvSpPr>
        <xdr:cNvPr id="86" name="円/楕円 85"/>
        <xdr:cNvSpPr/>
      </xdr:nvSpPr>
      <xdr:spPr>
        <a:xfrm>
          <a:off x="1968500" y="6283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57751</xdr:rowOff>
    </xdr:from>
    <xdr:ext cx="534377" cy="259045"/>
    <xdr:sp macro="" textlink="">
      <xdr:nvSpPr>
        <xdr:cNvPr id="87" name="テキスト ボックス 86"/>
        <xdr:cNvSpPr txBox="1"/>
      </xdr:nvSpPr>
      <xdr:spPr>
        <a:xfrm>
          <a:off x="1752111" y="6058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60,836</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79718</xdr:rowOff>
    </xdr:from>
    <xdr:to>
      <xdr:col>1</xdr:col>
      <xdr:colOff>485775</xdr:colOff>
      <xdr:row>37</xdr:row>
      <xdr:rowOff>9868</xdr:rowOff>
    </xdr:to>
    <xdr:sp macro="" textlink="">
      <xdr:nvSpPr>
        <xdr:cNvPr id="88" name="円/楕円 87"/>
        <xdr:cNvSpPr/>
      </xdr:nvSpPr>
      <xdr:spPr>
        <a:xfrm>
          <a:off x="1079500" y="625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26395</xdr:rowOff>
    </xdr:from>
    <xdr:ext cx="534377" cy="259045"/>
    <xdr:sp macro="" textlink="">
      <xdr:nvSpPr>
        <xdr:cNvPr id="89" name="テキスト ボックス 88"/>
        <xdr:cNvSpPr txBox="1"/>
      </xdr:nvSpPr>
      <xdr:spPr>
        <a:xfrm>
          <a:off x="863111" y="6027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62,482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82/97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54,005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153236</xdr:rowOff>
    </xdr:from>
    <xdr:to>
      <xdr:col>6</xdr:col>
      <xdr:colOff>510540</xdr:colOff>
      <xdr:row>58</xdr:row>
      <xdr:rowOff>55608</xdr:rowOff>
    </xdr:to>
    <xdr:cxnSp macro="">
      <xdr:nvCxnSpPr>
        <xdr:cNvPr id="116" name="直線コネクタ 115"/>
        <xdr:cNvCxnSpPr/>
      </xdr:nvCxnSpPr>
      <xdr:spPr>
        <a:xfrm flipV="1">
          <a:off x="4633595" y="8725736"/>
          <a:ext cx="1270" cy="1273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59435</xdr:rowOff>
    </xdr:from>
    <xdr:ext cx="534377" cy="259045"/>
    <xdr:sp macro="" textlink="">
      <xdr:nvSpPr>
        <xdr:cNvPr id="117" name="物件費最小値テキスト"/>
        <xdr:cNvSpPr txBox="1"/>
      </xdr:nvSpPr>
      <xdr:spPr>
        <a:xfrm>
          <a:off x="4686300" y="10003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33,150</a:t>
          </a:r>
          <a:endParaRPr kumimoji="1" lang="ja-JP" altLang="en-US" sz="1000" b="1">
            <a:latin typeface="ＭＳ Ｐゴシック"/>
          </a:endParaRPr>
        </a:p>
      </xdr:txBody>
    </xdr:sp>
    <xdr:clientData/>
  </xdr:oneCellAnchor>
  <xdr:twoCellAnchor>
    <xdr:from>
      <xdr:col>6</xdr:col>
      <xdr:colOff>422275</xdr:colOff>
      <xdr:row>58</xdr:row>
      <xdr:rowOff>55608</xdr:rowOff>
    </xdr:from>
    <xdr:to>
      <xdr:col>6</xdr:col>
      <xdr:colOff>600075</xdr:colOff>
      <xdr:row>58</xdr:row>
      <xdr:rowOff>55608</xdr:rowOff>
    </xdr:to>
    <xdr:cxnSp macro="">
      <xdr:nvCxnSpPr>
        <xdr:cNvPr id="118" name="直線コネクタ 117"/>
        <xdr:cNvCxnSpPr/>
      </xdr:nvCxnSpPr>
      <xdr:spPr>
        <a:xfrm>
          <a:off x="4546600" y="999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99913</xdr:rowOff>
    </xdr:from>
    <xdr:ext cx="599010" cy="259045"/>
    <xdr:sp macro="" textlink="">
      <xdr:nvSpPr>
        <xdr:cNvPr id="119" name="物件費最大値テキスト"/>
        <xdr:cNvSpPr txBox="1"/>
      </xdr:nvSpPr>
      <xdr:spPr>
        <a:xfrm>
          <a:off x="4686300" y="8500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111,171</a:t>
          </a:r>
          <a:endParaRPr kumimoji="1" lang="ja-JP" altLang="en-US" sz="1000" b="1">
            <a:latin typeface="ＭＳ Ｐゴシック"/>
          </a:endParaRPr>
        </a:p>
      </xdr:txBody>
    </xdr:sp>
    <xdr:clientData/>
  </xdr:oneCellAnchor>
  <xdr:twoCellAnchor>
    <xdr:from>
      <xdr:col>6</xdr:col>
      <xdr:colOff>422275</xdr:colOff>
      <xdr:row>50</xdr:row>
      <xdr:rowOff>153236</xdr:rowOff>
    </xdr:from>
    <xdr:to>
      <xdr:col>6</xdr:col>
      <xdr:colOff>600075</xdr:colOff>
      <xdr:row>50</xdr:row>
      <xdr:rowOff>153236</xdr:rowOff>
    </xdr:to>
    <xdr:cxnSp macro="">
      <xdr:nvCxnSpPr>
        <xdr:cNvPr id="120" name="直線コネクタ 119"/>
        <xdr:cNvCxnSpPr/>
      </xdr:nvCxnSpPr>
      <xdr:spPr>
        <a:xfrm>
          <a:off x="4546600" y="8725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46611</xdr:rowOff>
    </xdr:from>
    <xdr:to>
      <xdr:col>6</xdr:col>
      <xdr:colOff>511175</xdr:colOff>
      <xdr:row>58</xdr:row>
      <xdr:rowOff>11799</xdr:rowOff>
    </xdr:to>
    <xdr:cxnSp macro="">
      <xdr:nvCxnSpPr>
        <xdr:cNvPr id="121" name="直線コネクタ 120"/>
        <xdr:cNvCxnSpPr/>
      </xdr:nvCxnSpPr>
      <xdr:spPr>
        <a:xfrm flipV="1">
          <a:off x="3797300" y="9819261"/>
          <a:ext cx="838200" cy="136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34886</xdr:rowOff>
    </xdr:from>
    <xdr:ext cx="534377" cy="259045"/>
    <xdr:sp macro="" textlink="">
      <xdr:nvSpPr>
        <xdr:cNvPr id="122" name="物件費平均値テキスト"/>
        <xdr:cNvSpPr txBox="1"/>
      </xdr:nvSpPr>
      <xdr:spPr>
        <a:xfrm>
          <a:off x="4686300" y="94646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53,709</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12009</xdr:rowOff>
    </xdr:from>
    <xdr:to>
      <xdr:col>6</xdr:col>
      <xdr:colOff>561975</xdr:colOff>
      <xdr:row>56</xdr:row>
      <xdr:rowOff>113609</xdr:rowOff>
    </xdr:to>
    <xdr:sp macro="" textlink="">
      <xdr:nvSpPr>
        <xdr:cNvPr id="123" name="フローチャート : 判断 122"/>
        <xdr:cNvSpPr/>
      </xdr:nvSpPr>
      <xdr:spPr>
        <a:xfrm>
          <a:off x="4584700" y="9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11799</xdr:rowOff>
    </xdr:from>
    <xdr:to>
      <xdr:col>5</xdr:col>
      <xdr:colOff>358775</xdr:colOff>
      <xdr:row>58</xdr:row>
      <xdr:rowOff>79938</xdr:rowOff>
    </xdr:to>
    <xdr:cxnSp macro="">
      <xdr:nvCxnSpPr>
        <xdr:cNvPr id="124" name="直線コネクタ 123"/>
        <xdr:cNvCxnSpPr/>
      </xdr:nvCxnSpPr>
      <xdr:spPr>
        <a:xfrm flipV="1">
          <a:off x="2908300" y="9955899"/>
          <a:ext cx="889000" cy="68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167816</xdr:rowOff>
    </xdr:from>
    <xdr:to>
      <xdr:col>5</xdr:col>
      <xdr:colOff>409575</xdr:colOff>
      <xdr:row>56</xdr:row>
      <xdr:rowOff>97966</xdr:rowOff>
    </xdr:to>
    <xdr:sp macro="" textlink="">
      <xdr:nvSpPr>
        <xdr:cNvPr id="125" name="フローチャート : 判断 124"/>
        <xdr:cNvSpPr/>
      </xdr:nvSpPr>
      <xdr:spPr>
        <a:xfrm>
          <a:off x="3746500" y="9597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114493</xdr:rowOff>
    </xdr:from>
    <xdr:ext cx="534377" cy="259045"/>
    <xdr:sp macro="" textlink="">
      <xdr:nvSpPr>
        <xdr:cNvPr id="126" name="テキスト ボックス 125"/>
        <xdr:cNvSpPr txBox="1"/>
      </xdr:nvSpPr>
      <xdr:spPr>
        <a:xfrm>
          <a:off x="3530111" y="9372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54,667</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79938</xdr:rowOff>
    </xdr:from>
    <xdr:to>
      <xdr:col>4</xdr:col>
      <xdr:colOff>155575</xdr:colOff>
      <xdr:row>58</xdr:row>
      <xdr:rowOff>107810</xdr:rowOff>
    </xdr:to>
    <xdr:cxnSp macro="">
      <xdr:nvCxnSpPr>
        <xdr:cNvPr id="127" name="直線コネクタ 126"/>
        <xdr:cNvCxnSpPr/>
      </xdr:nvCxnSpPr>
      <xdr:spPr>
        <a:xfrm flipV="1">
          <a:off x="2019300" y="10024038"/>
          <a:ext cx="889000" cy="27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45107</xdr:rowOff>
    </xdr:from>
    <xdr:to>
      <xdr:col>4</xdr:col>
      <xdr:colOff>206375</xdr:colOff>
      <xdr:row>56</xdr:row>
      <xdr:rowOff>146707</xdr:rowOff>
    </xdr:to>
    <xdr:sp macro="" textlink="">
      <xdr:nvSpPr>
        <xdr:cNvPr id="128" name="フローチャート : 判断 127"/>
        <xdr:cNvSpPr/>
      </xdr:nvSpPr>
      <xdr:spPr>
        <a:xfrm>
          <a:off x="2857500" y="9646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163234</xdr:rowOff>
    </xdr:from>
    <xdr:ext cx="534377" cy="259045"/>
    <xdr:sp macro="" textlink="">
      <xdr:nvSpPr>
        <xdr:cNvPr id="129" name="テキスト ボックス 128"/>
        <xdr:cNvSpPr txBox="1"/>
      </xdr:nvSpPr>
      <xdr:spPr>
        <a:xfrm>
          <a:off x="2641111" y="9421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51,682</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82272</xdr:rowOff>
    </xdr:from>
    <xdr:to>
      <xdr:col>2</xdr:col>
      <xdr:colOff>638175</xdr:colOff>
      <xdr:row>58</xdr:row>
      <xdr:rowOff>107810</xdr:rowOff>
    </xdr:to>
    <xdr:cxnSp macro="">
      <xdr:nvCxnSpPr>
        <xdr:cNvPr id="130" name="直線コネクタ 129"/>
        <xdr:cNvCxnSpPr/>
      </xdr:nvCxnSpPr>
      <xdr:spPr>
        <a:xfrm>
          <a:off x="1130300" y="10026372"/>
          <a:ext cx="889000" cy="25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56602</xdr:rowOff>
    </xdr:from>
    <xdr:to>
      <xdr:col>3</xdr:col>
      <xdr:colOff>3175</xdr:colOff>
      <xdr:row>56</xdr:row>
      <xdr:rowOff>158202</xdr:rowOff>
    </xdr:to>
    <xdr:sp macro="" textlink="">
      <xdr:nvSpPr>
        <xdr:cNvPr id="131" name="フローチャート : 判断 130"/>
        <xdr:cNvSpPr/>
      </xdr:nvSpPr>
      <xdr:spPr>
        <a:xfrm>
          <a:off x="1968500" y="965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3279</xdr:rowOff>
    </xdr:from>
    <xdr:ext cx="534377" cy="259045"/>
    <xdr:sp macro="" textlink="">
      <xdr:nvSpPr>
        <xdr:cNvPr id="132" name="テキスト ボックス 131"/>
        <xdr:cNvSpPr txBox="1"/>
      </xdr:nvSpPr>
      <xdr:spPr>
        <a:xfrm>
          <a:off x="1752111" y="943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50,978</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20696</xdr:rowOff>
    </xdr:from>
    <xdr:to>
      <xdr:col>1</xdr:col>
      <xdr:colOff>485775</xdr:colOff>
      <xdr:row>56</xdr:row>
      <xdr:rowOff>122296</xdr:rowOff>
    </xdr:to>
    <xdr:sp macro="" textlink="">
      <xdr:nvSpPr>
        <xdr:cNvPr id="133" name="フローチャート : 判断 132"/>
        <xdr:cNvSpPr/>
      </xdr:nvSpPr>
      <xdr:spPr>
        <a:xfrm>
          <a:off x="1079500" y="9621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138823</xdr:rowOff>
    </xdr:from>
    <xdr:ext cx="534377" cy="259045"/>
    <xdr:sp macro="" textlink="">
      <xdr:nvSpPr>
        <xdr:cNvPr id="134" name="テキスト ボックス 133"/>
        <xdr:cNvSpPr txBox="1"/>
      </xdr:nvSpPr>
      <xdr:spPr>
        <a:xfrm>
          <a:off x="863111" y="939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53,177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167261</xdr:rowOff>
    </xdr:from>
    <xdr:to>
      <xdr:col>6</xdr:col>
      <xdr:colOff>561975</xdr:colOff>
      <xdr:row>57</xdr:row>
      <xdr:rowOff>97411</xdr:rowOff>
    </xdr:to>
    <xdr:sp macro="" textlink="">
      <xdr:nvSpPr>
        <xdr:cNvPr id="140" name="円/楕円 139"/>
        <xdr:cNvSpPr/>
      </xdr:nvSpPr>
      <xdr:spPr>
        <a:xfrm>
          <a:off x="4584700" y="9768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145688</xdr:rowOff>
    </xdr:from>
    <xdr:ext cx="534377" cy="259045"/>
    <xdr:sp macro="" textlink="">
      <xdr:nvSpPr>
        <xdr:cNvPr id="141" name="物件費該当値テキスト"/>
        <xdr:cNvSpPr txBox="1"/>
      </xdr:nvSpPr>
      <xdr:spPr>
        <a:xfrm>
          <a:off x="4686300" y="9746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44,201</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132449</xdr:rowOff>
    </xdr:from>
    <xdr:to>
      <xdr:col>5</xdr:col>
      <xdr:colOff>409575</xdr:colOff>
      <xdr:row>58</xdr:row>
      <xdr:rowOff>62599</xdr:rowOff>
    </xdr:to>
    <xdr:sp macro="" textlink="">
      <xdr:nvSpPr>
        <xdr:cNvPr id="142" name="円/楕円 141"/>
        <xdr:cNvSpPr/>
      </xdr:nvSpPr>
      <xdr:spPr>
        <a:xfrm>
          <a:off x="3746500" y="9905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53726</xdr:rowOff>
    </xdr:from>
    <xdr:ext cx="534377" cy="259045"/>
    <xdr:sp macro="" textlink="">
      <xdr:nvSpPr>
        <xdr:cNvPr id="143" name="テキスト ボックス 142"/>
        <xdr:cNvSpPr txBox="1"/>
      </xdr:nvSpPr>
      <xdr:spPr>
        <a:xfrm>
          <a:off x="3530111" y="9997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35,833</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29138</xdr:rowOff>
    </xdr:from>
    <xdr:to>
      <xdr:col>4</xdr:col>
      <xdr:colOff>206375</xdr:colOff>
      <xdr:row>58</xdr:row>
      <xdr:rowOff>130738</xdr:rowOff>
    </xdr:to>
    <xdr:sp macro="" textlink="">
      <xdr:nvSpPr>
        <xdr:cNvPr id="144" name="円/楕円 143"/>
        <xdr:cNvSpPr/>
      </xdr:nvSpPr>
      <xdr:spPr>
        <a:xfrm>
          <a:off x="2857500" y="9973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121865</xdr:rowOff>
    </xdr:from>
    <xdr:ext cx="534377" cy="259045"/>
    <xdr:sp macro="" textlink="">
      <xdr:nvSpPr>
        <xdr:cNvPr id="145" name="テキスト ボックス 144"/>
        <xdr:cNvSpPr txBox="1"/>
      </xdr:nvSpPr>
      <xdr:spPr>
        <a:xfrm>
          <a:off x="2641111" y="10065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31,660</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57010</xdr:rowOff>
    </xdr:from>
    <xdr:to>
      <xdr:col>3</xdr:col>
      <xdr:colOff>3175</xdr:colOff>
      <xdr:row>58</xdr:row>
      <xdr:rowOff>158610</xdr:rowOff>
    </xdr:to>
    <xdr:sp macro="" textlink="">
      <xdr:nvSpPr>
        <xdr:cNvPr id="146" name="円/楕円 145"/>
        <xdr:cNvSpPr/>
      </xdr:nvSpPr>
      <xdr:spPr>
        <a:xfrm>
          <a:off x="1968500" y="1000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149737</xdr:rowOff>
    </xdr:from>
    <xdr:ext cx="534377" cy="259045"/>
    <xdr:sp macro="" textlink="">
      <xdr:nvSpPr>
        <xdr:cNvPr id="147" name="テキスト ボックス 146"/>
        <xdr:cNvSpPr txBox="1"/>
      </xdr:nvSpPr>
      <xdr:spPr>
        <a:xfrm>
          <a:off x="1752111" y="10093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29,953</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31472</xdr:rowOff>
    </xdr:from>
    <xdr:to>
      <xdr:col>1</xdr:col>
      <xdr:colOff>485775</xdr:colOff>
      <xdr:row>58</xdr:row>
      <xdr:rowOff>133072</xdr:rowOff>
    </xdr:to>
    <xdr:sp macro="" textlink="">
      <xdr:nvSpPr>
        <xdr:cNvPr id="148" name="円/楕円 147"/>
        <xdr:cNvSpPr/>
      </xdr:nvSpPr>
      <xdr:spPr>
        <a:xfrm>
          <a:off x="1079500" y="997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124199</xdr:rowOff>
    </xdr:from>
    <xdr:ext cx="534377" cy="259045"/>
    <xdr:sp macro="" textlink="">
      <xdr:nvSpPr>
        <xdr:cNvPr id="149" name="テキスト ボックス 148"/>
        <xdr:cNvSpPr txBox="1"/>
      </xdr:nvSpPr>
      <xdr:spPr>
        <a:xfrm>
          <a:off x="863111" y="10068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31,517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4,084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63" name="テキスト ボックス 162"/>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108306</xdr:rowOff>
    </xdr:from>
    <xdr:to>
      <xdr:col>6</xdr:col>
      <xdr:colOff>510540</xdr:colOff>
      <xdr:row>79</xdr:row>
      <xdr:rowOff>21513</xdr:rowOff>
    </xdr:to>
    <xdr:cxnSp macro="">
      <xdr:nvCxnSpPr>
        <xdr:cNvPr id="173" name="直線コネクタ 172"/>
        <xdr:cNvCxnSpPr/>
      </xdr:nvCxnSpPr>
      <xdr:spPr>
        <a:xfrm flipV="1">
          <a:off x="4633595" y="12109806"/>
          <a:ext cx="1270" cy="1456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25340</xdr:rowOff>
    </xdr:from>
    <xdr:ext cx="378565" cy="259045"/>
    <xdr:sp macro="" textlink="">
      <xdr:nvSpPr>
        <xdr:cNvPr id="174" name="維持補修費最小値テキスト"/>
        <xdr:cNvSpPr txBox="1"/>
      </xdr:nvSpPr>
      <xdr:spPr>
        <a:xfrm>
          <a:off x="4686300" y="13569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301</a:t>
          </a:r>
          <a:endParaRPr kumimoji="1" lang="ja-JP" altLang="en-US" sz="1000" b="1">
            <a:latin typeface="ＭＳ Ｐゴシック"/>
          </a:endParaRPr>
        </a:p>
      </xdr:txBody>
    </xdr:sp>
    <xdr:clientData/>
  </xdr:oneCellAnchor>
  <xdr:twoCellAnchor>
    <xdr:from>
      <xdr:col>6</xdr:col>
      <xdr:colOff>422275</xdr:colOff>
      <xdr:row>79</xdr:row>
      <xdr:rowOff>21513</xdr:rowOff>
    </xdr:from>
    <xdr:to>
      <xdr:col>6</xdr:col>
      <xdr:colOff>600075</xdr:colOff>
      <xdr:row>79</xdr:row>
      <xdr:rowOff>21513</xdr:rowOff>
    </xdr:to>
    <xdr:cxnSp macro="">
      <xdr:nvCxnSpPr>
        <xdr:cNvPr id="175" name="直線コネクタ 174"/>
        <xdr:cNvCxnSpPr/>
      </xdr:nvCxnSpPr>
      <xdr:spPr>
        <a:xfrm>
          <a:off x="4546600" y="1356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54983</xdr:rowOff>
    </xdr:from>
    <xdr:ext cx="534377" cy="259045"/>
    <xdr:sp macro="" textlink="">
      <xdr:nvSpPr>
        <xdr:cNvPr id="176" name="維持補修費最大値テキスト"/>
        <xdr:cNvSpPr txBox="1"/>
      </xdr:nvSpPr>
      <xdr:spPr>
        <a:xfrm>
          <a:off x="4686300" y="11885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19,412</a:t>
          </a:r>
          <a:endParaRPr kumimoji="1" lang="ja-JP" altLang="en-US" sz="1000" b="1">
            <a:latin typeface="ＭＳ Ｐゴシック"/>
          </a:endParaRPr>
        </a:p>
      </xdr:txBody>
    </xdr:sp>
    <xdr:clientData/>
  </xdr:oneCellAnchor>
  <xdr:twoCellAnchor>
    <xdr:from>
      <xdr:col>6</xdr:col>
      <xdr:colOff>422275</xdr:colOff>
      <xdr:row>70</xdr:row>
      <xdr:rowOff>108306</xdr:rowOff>
    </xdr:from>
    <xdr:to>
      <xdr:col>6</xdr:col>
      <xdr:colOff>600075</xdr:colOff>
      <xdr:row>70</xdr:row>
      <xdr:rowOff>108306</xdr:rowOff>
    </xdr:to>
    <xdr:cxnSp macro="">
      <xdr:nvCxnSpPr>
        <xdr:cNvPr id="177" name="直線コネクタ 176"/>
        <xdr:cNvCxnSpPr/>
      </xdr:nvCxnSpPr>
      <xdr:spPr>
        <a:xfrm>
          <a:off x="4546600" y="12109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17399</xdr:rowOff>
    </xdr:from>
    <xdr:to>
      <xdr:col>6</xdr:col>
      <xdr:colOff>511175</xdr:colOff>
      <xdr:row>78</xdr:row>
      <xdr:rowOff>50242</xdr:rowOff>
    </xdr:to>
    <xdr:cxnSp macro="">
      <xdr:nvCxnSpPr>
        <xdr:cNvPr id="178" name="直線コネクタ 177"/>
        <xdr:cNvCxnSpPr/>
      </xdr:nvCxnSpPr>
      <xdr:spPr>
        <a:xfrm>
          <a:off x="3797300" y="13390499"/>
          <a:ext cx="838200" cy="32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92727</xdr:rowOff>
    </xdr:from>
    <xdr:ext cx="469744" cy="259045"/>
    <xdr:sp macro="" textlink="">
      <xdr:nvSpPr>
        <xdr:cNvPr id="179" name="維持補修費平均値テキスト"/>
        <xdr:cNvSpPr txBox="1"/>
      </xdr:nvSpPr>
      <xdr:spPr>
        <a:xfrm>
          <a:off x="4686300" y="13122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3,500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69850</xdr:rowOff>
    </xdr:from>
    <xdr:to>
      <xdr:col>6</xdr:col>
      <xdr:colOff>561975</xdr:colOff>
      <xdr:row>78</xdr:row>
      <xdr:rowOff>0</xdr:rowOff>
    </xdr:to>
    <xdr:sp macro="" textlink="">
      <xdr:nvSpPr>
        <xdr:cNvPr id="180" name="フローチャート : 判断 179"/>
        <xdr:cNvSpPr/>
      </xdr:nvSpPr>
      <xdr:spPr>
        <a:xfrm>
          <a:off x="45847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4978</xdr:rowOff>
    </xdr:from>
    <xdr:to>
      <xdr:col>5</xdr:col>
      <xdr:colOff>358775</xdr:colOff>
      <xdr:row>78</xdr:row>
      <xdr:rowOff>17399</xdr:rowOff>
    </xdr:to>
    <xdr:cxnSp macro="">
      <xdr:nvCxnSpPr>
        <xdr:cNvPr id="181" name="直線コネクタ 180"/>
        <xdr:cNvCxnSpPr/>
      </xdr:nvCxnSpPr>
      <xdr:spPr>
        <a:xfrm>
          <a:off x="2908300" y="13378078"/>
          <a:ext cx="889000" cy="12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51563</xdr:rowOff>
    </xdr:from>
    <xdr:to>
      <xdr:col>5</xdr:col>
      <xdr:colOff>409575</xdr:colOff>
      <xdr:row>77</xdr:row>
      <xdr:rowOff>153163</xdr:rowOff>
    </xdr:to>
    <xdr:sp macro="" textlink="">
      <xdr:nvSpPr>
        <xdr:cNvPr id="182" name="フローチャート : 判断 181"/>
        <xdr:cNvSpPr/>
      </xdr:nvSpPr>
      <xdr:spPr>
        <a:xfrm>
          <a:off x="3746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169690</xdr:rowOff>
    </xdr:from>
    <xdr:ext cx="469744" cy="259045"/>
    <xdr:sp macro="" textlink="">
      <xdr:nvSpPr>
        <xdr:cNvPr id="183" name="テキスト ボックス 182"/>
        <xdr:cNvSpPr txBox="1"/>
      </xdr:nvSpPr>
      <xdr:spPr>
        <a:xfrm>
          <a:off x="3562427" y="1302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3,740</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4978</xdr:rowOff>
    </xdr:from>
    <xdr:to>
      <xdr:col>4</xdr:col>
      <xdr:colOff>155575</xdr:colOff>
      <xdr:row>78</xdr:row>
      <xdr:rowOff>45213</xdr:rowOff>
    </xdr:to>
    <xdr:cxnSp macro="">
      <xdr:nvCxnSpPr>
        <xdr:cNvPr id="184" name="直線コネクタ 183"/>
        <xdr:cNvCxnSpPr/>
      </xdr:nvCxnSpPr>
      <xdr:spPr>
        <a:xfrm flipV="1">
          <a:off x="2019300" y="13378078"/>
          <a:ext cx="889000" cy="40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68631</xdr:rowOff>
    </xdr:from>
    <xdr:to>
      <xdr:col>4</xdr:col>
      <xdr:colOff>206375</xdr:colOff>
      <xdr:row>77</xdr:row>
      <xdr:rowOff>170231</xdr:rowOff>
    </xdr:to>
    <xdr:sp macro="" textlink="">
      <xdr:nvSpPr>
        <xdr:cNvPr id="185" name="フローチャート : 判断 184"/>
        <xdr:cNvSpPr/>
      </xdr:nvSpPr>
      <xdr:spPr>
        <a:xfrm>
          <a:off x="2857500" y="1327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15308</xdr:rowOff>
    </xdr:from>
    <xdr:ext cx="469744" cy="259045"/>
    <xdr:sp macro="" textlink="">
      <xdr:nvSpPr>
        <xdr:cNvPr id="186" name="テキスト ボックス 185"/>
        <xdr:cNvSpPr txBox="1"/>
      </xdr:nvSpPr>
      <xdr:spPr>
        <a:xfrm>
          <a:off x="2673427" y="1304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20219</xdr:rowOff>
    </xdr:from>
    <xdr:to>
      <xdr:col>2</xdr:col>
      <xdr:colOff>638175</xdr:colOff>
      <xdr:row>78</xdr:row>
      <xdr:rowOff>45213</xdr:rowOff>
    </xdr:to>
    <xdr:cxnSp macro="">
      <xdr:nvCxnSpPr>
        <xdr:cNvPr id="187" name="直線コネクタ 186"/>
        <xdr:cNvCxnSpPr/>
      </xdr:nvCxnSpPr>
      <xdr:spPr>
        <a:xfrm>
          <a:off x="1130300" y="13393319"/>
          <a:ext cx="889000" cy="24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58496</xdr:rowOff>
    </xdr:from>
    <xdr:to>
      <xdr:col>3</xdr:col>
      <xdr:colOff>3175</xdr:colOff>
      <xdr:row>77</xdr:row>
      <xdr:rowOff>160096</xdr:rowOff>
    </xdr:to>
    <xdr:sp macro="" textlink="">
      <xdr:nvSpPr>
        <xdr:cNvPr id="188" name="フローチャート : 判断 187"/>
        <xdr:cNvSpPr/>
      </xdr:nvSpPr>
      <xdr:spPr>
        <a:xfrm>
          <a:off x="1968500" y="1326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5173</xdr:rowOff>
    </xdr:from>
    <xdr:ext cx="469744" cy="259045"/>
    <xdr:sp macro="" textlink="">
      <xdr:nvSpPr>
        <xdr:cNvPr id="189" name="テキスト ボックス 188"/>
        <xdr:cNvSpPr txBox="1"/>
      </xdr:nvSpPr>
      <xdr:spPr>
        <a:xfrm>
          <a:off x="1784427" y="13035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74270</xdr:rowOff>
    </xdr:from>
    <xdr:to>
      <xdr:col>1</xdr:col>
      <xdr:colOff>485775</xdr:colOff>
      <xdr:row>78</xdr:row>
      <xdr:rowOff>4420</xdr:rowOff>
    </xdr:to>
    <xdr:sp macro="" textlink="">
      <xdr:nvSpPr>
        <xdr:cNvPr id="190" name="フローチャート : 判断 189"/>
        <xdr:cNvSpPr/>
      </xdr:nvSpPr>
      <xdr:spPr>
        <a:xfrm>
          <a:off x="1079500" y="132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20947</xdr:rowOff>
    </xdr:from>
    <xdr:ext cx="469744" cy="259045"/>
    <xdr:sp macro="" textlink="">
      <xdr:nvSpPr>
        <xdr:cNvPr id="191" name="テキスト ボックス 190"/>
        <xdr:cNvSpPr txBox="1"/>
      </xdr:nvSpPr>
      <xdr:spPr>
        <a:xfrm>
          <a:off x="895427" y="13051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3,442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170892</xdr:rowOff>
    </xdr:from>
    <xdr:to>
      <xdr:col>6</xdr:col>
      <xdr:colOff>561975</xdr:colOff>
      <xdr:row>78</xdr:row>
      <xdr:rowOff>101042</xdr:rowOff>
    </xdr:to>
    <xdr:sp macro="" textlink="">
      <xdr:nvSpPr>
        <xdr:cNvPr id="197" name="円/楕円 196"/>
        <xdr:cNvSpPr/>
      </xdr:nvSpPr>
      <xdr:spPr>
        <a:xfrm>
          <a:off x="4584700" y="13372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149319</xdr:rowOff>
    </xdr:from>
    <xdr:ext cx="469744" cy="259045"/>
    <xdr:sp macro="" textlink="">
      <xdr:nvSpPr>
        <xdr:cNvPr id="198" name="維持補修費該当値テキスト"/>
        <xdr:cNvSpPr txBox="1"/>
      </xdr:nvSpPr>
      <xdr:spPr>
        <a:xfrm>
          <a:off x="4686300" y="13350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2,174</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138049</xdr:rowOff>
    </xdr:from>
    <xdr:to>
      <xdr:col>5</xdr:col>
      <xdr:colOff>409575</xdr:colOff>
      <xdr:row>78</xdr:row>
      <xdr:rowOff>68199</xdr:rowOff>
    </xdr:to>
    <xdr:sp macro="" textlink="">
      <xdr:nvSpPr>
        <xdr:cNvPr id="199" name="円/楕円 198"/>
        <xdr:cNvSpPr/>
      </xdr:nvSpPr>
      <xdr:spPr>
        <a:xfrm>
          <a:off x="3746500" y="1333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59326</xdr:rowOff>
    </xdr:from>
    <xdr:ext cx="469744" cy="259045"/>
    <xdr:sp macro="" textlink="">
      <xdr:nvSpPr>
        <xdr:cNvPr id="200" name="テキスト ボックス 199"/>
        <xdr:cNvSpPr txBox="1"/>
      </xdr:nvSpPr>
      <xdr:spPr>
        <a:xfrm>
          <a:off x="3562427" y="13432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2,605</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125628</xdr:rowOff>
    </xdr:from>
    <xdr:to>
      <xdr:col>4</xdr:col>
      <xdr:colOff>206375</xdr:colOff>
      <xdr:row>78</xdr:row>
      <xdr:rowOff>55778</xdr:rowOff>
    </xdr:to>
    <xdr:sp macro="" textlink="">
      <xdr:nvSpPr>
        <xdr:cNvPr id="201" name="円/楕円 200"/>
        <xdr:cNvSpPr/>
      </xdr:nvSpPr>
      <xdr:spPr>
        <a:xfrm>
          <a:off x="2857500" y="13327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46905</xdr:rowOff>
    </xdr:from>
    <xdr:ext cx="469744" cy="259045"/>
    <xdr:sp macro="" textlink="">
      <xdr:nvSpPr>
        <xdr:cNvPr id="202" name="テキスト ボックス 201"/>
        <xdr:cNvSpPr txBox="1"/>
      </xdr:nvSpPr>
      <xdr:spPr>
        <a:xfrm>
          <a:off x="2673427" y="13420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2,768</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165863</xdr:rowOff>
    </xdr:from>
    <xdr:to>
      <xdr:col>3</xdr:col>
      <xdr:colOff>3175</xdr:colOff>
      <xdr:row>78</xdr:row>
      <xdr:rowOff>96013</xdr:rowOff>
    </xdr:to>
    <xdr:sp macro="" textlink="">
      <xdr:nvSpPr>
        <xdr:cNvPr id="203" name="円/楕円 202"/>
        <xdr:cNvSpPr/>
      </xdr:nvSpPr>
      <xdr:spPr>
        <a:xfrm>
          <a:off x="1968500" y="13367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87140</xdr:rowOff>
    </xdr:from>
    <xdr:ext cx="469744" cy="259045"/>
    <xdr:sp macro="" textlink="">
      <xdr:nvSpPr>
        <xdr:cNvPr id="204" name="テキスト ボックス 203"/>
        <xdr:cNvSpPr txBox="1"/>
      </xdr:nvSpPr>
      <xdr:spPr>
        <a:xfrm>
          <a:off x="1784427" y="13460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2,240</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140869</xdr:rowOff>
    </xdr:from>
    <xdr:to>
      <xdr:col>1</xdr:col>
      <xdr:colOff>485775</xdr:colOff>
      <xdr:row>78</xdr:row>
      <xdr:rowOff>71019</xdr:rowOff>
    </xdr:to>
    <xdr:sp macro="" textlink="">
      <xdr:nvSpPr>
        <xdr:cNvPr id="205" name="円/楕円 204"/>
        <xdr:cNvSpPr/>
      </xdr:nvSpPr>
      <xdr:spPr>
        <a:xfrm>
          <a:off x="1079500" y="1334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62146</xdr:rowOff>
    </xdr:from>
    <xdr:ext cx="469744" cy="259045"/>
    <xdr:sp macro="" textlink="">
      <xdr:nvSpPr>
        <xdr:cNvPr id="206" name="テキスト ボックス 205"/>
        <xdr:cNvSpPr txBox="1"/>
      </xdr:nvSpPr>
      <xdr:spPr>
        <a:xfrm>
          <a:off x="895427" y="13435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104,693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72682</xdr:rowOff>
    </xdr:from>
    <xdr:to>
      <xdr:col>6</xdr:col>
      <xdr:colOff>510540</xdr:colOff>
      <xdr:row>99</xdr:row>
      <xdr:rowOff>105563</xdr:rowOff>
    </xdr:to>
    <xdr:cxnSp macro="">
      <xdr:nvCxnSpPr>
        <xdr:cNvPr id="231" name="直線コネクタ 230"/>
        <xdr:cNvCxnSpPr/>
      </xdr:nvCxnSpPr>
      <xdr:spPr>
        <a:xfrm flipV="1">
          <a:off x="4633595" y="15674632"/>
          <a:ext cx="1270" cy="1404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109390</xdr:rowOff>
    </xdr:from>
    <xdr:ext cx="534377" cy="259045"/>
    <xdr:sp macro="" textlink="">
      <xdr:nvSpPr>
        <xdr:cNvPr id="232" name="扶助費最小値テキスト"/>
        <xdr:cNvSpPr txBox="1"/>
      </xdr:nvSpPr>
      <xdr:spPr>
        <a:xfrm>
          <a:off x="4686300" y="17082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36,792</a:t>
          </a:r>
          <a:endParaRPr kumimoji="1" lang="ja-JP" altLang="en-US" sz="1000" b="1">
            <a:latin typeface="ＭＳ Ｐゴシック"/>
          </a:endParaRPr>
        </a:p>
      </xdr:txBody>
    </xdr:sp>
    <xdr:clientData/>
  </xdr:oneCellAnchor>
  <xdr:twoCellAnchor>
    <xdr:from>
      <xdr:col>6</xdr:col>
      <xdr:colOff>422275</xdr:colOff>
      <xdr:row>99</xdr:row>
      <xdr:rowOff>105563</xdr:rowOff>
    </xdr:from>
    <xdr:to>
      <xdr:col>6</xdr:col>
      <xdr:colOff>600075</xdr:colOff>
      <xdr:row>99</xdr:row>
      <xdr:rowOff>105563</xdr:rowOff>
    </xdr:to>
    <xdr:cxnSp macro="">
      <xdr:nvCxnSpPr>
        <xdr:cNvPr id="233" name="直線コネクタ 232"/>
        <xdr:cNvCxnSpPr/>
      </xdr:nvCxnSpPr>
      <xdr:spPr>
        <a:xfrm>
          <a:off x="4546600" y="17079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19359</xdr:rowOff>
    </xdr:from>
    <xdr:ext cx="599010" cy="259045"/>
    <xdr:sp macro="" textlink="">
      <xdr:nvSpPr>
        <xdr:cNvPr id="234" name="扶助費最大値テキスト"/>
        <xdr:cNvSpPr txBox="1"/>
      </xdr:nvSpPr>
      <xdr:spPr>
        <a:xfrm>
          <a:off x="4686300" y="15449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110,518</a:t>
          </a:r>
          <a:endParaRPr kumimoji="1" lang="ja-JP" altLang="en-US" sz="1000" b="1">
            <a:latin typeface="ＭＳ Ｐゴシック"/>
          </a:endParaRPr>
        </a:p>
      </xdr:txBody>
    </xdr:sp>
    <xdr:clientData/>
  </xdr:oneCellAnchor>
  <xdr:twoCellAnchor>
    <xdr:from>
      <xdr:col>6</xdr:col>
      <xdr:colOff>422275</xdr:colOff>
      <xdr:row>91</xdr:row>
      <xdr:rowOff>72682</xdr:rowOff>
    </xdr:from>
    <xdr:to>
      <xdr:col>6</xdr:col>
      <xdr:colOff>600075</xdr:colOff>
      <xdr:row>91</xdr:row>
      <xdr:rowOff>72682</xdr:rowOff>
    </xdr:to>
    <xdr:cxnSp macro="">
      <xdr:nvCxnSpPr>
        <xdr:cNvPr id="235" name="直線コネクタ 234"/>
        <xdr:cNvCxnSpPr/>
      </xdr:nvCxnSpPr>
      <xdr:spPr>
        <a:xfrm>
          <a:off x="4546600" y="15674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19686</xdr:rowOff>
    </xdr:from>
    <xdr:to>
      <xdr:col>6</xdr:col>
      <xdr:colOff>511175</xdr:colOff>
      <xdr:row>95</xdr:row>
      <xdr:rowOff>125431</xdr:rowOff>
    </xdr:to>
    <xdr:cxnSp macro="">
      <xdr:nvCxnSpPr>
        <xdr:cNvPr id="236" name="直線コネクタ 235"/>
        <xdr:cNvCxnSpPr/>
      </xdr:nvCxnSpPr>
      <xdr:spPr>
        <a:xfrm flipV="1">
          <a:off x="3797300" y="16307436"/>
          <a:ext cx="838200" cy="10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110971</xdr:rowOff>
    </xdr:from>
    <xdr:ext cx="534377" cy="259045"/>
    <xdr:sp macro="" textlink="">
      <xdr:nvSpPr>
        <xdr:cNvPr id="237" name="扶助費平均値テキスト"/>
        <xdr:cNvSpPr txBox="1"/>
      </xdr:nvSpPr>
      <xdr:spPr>
        <a:xfrm>
          <a:off x="4686300" y="16570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59,709</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132544</xdr:rowOff>
    </xdr:from>
    <xdr:to>
      <xdr:col>6</xdr:col>
      <xdr:colOff>561975</xdr:colOff>
      <xdr:row>97</xdr:row>
      <xdr:rowOff>62694</xdr:rowOff>
    </xdr:to>
    <xdr:sp macro="" textlink="">
      <xdr:nvSpPr>
        <xdr:cNvPr id="238" name="フローチャート : 判断 237"/>
        <xdr:cNvSpPr/>
      </xdr:nvSpPr>
      <xdr:spPr>
        <a:xfrm>
          <a:off x="4584700" y="165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125431</xdr:rowOff>
    </xdr:from>
    <xdr:to>
      <xdr:col>5</xdr:col>
      <xdr:colOff>358775</xdr:colOff>
      <xdr:row>96</xdr:row>
      <xdr:rowOff>84531</xdr:rowOff>
    </xdr:to>
    <xdr:cxnSp macro="">
      <xdr:nvCxnSpPr>
        <xdr:cNvPr id="239" name="直線コネクタ 238"/>
        <xdr:cNvCxnSpPr/>
      </xdr:nvCxnSpPr>
      <xdr:spPr>
        <a:xfrm flipV="1">
          <a:off x="2908300" y="16413181"/>
          <a:ext cx="889000" cy="130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23121</xdr:rowOff>
    </xdr:from>
    <xdr:to>
      <xdr:col>5</xdr:col>
      <xdr:colOff>409575</xdr:colOff>
      <xdr:row>97</xdr:row>
      <xdr:rowOff>124721</xdr:rowOff>
    </xdr:to>
    <xdr:sp macro="" textlink="">
      <xdr:nvSpPr>
        <xdr:cNvPr id="240" name="フローチャート : 判断 239"/>
        <xdr:cNvSpPr/>
      </xdr:nvSpPr>
      <xdr:spPr>
        <a:xfrm>
          <a:off x="3746500" y="1665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115848</xdr:rowOff>
    </xdr:from>
    <xdr:ext cx="534377" cy="259045"/>
    <xdr:sp macro="" textlink="">
      <xdr:nvSpPr>
        <xdr:cNvPr id="241" name="テキスト ボックス 240"/>
        <xdr:cNvSpPr txBox="1"/>
      </xdr:nvSpPr>
      <xdr:spPr>
        <a:xfrm>
          <a:off x="3530111" y="16746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56,453</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84531</xdr:rowOff>
    </xdr:from>
    <xdr:to>
      <xdr:col>4</xdr:col>
      <xdr:colOff>155575</xdr:colOff>
      <xdr:row>96</xdr:row>
      <xdr:rowOff>129584</xdr:rowOff>
    </xdr:to>
    <xdr:cxnSp macro="">
      <xdr:nvCxnSpPr>
        <xdr:cNvPr id="242" name="直線コネクタ 241"/>
        <xdr:cNvCxnSpPr/>
      </xdr:nvCxnSpPr>
      <xdr:spPr>
        <a:xfrm flipV="1">
          <a:off x="2019300" y="16543731"/>
          <a:ext cx="889000" cy="45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130772</xdr:rowOff>
    </xdr:from>
    <xdr:to>
      <xdr:col>4</xdr:col>
      <xdr:colOff>206375</xdr:colOff>
      <xdr:row>98</xdr:row>
      <xdr:rowOff>60922</xdr:rowOff>
    </xdr:to>
    <xdr:sp macro="" textlink="">
      <xdr:nvSpPr>
        <xdr:cNvPr id="243" name="フローチャート : 判断 242"/>
        <xdr:cNvSpPr/>
      </xdr:nvSpPr>
      <xdr:spPr>
        <a:xfrm>
          <a:off x="2857500" y="16761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52049</xdr:rowOff>
    </xdr:from>
    <xdr:ext cx="534377" cy="259045"/>
    <xdr:sp macro="" textlink="">
      <xdr:nvSpPr>
        <xdr:cNvPr id="244" name="テキスト ボックス 243"/>
        <xdr:cNvSpPr txBox="1"/>
      </xdr:nvSpPr>
      <xdr:spPr>
        <a:xfrm>
          <a:off x="2641111" y="16854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50,802</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129584</xdr:rowOff>
    </xdr:from>
    <xdr:to>
      <xdr:col>2</xdr:col>
      <xdr:colOff>638175</xdr:colOff>
      <xdr:row>96</xdr:row>
      <xdr:rowOff>130994</xdr:rowOff>
    </xdr:to>
    <xdr:cxnSp macro="">
      <xdr:nvCxnSpPr>
        <xdr:cNvPr id="245" name="直線コネクタ 244"/>
        <xdr:cNvCxnSpPr/>
      </xdr:nvCxnSpPr>
      <xdr:spPr>
        <a:xfrm flipV="1">
          <a:off x="1130300" y="16588784"/>
          <a:ext cx="889000" cy="1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145535</xdr:rowOff>
    </xdr:from>
    <xdr:to>
      <xdr:col>3</xdr:col>
      <xdr:colOff>3175</xdr:colOff>
      <xdr:row>98</xdr:row>
      <xdr:rowOff>75685</xdr:rowOff>
    </xdr:to>
    <xdr:sp macro="" textlink="">
      <xdr:nvSpPr>
        <xdr:cNvPr id="246" name="フローチャート : 判断 245"/>
        <xdr:cNvSpPr/>
      </xdr:nvSpPr>
      <xdr:spPr>
        <a:xfrm>
          <a:off x="1968500" y="1677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66812</xdr:rowOff>
    </xdr:from>
    <xdr:ext cx="534377" cy="259045"/>
    <xdr:sp macro="" textlink="">
      <xdr:nvSpPr>
        <xdr:cNvPr id="247" name="テキスト ボックス 246"/>
        <xdr:cNvSpPr txBox="1"/>
      </xdr:nvSpPr>
      <xdr:spPr>
        <a:xfrm>
          <a:off x="1752111" y="16868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50,027</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155023</xdr:rowOff>
    </xdr:from>
    <xdr:to>
      <xdr:col>1</xdr:col>
      <xdr:colOff>485775</xdr:colOff>
      <xdr:row>98</xdr:row>
      <xdr:rowOff>85173</xdr:rowOff>
    </xdr:to>
    <xdr:sp macro="" textlink="">
      <xdr:nvSpPr>
        <xdr:cNvPr id="248" name="フローチャート : 判断 247"/>
        <xdr:cNvSpPr/>
      </xdr:nvSpPr>
      <xdr:spPr>
        <a:xfrm>
          <a:off x="1079500" y="16785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76300</xdr:rowOff>
    </xdr:from>
    <xdr:ext cx="534377" cy="259045"/>
    <xdr:sp macro="" textlink="">
      <xdr:nvSpPr>
        <xdr:cNvPr id="249" name="テキスト ボックス 248"/>
        <xdr:cNvSpPr txBox="1"/>
      </xdr:nvSpPr>
      <xdr:spPr>
        <a:xfrm>
          <a:off x="863111" y="1687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49,529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94</xdr:row>
      <xdr:rowOff>140336</xdr:rowOff>
    </xdr:from>
    <xdr:to>
      <xdr:col>6</xdr:col>
      <xdr:colOff>561975</xdr:colOff>
      <xdr:row>95</xdr:row>
      <xdr:rowOff>70486</xdr:rowOff>
    </xdr:to>
    <xdr:sp macro="" textlink="">
      <xdr:nvSpPr>
        <xdr:cNvPr id="255" name="円/楕円 254"/>
        <xdr:cNvSpPr/>
      </xdr:nvSpPr>
      <xdr:spPr>
        <a:xfrm>
          <a:off x="4584700" y="1625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163213</xdr:rowOff>
    </xdr:from>
    <xdr:ext cx="534377" cy="259045"/>
    <xdr:sp macro="" textlink="">
      <xdr:nvSpPr>
        <xdr:cNvPr id="256" name="扶助費該当値テキスト"/>
        <xdr:cNvSpPr txBox="1"/>
      </xdr:nvSpPr>
      <xdr:spPr>
        <a:xfrm>
          <a:off x="4686300" y="16108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77,300</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74631</xdr:rowOff>
    </xdr:from>
    <xdr:to>
      <xdr:col>5</xdr:col>
      <xdr:colOff>409575</xdr:colOff>
      <xdr:row>96</xdr:row>
      <xdr:rowOff>4781</xdr:rowOff>
    </xdr:to>
    <xdr:sp macro="" textlink="">
      <xdr:nvSpPr>
        <xdr:cNvPr id="257" name="円/楕円 256"/>
        <xdr:cNvSpPr/>
      </xdr:nvSpPr>
      <xdr:spPr>
        <a:xfrm>
          <a:off x="3746500" y="16362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21308</xdr:rowOff>
    </xdr:from>
    <xdr:ext cx="534377" cy="259045"/>
    <xdr:sp macro="" textlink="">
      <xdr:nvSpPr>
        <xdr:cNvPr id="258" name="テキスト ボックス 257"/>
        <xdr:cNvSpPr txBox="1"/>
      </xdr:nvSpPr>
      <xdr:spPr>
        <a:xfrm>
          <a:off x="3530111" y="16137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71,749</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33731</xdr:rowOff>
    </xdr:from>
    <xdr:to>
      <xdr:col>4</xdr:col>
      <xdr:colOff>206375</xdr:colOff>
      <xdr:row>96</xdr:row>
      <xdr:rowOff>135331</xdr:rowOff>
    </xdr:to>
    <xdr:sp macro="" textlink="">
      <xdr:nvSpPr>
        <xdr:cNvPr id="259" name="円/楕円 258"/>
        <xdr:cNvSpPr/>
      </xdr:nvSpPr>
      <xdr:spPr>
        <a:xfrm>
          <a:off x="2857500" y="16492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151858</xdr:rowOff>
    </xdr:from>
    <xdr:ext cx="534377" cy="259045"/>
    <xdr:sp macro="" textlink="">
      <xdr:nvSpPr>
        <xdr:cNvPr id="260" name="テキスト ボックス 259"/>
        <xdr:cNvSpPr txBox="1"/>
      </xdr:nvSpPr>
      <xdr:spPr>
        <a:xfrm>
          <a:off x="2641111" y="16268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64,896</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78784</xdr:rowOff>
    </xdr:from>
    <xdr:to>
      <xdr:col>3</xdr:col>
      <xdr:colOff>3175</xdr:colOff>
      <xdr:row>97</xdr:row>
      <xdr:rowOff>8934</xdr:rowOff>
    </xdr:to>
    <xdr:sp macro="" textlink="">
      <xdr:nvSpPr>
        <xdr:cNvPr id="261" name="円/楕円 260"/>
        <xdr:cNvSpPr/>
      </xdr:nvSpPr>
      <xdr:spPr>
        <a:xfrm>
          <a:off x="1968500" y="16537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25461</xdr:rowOff>
    </xdr:from>
    <xdr:ext cx="534377" cy="259045"/>
    <xdr:sp macro="" textlink="">
      <xdr:nvSpPr>
        <xdr:cNvPr id="262" name="テキスト ボックス 261"/>
        <xdr:cNvSpPr txBox="1"/>
      </xdr:nvSpPr>
      <xdr:spPr>
        <a:xfrm>
          <a:off x="1752111" y="16313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62,531</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80194</xdr:rowOff>
    </xdr:from>
    <xdr:to>
      <xdr:col>1</xdr:col>
      <xdr:colOff>485775</xdr:colOff>
      <xdr:row>97</xdr:row>
      <xdr:rowOff>10344</xdr:rowOff>
    </xdr:to>
    <xdr:sp macro="" textlink="">
      <xdr:nvSpPr>
        <xdr:cNvPr id="263" name="円/楕円 262"/>
        <xdr:cNvSpPr/>
      </xdr:nvSpPr>
      <xdr:spPr>
        <a:xfrm>
          <a:off x="1079500" y="16539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26871</xdr:rowOff>
    </xdr:from>
    <xdr:ext cx="534377" cy="259045"/>
    <xdr:sp macro="" textlink="">
      <xdr:nvSpPr>
        <xdr:cNvPr id="264" name="テキスト ボックス 263"/>
        <xdr:cNvSpPr txBox="1"/>
      </xdr:nvSpPr>
      <xdr:spPr>
        <a:xfrm>
          <a:off x="863111" y="16314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62,457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70/97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29,765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8" name="テキスト ボックス 277"/>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80" name="テキスト ボックス 279"/>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2" name="テキスト ボックス 281"/>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4" name="テキスト ボックス 283"/>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6" name="テキスト ボックス 285"/>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1778</xdr:rowOff>
    </xdr:from>
    <xdr:to>
      <xdr:col>15</xdr:col>
      <xdr:colOff>180340</xdr:colOff>
      <xdr:row>38</xdr:row>
      <xdr:rowOff>133201</xdr:rowOff>
    </xdr:to>
    <xdr:cxnSp macro="">
      <xdr:nvCxnSpPr>
        <xdr:cNvPr id="290" name="直線コネクタ 289"/>
        <xdr:cNvCxnSpPr/>
      </xdr:nvCxnSpPr>
      <xdr:spPr>
        <a:xfrm flipV="1">
          <a:off x="10475595" y="5316728"/>
          <a:ext cx="1270" cy="1331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137028</xdr:rowOff>
    </xdr:from>
    <xdr:ext cx="534377" cy="259045"/>
    <xdr:sp macro="" textlink="">
      <xdr:nvSpPr>
        <xdr:cNvPr id="291" name="補助費等最小値テキスト"/>
        <xdr:cNvSpPr txBox="1"/>
      </xdr:nvSpPr>
      <xdr:spPr>
        <a:xfrm>
          <a:off x="10528300" y="665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12,597</a:t>
          </a:r>
          <a:endParaRPr kumimoji="1" lang="ja-JP" altLang="en-US" sz="1000" b="1">
            <a:latin typeface="ＭＳ Ｐゴシック"/>
          </a:endParaRPr>
        </a:p>
      </xdr:txBody>
    </xdr:sp>
    <xdr:clientData/>
  </xdr:oneCellAnchor>
  <xdr:twoCellAnchor>
    <xdr:from>
      <xdr:col>15</xdr:col>
      <xdr:colOff>92075</xdr:colOff>
      <xdr:row>38</xdr:row>
      <xdr:rowOff>133201</xdr:rowOff>
    </xdr:from>
    <xdr:to>
      <xdr:col>15</xdr:col>
      <xdr:colOff>269875</xdr:colOff>
      <xdr:row>38</xdr:row>
      <xdr:rowOff>133201</xdr:rowOff>
    </xdr:to>
    <xdr:cxnSp macro="">
      <xdr:nvCxnSpPr>
        <xdr:cNvPr id="292" name="直線コネクタ 291"/>
        <xdr:cNvCxnSpPr/>
      </xdr:nvCxnSpPr>
      <xdr:spPr>
        <a:xfrm>
          <a:off x="10388600" y="6648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119905</xdr:rowOff>
    </xdr:from>
    <xdr:ext cx="599010" cy="259045"/>
    <xdr:sp macro="" textlink="">
      <xdr:nvSpPr>
        <xdr:cNvPr id="293" name="補助費等最大値テキスト"/>
        <xdr:cNvSpPr txBox="1"/>
      </xdr:nvSpPr>
      <xdr:spPr>
        <a:xfrm>
          <a:off x="10528300" y="5091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134,920</a:t>
          </a:r>
          <a:endParaRPr kumimoji="1" lang="ja-JP" altLang="en-US" sz="1000" b="1">
            <a:latin typeface="ＭＳ Ｐゴシック"/>
          </a:endParaRPr>
        </a:p>
      </xdr:txBody>
    </xdr:sp>
    <xdr:clientData/>
  </xdr:oneCellAnchor>
  <xdr:twoCellAnchor>
    <xdr:from>
      <xdr:col>15</xdr:col>
      <xdr:colOff>92075</xdr:colOff>
      <xdr:row>31</xdr:row>
      <xdr:rowOff>1778</xdr:rowOff>
    </xdr:from>
    <xdr:to>
      <xdr:col>15</xdr:col>
      <xdr:colOff>269875</xdr:colOff>
      <xdr:row>31</xdr:row>
      <xdr:rowOff>1778</xdr:rowOff>
    </xdr:to>
    <xdr:cxnSp macro="">
      <xdr:nvCxnSpPr>
        <xdr:cNvPr id="294" name="直線コネクタ 293"/>
        <xdr:cNvCxnSpPr/>
      </xdr:nvCxnSpPr>
      <xdr:spPr>
        <a:xfrm>
          <a:off x="10388600" y="5316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90344</xdr:rowOff>
    </xdr:from>
    <xdr:to>
      <xdr:col>15</xdr:col>
      <xdr:colOff>180975</xdr:colOff>
      <xdr:row>37</xdr:row>
      <xdr:rowOff>128052</xdr:rowOff>
    </xdr:to>
    <xdr:cxnSp macro="">
      <xdr:nvCxnSpPr>
        <xdr:cNvPr id="295" name="直線コネクタ 294"/>
        <xdr:cNvCxnSpPr/>
      </xdr:nvCxnSpPr>
      <xdr:spPr>
        <a:xfrm flipV="1">
          <a:off x="9639300" y="6433994"/>
          <a:ext cx="838200" cy="37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128933</xdr:rowOff>
    </xdr:from>
    <xdr:ext cx="534377" cy="259045"/>
    <xdr:sp macro="" textlink="">
      <xdr:nvSpPr>
        <xdr:cNvPr id="296" name="補助費等平均値テキスト"/>
        <xdr:cNvSpPr txBox="1"/>
      </xdr:nvSpPr>
      <xdr:spPr>
        <a:xfrm>
          <a:off x="10528300" y="61296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41,924</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106056</xdr:rowOff>
    </xdr:from>
    <xdr:to>
      <xdr:col>15</xdr:col>
      <xdr:colOff>231775</xdr:colOff>
      <xdr:row>37</xdr:row>
      <xdr:rowOff>36206</xdr:rowOff>
    </xdr:to>
    <xdr:sp macro="" textlink="">
      <xdr:nvSpPr>
        <xdr:cNvPr id="297" name="フローチャート : 判断 296"/>
        <xdr:cNvSpPr/>
      </xdr:nvSpPr>
      <xdr:spPr>
        <a:xfrm>
          <a:off x="10426700" y="627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72459</xdr:rowOff>
    </xdr:from>
    <xdr:to>
      <xdr:col>14</xdr:col>
      <xdr:colOff>28575</xdr:colOff>
      <xdr:row>37</xdr:row>
      <xdr:rowOff>128052</xdr:rowOff>
    </xdr:to>
    <xdr:cxnSp macro="">
      <xdr:nvCxnSpPr>
        <xdr:cNvPr id="298" name="直線コネクタ 297"/>
        <xdr:cNvCxnSpPr/>
      </xdr:nvCxnSpPr>
      <xdr:spPr>
        <a:xfrm>
          <a:off x="8750300" y="6416109"/>
          <a:ext cx="889000" cy="55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124333</xdr:rowOff>
    </xdr:from>
    <xdr:to>
      <xdr:col>14</xdr:col>
      <xdr:colOff>79375</xdr:colOff>
      <xdr:row>37</xdr:row>
      <xdr:rowOff>54483</xdr:rowOff>
    </xdr:to>
    <xdr:sp macro="" textlink="">
      <xdr:nvSpPr>
        <xdr:cNvPr id="299" name="フローチャート : 判断 298"/>
        <xdr:cNvSpPr/>
      </xdr:nvSpPr>
      <xdr:spPr>
        <a:xfrm>
          <a:off x="9588500" y="629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71010</xdr:rowOff>
    </xdr:from>
    <xdr:ext cx="534377" cy="259045"/>
    <xdr:sp macro="" textlink="">
      <xdr:nvSpPr>
        <xdr:cNvPr id="300" name="テキスト ボックス 299"/>
        <xdr:cNvSpPr txBox="1"/>
      </xdr:nvSpPr>
      <xdr:spPr>
        <a:xfrm>
          <a:off x="9372111" y="6071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40,245</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49283</xdr:rowOff>
    </xdr:from>
    <xdr:to>
      <xdr:col>12</xdr:col>
      <xdr:colOff>511175</xdr:colOff>
      <xdr:row>37</xdr:row>
      <xdr:rowOff>72459</xdr:rowOff>
    </xdr:to>
    <xdr:cxnSp macro="">
      <xdr:nvCxnSpPr>
        <xdr:cNvPr id="301" name="直線コネクタ 300"/>
        <xdr:cNvCxnSpPr/>
      </xdr:nvCxnSpPr>
      <xdr:spPr>
        <a:xfrm>
          <a:off x="7861300" y="6392933"/>
          <a:ext cx="889000" cy="23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87452</xdr:rowOff>
    </xdr:from>
    <xdr:to>
      <xdr:col>12</xdr:col>
      <xdr:colOff>561975</xdr:colOff>
      <xdr:row>37</xdr:row>
      <xdr:rowOff>17602</xdr:rowOff>
    </xdr:to>
    <xdr:sp macro="" textlink="">
      <xdr:nvSpPr>
        <xdr:cNvPr id="302" name="フローチャート : 判断 301"/>
        <xdr:cNvSpPr/>
      </xdr:nvSpPr>
      <xdr:spPr>
        <a:xfrm>
          <a:off x="8699500" y="6259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34129</xdr:rowOff>
    </xdr:from>
    <xdr:ext cx="534377" cy="259045"/>
    <xdr:sp macro="" textlink="">
      <xdr:nvSpPr>
        <xdr:cNvPr id="303" name="テキスト ボックス 302"/>
        <xdr:cNvSpPr txBox="1"/>
      </xdr:nvSpPr>
      <xdr:spPr>
        <a:xfrm>
          <a:off x="8483111" y="6034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43,633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37886</xdr:rowOff>
    </xdr:from>
    <xdr:to>
      <xdr:col>11</xdr:col>
      <xdr:colOff>307975</xdr:colOff>
      <xdr:row>37</xdr:row>
      <xdr:rowOff>49283</xdr:rowOff>
    </xdr:to>
    <xdr:cxnSp macro="">
      <xdr:nvCxnSpPr>
        <xdr:cNvPr id="304" name="直線コネクタ 303"/>
        <xdr:cNvCxnSpPr/>
      </xdr:nvCxnSpPr>
      <xdr:spPr>
        <a:xfrm>
          <a:off x="6972300" y="6381536"/>
          <a:ext cx="889000" cy="1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117758</xdr:rowOff>
    </xdr:from>
    <xdr:to>
      <xdr:col>11</xdr:col>
      <xdr:colOff>358775</xdr:colOff>
      <xdr:row>37</xdr:row>
      <xdr:rowOff>47908</xdr:rowOff>
    </xdr:to>
    <xdr:sp macro="" textlink="">
      <xdr:nvSpPr>
        <xdr:cNvPr id="305" name="フローチャート : 判断 304"/>
        <xdr:cNvSpPr/>
      </xdr:nvSpPr>
      <xdr:spPr>
        <a:xfrm>
          <a:off x="7810500" y="628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64435</xdr:rowOff>
    </xdr:from>
    <xdr:ext cx="534377" cy="259045"/>
    <xdr:sp macro="" textlink="">
      <xdr:nvSpPr>
        <xdr:cNvPr id="306" name="テキスト ボックス 305"/>
        <xdr:cNvSpPr txBox="1"/>
      </xdr:nvSpPr>
      <xdr:spPr>
        <a:xfrm>
          <a:off x="7594111" y="606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118727</xdr:rowOff>
    </xdr:from>
    <xdr:to>
      <xdr:col>10</xdr:col>
      <xdr:colOff>155575</xdr:colOff>
      <xdr:row>37</xdr:row>
      <xdr:rowOff>48877</xdr:rowOff>
    </xdr:to>
    <xdr:sp macro="" textlink="">
      <xdr:nvSpPr>
        <xdr:cNvPr id="307" name="フローチャート : 判断 306"/>
        <xdr:cNvSpPr/>
      </xdr:nvSpPr>
      <xdr:spPr>
        <a:xfrm>
          <a:off x="6921500" y="629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65404</xdr:rowOff>
    </xdr:from>
    <xdr:ext cx="534377" cy="259045"/>
    <xdr:sp macro="" textlink="">
      <xdr:nvSpPr>
        <xdr:cNvPr id="308" name="テキスト ボックス 307"/>
        <xdr:cNvSpPr txBox="1"/>
      </xdr:nvSpPr>
      <xdr:spPr>
        <a:xfrm>
          <a:off x="6705111" y="606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40,760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39544</xdr:rowOff>
    </xdr:from>
    <xdr:to>
      <xdr:col>15</xdr:col>
      <xdr:colOff>231775</xdr:colOff>
      <xdr:row>37</xdr:row>
      <xdr:rowOff>141144</xdr:rowOff>
    </xdr:to>
    <xdr:sp macro="" textlink="">
      <xdr:nvSpPr>
        <xdr:cNvPr id="314" name="円/楕円 313"/>
        <xdr:cNvSpPr/>
      </xdr:nvSpPr>
      <xdr:spPr>
        <a:xfrm>
          <a:off x="10426700" y="6383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17971</xdr:rowOff>
    </xdr:from>
    <xdr:ext cx="534377" cy="259045"/>
    <xdr:sp macro="" textlink="">
      <xdr:nvSpPr>
        <xdr:cNvPr id="315" name="補助費等該当値テキスト"/>
        <xdr:cNvSpPr txBox="1"/>
      </xdr:nvSpPr>
      <xdr:spPr>
        <a:xfrm>
          <a:off x="10528300" y="6361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32,284</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77252</xdr:rowOff>
    </xdr:from>
    <xdr:to>
      <xdr:col>14</xdr:col>
      <xdr:colOff>79375</xdr:colOff>
      <xdr:row>38</xdr:row>
      <xdr:rowOff>7403</xdr:rowOff>
    </xdr:to>
    <xdr:sp macro="" textlink="">
      <xdr:nvSpPr>
        <xdr:cNvPr id="316" name="円/楕円 315"/>
        <xdr:cNvSpPr/>
      </xdr:nvSpPr>
      <xdr:spPr>
        <a:xfrm>
          <a:off x="9588500" y="642090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169980</xdr:rowOff>
    </xdr:from>
    <xdr:ext cx="534377" cy="259045"/>
    <xdr:sp macro="" textlink="">
      <xdr:nvSpPr>
        <xdr:cNvPr id="317" name="テキスト ボックス 316"/>
        <xdr:cNvSpPr txBox="1"/>
      </xdr:nvSpPr>
      <xdr:spPr>
        <a:xfrm>
          <a:off x="9372111" y="6513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28,820</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21659</xdr:rowOff>
    </xdr:from>
    <xdr:to>
      <xdr:col>12</xdr:col>
      <xdr:colOff>561975</xdr:colOff>
      <xdr:row>37</xdr:row>
      <xdr:rowOff>123259</xdr:rowOff>
    </xdr:to>
    <xdr:sp macro="" textlink="">
      <xdr:nvSpPr>
        <xdr:cNvPr id="318" name="円/楕円 317"/>
        <xdr:cNvSpPr/>
      </xdr:nvSpPr>
      <xdr:spPr>
        <a:xfrm>
          <a:off x="8699500" y="636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114386</xdr:rowOff>
    </xdr:from>
    <xdr:ext cx="534377" cy="259045"/>
    <xdr:sp macro="" textlink="">
      <xdr:nvSpPr>
        <xdr:cNvPr id="319" name="テキスト ボックス 318"/>
        <xdr:cNvSpPr txBox="1"/>
      </xdr:nvSpPr>
      <xdr:spPr>
        <a:xfrm>
          <a:off x="8483111" y="6458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33,927</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169933</xdr:rowOff>
    </xdr:from>
    <xdr:to>
      <xdr:col>11</xdr:col>
      <xdr:colOff>358775</xdr:colOff>
      <xdr:row>37</xdr:row>
      <xdr:rowOff>100083</xdr:rowOff>
    </xdr:to>
    <xdr:sp macro="" textlink="">
      <xdr:nvSpPr>
        <xdr:cNvPr id="320" name="円/楕円 319"/>
        <xdr:cNvSpPr/>
      </xdr:nvSpPr>
      <xdr:spPr>
        <a:xfrm>
          <a:off x="7810500" y="634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91210</xdr:rowOff>
    </xdr:from>
    <xdr:ext cx="534377" cy="259045"/>
    <xdr:sp macro="" textlink="">
      <xdr:nvSpPr>
        <xdr:cNvPr id="321" name="テキスト ボックス 320"/>
        <xdr:cNvSpPr txBox="1"/>
      </xdr:nvSpPr>
      <xdr:spPr>
        <a:xfrm>
          <a:off x="7594111" y="643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36,056</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158536</xdr:rowOff>
    </xdr:from>
    <xdr:to>
      <xdr:col>10</xdr:col>
      <xdr:colOff>155575</xdr:colOff>
      <xdr:row>37</xdr:row>
      <xdr:rowOff>88686</xdr:rowOff>
    </xdr:to>
    <xdr:sp macro="" textlink="">
      <xdr:nvSpPr>
        <xdr:cNvPr id="322" name="円/楕円 321"/>
        <xdr:cNvSpPr/>
      </xdr:nvSpPr>
      <xdr:spPr>
        <a:xfrm>
          <a:off x="6921500" y="633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79813</xdr:rowOff>
    </xdr:from>
    <xdr:ext cx="534377" cy="259045"/>
    <xdr:sp macro="" textlink="">
      <xdr:nvSpPr>
        <xdr:cNvPr id="323" name="テキスト ボックス 322"/>
        <xdr:cNvSpPr txBox="1"/>
      </xdr:nvSpPr>
      <xdr:spPr>
        <a:xfrm>
          <a:off x="6705111" y="6423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37,103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27/97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68,480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7" name="テキスト ボックス 33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1" name="テキスト ボックス 34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3" name="テキスト ボックス 34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143762</xdr:rowOff>
    </xdr:from>
    <xdr:to>
      <xdr:col>15</xdr:col>
      <xdr:colOff>180340</xdr:colOff>
      <xdr:row>58</xdr:row>
      <xdr:rowOff>124506</xdr:rowOff>
    </xdr:to>
    <xdr:cxnSp macro="">
      <xdr:nvCxnSpPr>
        <xdr:cNvPr id="347" name="直線コネクタ 346"/>
        <xdr:cNvCxnSpPr/>
      </xdr:nvCxnSpPr>
      <xdr:spPr>
        <a:xfrm flipV="1">
          <a:off x="10475595" y="8887712"/>
          <a:ext cx="1270" cy="1180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128333</xdr:rowOff>
    </xdr:from>
    <xdr:ext cx="534377" cy="259045"/>
    <xdr:sp macro="" textlink="">
      <xdr:nvSpPr>
        <xdr:cNvPr id="348" name="普通建設事業費最小値テキスト"/>
        <xdr:cNvSpPr txBox="1"/>
      </xdr:nvSpPr>
      <xdr:spPr>
        <a:xfrm>
          <a:off x="10528300" y="1007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11,994</a:t>
          </a:r>
          <a:endParaRPr kumimoji="1" lang="ja-JP" altLang="en-US" sz="1000" b="1">
            <a:latin typeface="ＭＳ Ｐゴシック"/>
          </a:endParaRPr>
        </a:p>
      </xdr:txBody>
    </xdr:sp>
    <xdr:clientData/>
  </xdr:oneCellAnchor>
  <xdr:twoCellAnchor>
    <xdr:from>
      <xdr:col>15</xdr:col>
      <xdr:colOff>92075</xdr:colOff>
      <xdr:row>58</xdr:row>
      <xdr:rowOff>124506</xdr:rowOff>
    </xdr:from>
    <xdr:to>
      <xdr:col>15</xdr:col>
      <xdr:colOff>269875</xdr:colOff>
      <xdr:row>58</xdr:row>
      <xdr:rowOff>124506</xdr:rowOff>
    </xdr:to>
    <xdr:cxnSp macro="">
      <xdr:nvCxnSpPr>
        <xdr:cNvPr id="349" name="直線コネクタ 348"/>
        <xdr:cNvCxnSpPr/>
      </xdr:nvCxnSpPr>
      <xdr:spPr>
        <a:xfrm>
          <a:off x="10388600" y="10068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90439</xdr:rowOff>
    </xdr:from>
    <xdr:ext cx="599010" cy="259045"/>
    <xdr:sp macro="" textlink="">
      <xdr:nvSpPr>
        <xdr:cNvPr id="350" name="普通建設事業費最大値テキスト"/>
        <xdr:cNvSpPr txBox="1"/>
      </xdr:nvSpPr>
      <xdr:spPr>
        <a:xfrm>
          <a:off x="10528300" y="8662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166,967</a:t>
          </a:r>
          <a:endParaRPr kumimoji="1" lang="ja-JP" altLang="en-US" sz="1000" b="1">
            <a:latin typeface="ＭＳ Ｐゴシック"/>
          </a:endParaRPr>
        </a:p>
      </xdr:txBody>
    </xdr:sp>
    <xdr:clientData/>
  </xdr:oneCellAnchor>
  <xdr:twoCellAnchor>
    <xdr:from>
      <xdr:col>15</xdr:col>
      <xdr:colOff>92075</xdr:colOff>
      <xdr:row>51</xdr:row>
      <xdr:rowOff>143762</xdr:rowOff>
    </xdr:from>
    <xdr:to>
      <xdr:col>15</xdr:col>
      <xdr:colOff>269875</xdr:colOff>
      <xdr:row>51</xdr:row>
      <xdr:rowOff>143762</xdr:rowOff>
    </xdr:to>
    <xdr:cxnSp macro="">
      <xdr:nvCxnSpPr>
        <xdr:cNvPr id="351" name="直線コネクタ 350"/>
        <xdr:cNvCxnSpPr/>
      </xdr:nvCxnSpPr>
      <xdr:spPr>
        <a:xfrm>
          <a:off x="10388600" y="8887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99230</xdr:rowOff>
    </xdr:from>
    <xdr:to>
      <xdr:col>15</xdr:col>
      <xdr:colOff>180975</xdr:colOff>
      <xdr:row>57</xdr:row>
      <xdr:rowOff>107094</xdr:rowOff>
    </xdr:to>
    <xdr:cxnSp macro="">
      <xdr:nvCxnSpPr>
        <xdr:cNvPr id="352" name="直線コネクタ 351"/>
        <xdr:cNvCxnSpPr/>
      </xdr:nvCxnSpPr>
      <xdr:spPr>
        <a:xfrm flipV="1">
          <a:off x="9639300" y="9700430"/>
          <a:ext cx="838200" cy="179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106044</xdr:rowOff>
    </xdr:from>
    <xdr:ext cx="534377" cy="259045"/>
    <xdr:sp macro="" textlink="">
      <xdr:nvSpPr>
        <xdr:cNvPr id="353" name="普通建設事業費平均値テキスト"/>
        <xdr:cNvSpPr txBox="1"/>
      </xdr:nvSpPr>
      <xdr:spPr>
        <a:xfrm>
          <a:off x="10528300" y="97072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49,919</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127617</xdr:rowOff>
    </xdr:from>
    <xdr:to>
      <xdr:col>15</xdr:col>
      <xdr:colOff>231775</xdr:colOff>
      <xdr:row>57</xdr:row>
      <xdr:rowOff>57767</xdr:rowOff>
    </xdr:to>
    <xdr:sp macro="" textlink="">
      <xdr:nvSpPr>
        <xdr:cNvPr id="354" name="フローチャート : 判断 353"/>
        <xdr:cNvSpPr/>
      </xdr:nvSpPr>
      <xdr:spPr>
        <a:xfrm>
          <a:off x="104267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43254</xdr:rowOff>
    </xdr:from>
    <xdr:to>
      <xdr:col>14</xdr:col>
      <xdr:colOff>28575</xdr:colOff>
      <xdr:row>57</xdr:row>
      <xdr:rowOff>107094</xdr:rowOff>
    </xdr:to>
    <xdr:cxnSp macro="">
      <xdr:nvCxnSpPr>
        <xdr:cNvPr id="355" name="直線コネクタ 354"/>
        <xdr:cNvCxnSpPr/>
      </xdr:nvCxnSpPr>
      <xdr:spPr>
        <a:xfrm>
          <a:off x="8750300" y="9815904"/>
          <a:ext cx="889000" cy="6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101915</xdr:rowOff>
    </xdr:from>
    <xdr:to>
      <xdr:col>14</xdr:col>
      <xdr:colOff>79375</xdr:colOff>
      <xdr:row>57</xdr:row>
      <xdr:rowOff>32065</xdr:rowOff>
    </xdr:to>
    <xdr:sp macro="" textlink="">
      <xdr:nvSpPr>
        <xdr:cNvPr id="356" name="フローチャート : 判断 355"/>
        <xdr:cNvSpPr/>
      </xdr:nvSpPr>
      <xdr:spPr>
        <a:xfrm>
          <a:off x="9588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48592</xdr:rowOff>
    </xdr:from>
    <xdr:ext cx="534377" cy="259045"/>
    <xdr:sp macro="" textlink="">
      <xdr:nvSpPr>
        <xdr:cNvPr id="357" name="テキスト ボックス 356"/>
        <xdr:cNvSpPr txBox="1"/>
      </xdr:nvSpPr>
      <xdr:spPr>
        <a:xfrm>
          <a:off x="9372111" y="947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53,292</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43254</xdr:rowOff>
    </xdr:from>
    <xdr:to>
      <xdr:col>12</xdr:col>
      <xdr:colOff>511175</xdr:colOff>
      <xdr:row>57</xdr:row>
      <xdr:rowOff>48946</xdr:rowOff>
    </xdr:to>
    <xdr:cxnSp macro="">
      <xdr:nvCxnSpPr>
        <xdr:cNvPr id="358" name="直線コネクタ 357"/>
        <xdr:cNvCxnSpPr/>
      </xdr:nvCxnSpPr>
      <xdr:spPr>
        <a:xfrm flipV="1">
          <a:off x="7861300" y="9815904"/>
          <a:ext cx="889000" cy="5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102083</xdr:rowOff>
    </xdr:from>
    <xdr:to>
      <xdr:col>12</xdr:col>
      <xdr:colOff>561975</xdr:colOff>
      <xdr:row>57</xdr:row>
      <xdr:rowOff>32233</xdr:rowOff>
    </xdr:to>
    <xdr:sp macro="" textlink="">
      <xdr:nvSpPr>
        <xdr:cNvPr id="359" name="フローチャート : 判断 358"/>
        <xdr:cNvSpPr/>
      </xdr:nvSpPr>
      <xdr:spPr>
        <a:xfrm>
          <a:off x="8699500" y="970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48760</xdr:rowOff>
    </xdr:from>
    <xdr:ext cx="534377" cy="259045"/>
    <xdr:sp macro="" textlink="">
      <xdr:nvSpPr>
        <xdr:cNvPr id="360" name="テキスト ボックス 359"/>
        <xdr:cNvSpPr txBox="1"/>
      </xdr:nvSpPr>
      <xdr:spPr>
        <a:xfrm>
          <a:off x="8483111" y="947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53,270</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48946</xdr:rowOff>
    </xdr:from>
    <xdr:to>
      <xdr:col>11</xdr:col>
      <xdr:colOff>307975</xdr:colOff>
      <xdr:row>57</xdr:row>
      <xdr:rowOff>103604</xdr:rowOff>
    </xdr:to>
    <xdr:cxnSp macro="">
      <xdr:nvCxnSpPr>
        <xdr:cNvPr id="361" name="直線コネクタ 360"/>
        <xdr:cNvCxnSpPr/>
      </xdr:nvCxnSpPr>
      <xdr:spPr>
        <a:xfrm flipV="1">
          <a:off x="6972300" y="9821596"/>
          <a:ext cx="889000" cy="54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151240</xdr:rowOff>
    </xdr:from>
    <xdr:to>
      <xdr:col>11</xdr:col>
      <xdr:colOff>358775</xdr:colOff>
      <xdr:row>57</xdr:row>
      <xdr:rowOff>81390</xdr:rowOff>
    </xdr:to>
    <xdr:sp macro="" textlink="">
      <xdr:nvSpPr>
        <xdr:cNvPr id="362" name="フローチャート : 判断 361"/>
        <xdr:cNvSpPr/>
      </xdr:nvSpPr>
      <xdr:spPr>
        <a:xfrm>
          <a:off x="7810500" y="975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97917</xdr:rowOff>
    </xdr:from>
    <xdr:ext cx="534377" cy="259045"/>
    <xdr:sp macro="" textlink="">
      <xdr:nvSpPr>
        <xdr:cNvPr id="363" name="テキスト ボックス 362"/>
        <xdr:cNvSpPr txBox="1"/>
      </xdr:nvSpPr>
      <xdr:spPr>
        <a:xfrm>
          <a:off x="7594111" y="9527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46,819</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10116</xdr:rowOff>
    </xdr:from>
    <xdr:to>
      <xdr:col>10</xdr:col>
      <xdr:colOff>155575</xdr:colOff>
      <xdr:row>57</xdr:row>
      <xdr:rowOff>111716</xdr:rowOff>
    </xdr:to>
    <xdr:sp macro="" textlink="">
      <xdr:nvSpPr>
        <xdr:cNvPr id="364" name="フローチャート : 判断 363"/>
        <xdr:cNvSpPr/>
      </xdr:nvSpPr>
      <xdr:spPr>
        <a:xfrm>
          <a:off x="6921500" y="9782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128243</xdr:rowOff>
    </xdr:from>
    <xdr:ext cx="534377" cy="259045"/>
    <xdr:sp macro="" textlink="">
      <xdr:nvSpPr>
        <xdr:cNvPr id="365" name="テキスト ボックス 364"/>
        <xdr:cNvSpPr txBox="1"/>
      </xdr:nvSpPr>
      <xdr:spPr>
        <a:xfrm>
          <a:off x="6705111" y="955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42,839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48430</xdr:rowOff>
    </xdr:from>
    <xdr:to>
      <xdr:col>15</xdr:col>
      <xdr:colOff>231775</xdr:colOff>
      <xdr:row>56</xdr:row>
      <xdr:rowOff>150030</xdr:rowOff>
    </xdr:to>
    <xdr:sp macro="" textlink="">
      <xdr:nvSpPr>
        <xdr:cNvPr id="371" name="円/楕円 370"/>
        <xdr:cNvSpPr/>
      </xdr:nvSpPr>
      <xdr:spPr>
        <a:xfrm>
          <a:off x="10426700" y="964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71307</xdr:rowOff>
    </xdr:from>
    <xdr:ext cx="534377" cy="259045"/>
    <xdr:sp macro="" textlink="">
      <xdr:nvSpPr>
        <xdr:cNvPr id="372" name="普通建設事業費該当値テキスト"/>
        <xdr:cNvSpPr txBox="1"/>
      </xdr:nvSpPr>
      <xdr:spPr>
        <a:xfrm>
          <a:off x="10528300" y="9501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60,311</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56294</xdr:rowOff>
    </xdr:from>
    <xdr:to>
      <xdr:col>14</xdr:col>
      <xdr:colOff>79375</xdr:colOff>
      <xdr:row>57</xdr:row>
      <xdr:rowOff>157894</xdr:rowOff>
    </xdr:to>
    <xdr:sp macro="" textlink="">
      <xdr:nvSpPr>
        <xdr:cNvPr id="373" name="円/楕円 372"/>
        <xdr:cNvSpPr/>
      </xdr:nvSpPr>
      <xdr:spPr>
        <a:xfrm>
          <a:off x="9588500" y="98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149021</xdr:rowOff>
    </xdr:from>
    <xdr:ext cx="534377" cy="259045"/>
    <xdr:sp macro="" textlink="">
      <xdr:nvSpPr>
        <xdr:cNvPr id="374" name="テキスト ボックス 373"/>
        <xdr:cNvSpPr txBox="1"/>
      </xdr:nvSpPr>
      <xdr:spPr>
        <a:xfrm>
          <a:off x="9372111" y="9921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36,779</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163904</xdr:rowOff>
    </xdr:from>
    <xdr:to>
      <xdr:col>12</xdr:col>
      <xdr:colOff>561975</xdr:colOff>
      <xdr:row>57</xdr:row>
      <xdr:rowOff>94054</xdr:rowOff>
    </xdr:to>
    <xdr:sp macro="" textlink="">
      <xdr:nvSpPr>
        <xdr:cNvPr id="375" name="円/楕円 374"/>
        <xdr:cNvSpPr/>
      </xdr:nvSpPr>
      <xdr:spPr>
        <a:xfrm>
          <a:off x="8699500" y="976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85181</xdr:rowOff>
    </xdr:from>
    <xdr:ext cx="534377" cy="259045"/>
    <xdr:sp macro="" textlink="">
      <xdr:nvSpPr>
        <xdr:cNvPr id="376" name="テキスト ボックス 375"/>
        <xdr:cNvSpPr txBox="1"/>
      </xdr:nvSpPr>
      <xdr:spPr>
        <a:xfrm>
          <a:off x="8483111" y="9857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45,157</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169596</xdr:rowOff>
    </xdr:from>
    <xdr:to>
      <xdr:col>11</xdr:col>
      <xdr:colOff>358775</xdr:colOff>
      <xdr:row>57</xdr:row>
      <xdr:rowOff>99746</xdr:rowOff>
    </xdr:to>
    <xdr:sp macro="" textlink="">
      <xdr:nvSpPr>
        <xdr:cNvPr id="377" name="円/楕円 376"/>
        <xdr:cNvSpPr/>
      </xdr:nvSpPr>
      <xdr:spPr>
        <a:xfrm>
          <a:off x="7810500" y="9770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90873</xdr:rowOff>
    </xdr:from>
    <xdr:ext cx="534377" cy="259045"/>
    <xdr:sp macro="" textlink="">
      <xdr:nvSpPr>
        <xdr:cNvPr id="378" name="テキスト ボックス 377"/>
        <xdr:cNvSpPr txBox="1"/>
      </xdr:nvSpPr>
      <xdr:spPr>
        <a:xfrm>
          <a:off x="7594111" y="9863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44,410</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52804</xdr:rowOff>
    </xdr:from>
    <xdr:to>
      <xdr:col>10</xdr:col>
      <xdr:colOff>155575</xdr:colOff>
      <xdr:row>57</xdr:row>
      <xdr:rowOff>154404</xdr:rowOff>
    </xdr:to>
    <xdr:sp macro="" textlink="">
      <xdr:nvSpPr>
        <xdr:cNvPr id="379" name="円/楕円 378"/>
        <xdr:cNvSpPr/>
      </xdr:nvSpPr>
      <xdr:spPr>
        <a:xfrm>
          <a:off x="6921500" y="982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145531</xdr:rowOff>
    </xdr:from>
    <xdr:ext cx="534377" cy="259045"/>
    <xdr:sp macro="" textlink="">
      <xdr:nvSpPr>
        <xdr:cNvPr id="380" name="テキスト ボックス 379"/>
        <xdr:cNvSpPr txBox="1"/>
      </xdr:nvSpPr>
      <xdr:spPr>
        <a:xfrm>
          <a:off x="6705111" y="9918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37,237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33,365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1" name="直線コネクタ 39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2" name="テキスト ボックス 39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3" name="直線コネクタ 39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4" name="テキスト ボックス 39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5" name="直線コネクタ 39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6" name="テキスト ボックス 39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7" name="直線コネクタ 39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8" name="テキスト ボックス 39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9" name="直線コネクタ 39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21970</xdr:rowOff>
    </xdr:from>
    <xdr:ext cx="595419" cy="259045"/>
    <xdr:sp macro="" textlink="">
      <xdr:nvSpPr>
        <xdr:cNvPr id="400" name="テキスト ボックス 399"/>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1" name="直線コネクタ 40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402" name="テキスト ボックス 401"/>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10410</xdr:rowOff>
    </xdr:from>
    <xdr:to>
      <xdr:col>15</xdr:col>
      <xdr:colOff>180340</xdr:colOff>
      <xdr:row>79</xdr:row>
      <xdr:rowOff>98879</xdr:rowOff>
    </xdr:to>
    <xdr:cxnSp macro="">
      <xdr:nvCxnSpPr>
        <xdr:cNvPr id="406" name="直線コネクタ 405"/>
        <xdr:cNvCxnSpPr/>
      </xdr:nvCxnSpPr>
      <xdr:spPr>
        <a:xfrm flipV="1">
          <a:off x="10475595" y="12011910"/>
          <a:ext cx="1270" cy="1631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407"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8" name="直線コネクタ 407"/>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128537</xdr:rowOff>
    </xdr:from>
    <xdr:ext cx="599010" cy="259045"/>
    <xdr:sp macro="" textlink="">
      <xdr:nvSpPr>
        <xdr:cNvPr id="409" name="普通建設事業費 （ うち新規整備　）最大値テキスト"/>
        <xdr:cNvSpPr txBox="1"/>
      </xdr:nvSpPr>
      <xdr:spPr>
        <a:xfrm>
          <a:off x="10528300" y="11787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149,877</a:t>
          </a:r>
          <a:endParaRPr kumimoji="1" lang="ja-JP" altLang="en-US" sz="1000" b="1">
            <a:latin typeface="ＭＳ Ｐゴシック"/>
          </a:endParaRPr>
        </a:p>
      </xdr:txBody>
    </xdr:sp>
    <xdr:clientData/>
  </xdr:oneCellAnchor>
  <xdr:twoCellAnchor>
    <xdr:from>
      <xdr:col>15</xdr:col>
      <xdr:colOff>92075</xdr:colOff>
      <xdr:row>70</xdr:row>
      <xdr:rowOff>10410</xdr:rowOff>
    </xdr:from>
    <xdr:to>
      <xdr:col>15</xdr:col>
      <xdr:colOff>269875</xdr:colOff>
      <xdr:row>70</xdr:row>
      <xdr:rowOff>10410</xdr:rowOff>
    </xdr:to>
    <xdr:cxnSp macro="">
      <xdr:nvCxnSpPr>
        <xdr:cNvPr id="410" name="直線コネクタ 409"/>
        <xdr:cNvCxnSpPr/>
      </xdr:nvCxnSpPr>
      <xdr:spPr>
        <a:xfrm>
          <a:off x="10388600" y="12011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112159</xdr:rowOff>
    </xdr:from>
    <xdr:to>
      <xdr:col>15</xdr:col>
      <xdr:colOff>180975</xdr:colOff>
      <xdr:row>78</xdr:row>
      <xdr:rowOff>30984</xdr:rowOff>
    </xdr:to>
    <xdr:cxnSp macro="">
      <xdr:nvCxnSpPr>
        <xdr:cNvPr id="411" name="直線コネクタ 410"/>
        <xdr:cNvCxnSpPr/>
      </xdr:nvCxnSpPr>
      <xdr:spPr>
        <a:xfrm flipV="1">
          <a:off x="9639300" y="13142359"/>
          <a:ext cx="838200" cy="261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105481</xdr:rowOff>
    </xdr:from>
    <xdr:ext cx="534377" cy="259045"/>
    <xdr:sp macro="" textlink="">
      <xdr:nvSpPr>
        <xdr:cNvPr id="412" name="普通建設事業費 （ うち新規整備　）平均値テキスト"/>
        <xdr:cNvSpPr txBox="1"/>
      </xdr:nvSpPr>
      <xdr:spPr>
        <a:xfrm>
          <a:off x="10528300" y="133071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24,245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127054</xdr:rowOff>
    </xdr:from>
    <xdr:to>
      <xdr:col>15</xdr:col>
      <xdr:colOff>231775</xdr:colOff>
      <xdr:row>78</xdr:row>
      <xdr:rowOff>57204</xdr:rowOff>
    </xdr:to>
    <xdr:sp macro="" textlink="">
      <xdr:nvSpPr>
        <xdr:cNvPr id="413" name="フローチャート : 判断 412"/>
        <xdr:cNvSpPr/>
      </xdr:nvSpPr>
      <xdr:spPr>
        <a:xfrm>
          <a:off x="10426700" y="1332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145321</xdr:rowOff>
    </xdr:from>
    <xdr:to>
      <xdr:col>14</xdr:col>
      <xdr:colOff>79375</xdr:colOff>
      <xdr:row>78</xdr:row>
      <xdr:rowOff>75471</xdr:rowOff>
    </xdr:to>
    <xdr:sp macro="" textlink="">
      <xdr:nvSpPr>
        <xdr:cNvPr id="414" name="フローチャート : 判断 413"/>
        <xdr:cNvSpPr/>
      </xdr:nvSpPr>
      <xdr:spPr>
        <a:xfrm>
          <a:off x="9588500" y="1334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91998</xdr:rowOff>
    </xdr:from>
    <xdr:ext cx="534377" cy="259045"/>
    <xdr:sp macro="" textlink="">
      <xdr:nvSpPr>
        <xdr:cNvPr id="415" name="テキスト ボックス 414"/>
        <xdr:cNvSpPr txBox="1"/>
      </xdr:nvSpPr>
      <xdr:spPr>
        <a:xfrm>
          <a:off x="9372111" y="1312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22,567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61359</xdr:rowOff>
    </xdr:from>
    <xdr:to>
      <xdr:col>15</xdr:col>
      <xdr:colOff>231775</xdr:colOff>
      <xdr:row>76</xdr:row>
      <xdr:rowOff>162959</xdr:rowOff>
    </xdr:to>
    <xdr:sp macro="" textlink="">
      <xdr:nvSpPr>
        <xdr:cNvPr id="421" name="円/楕円 420"/>
        <xdr:cNvSpPr/>
      </xdr:nvSpPr>
      <xdr:spPr>
        <a:xfrm>
          <a:off x="10426700" y="13091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84236</xdr:rowOff>
    </xdr:from>
    <xdr:ext cx="534377" cy="259045"/>
    <xdr:sp macro="" textlink="">
      <xdr:nvSpPr>
        <xdr:cNvPr id="422" name="普通建設事業費 （ うち新規整備　）該当値テキスト"/>
        <xdr:cNvSpPr txBox="1"/>
      </xdr:nvSpPr>
      <xdr:spPr>
        <a:xfrm>
          <a:off x="10528300" y="12942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46,030</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151634</xdr:rowOff>
    </xdr:from>
    <xdr:to>
      <xdr:col>14</xdr:col>
      <xdr:colOff>79375</xdr:colOff>
      <xdr:row>78</xdr:row>
      <xdr:rowOff>81784</xdr:rowOff>
    </xdr:to>
    <xdr:sp macro="" textlink="">
      <xdr:nvSpPr>
        <xdr:cNvPr id="423" name="円/楕円 422"/>
        <xdr:cNvSpPr/>
      </xdr:nvSpPr>
      <xdr:spPr>
        <a:xfrm>
          <a:off x="9588500" y="13353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72911</xdr:rowOff>
    </xdr:from>
    <xdr:ext cx="534377" cy="259045"/>
    <xdr:sp macro="" textlink="">
      <xdr:nvSpPr>
        <xdr:cNvPr id="424" name="テキスト ボックス 423"/>
        <xdr:cNvSpPr txBox="1"/>
      </xdr:nvSpPr>
      <xdr:spPr>
        <a:xfrm>
          <a:off x="9372111" y="13446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21,987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79/97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23,395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8" name="テキスト ボックス 43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0" name="テキスト ボックス 43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2" name="テキスト ボックス 441"/>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4" name="テキスト ボックス 44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133731</xdr:rowOff>
    </xdr:from>
    <xdr:to>
      <xdr:col>15</xdr:col>
      <xdr:colOff>180340</xdr:colOff>
      <xdr:row>99</xdr:row>
      <xdr:rowOff>44450</xdr:rowOff>
    </xdr:to>
    <xdr:cxnSp macro="">
      <xdr:nvCxnSpPr>
        <xdr:cNvPr id="448" name="直線コネクタ 447"/>
        <xdr:cNvCxnSpPr/>
      </xdr:nvCxnSpPr>
      <xdr:spPr>
        <a:xfrm flipV="1">
          <a:off x="10475595" y="15735681"/>
          <a:ext cx="1270" cy="1282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9"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0" name="直線コネクタ 449"/>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80408</xdr:rowOff>
    </xdr:from>
    <xdr:ext cx="599010" cy="259045"/>
    <xdr:sp macro="" textlink="">
      <xdr:nvSpPr>
        <xdr:cNvPr id="451" name="普通建設事業費 （ うち更新整備　）最大値テキスト"/>
        <xdr:cNvSpPr txBox="1"/>
      </xdr:nvSpPr>
      <xdr:spPr>
        <a:xfrm>
          <a:off x="10528300" y="15510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100,970</a:t>
          </a:r>
          <a:endParaRPr kumimoji="1" lang="ja-JP" altLang="en-US" sz="1000" b="1">
            <a:latin typeface="ＭＳ Ｐゴシック"/>
          </a:endParaRPr>
        </a:p>
      </xdr:txBody>
    </xdr:sp>
    <xdr:clientData/>
  </xdr:oneCellAnchor>
  <xdr:twoCellAnchor>
    <xdr:from>
      <xdr:col>15</xdr:col>
      <xdr:colOff>92075</xdr:colOff>
      <xdr:row>91</xdr:row>
      <xdr:rowOff>133731</xdr:rowOff>
    </xdr:from>
    <xdr:to>
      <xdr:col>15</xdr:col>
      <xdr:colOff>269875</xdr:colOff>
      <xdr:row>91</xdr:row>
      <xdr:rowOff>133731</xdr:rowOff>
    </xdr:to>
    <xdr:cxnSp macro="">
      <xdr:nvCxnSpPr>
        <xdr:cNvPr id="452" name="直線コネクタ 451"/>
        <xdr:cNvCxnSpPr/>
      </xdr:nvCxnSpPr>
      <xdr:spPr>
        <a:xfrm>
          <a:off x="10388600" y="15735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115532</xdr:rowOff>
    </xdr:from>
    <xdr:to>
      <xdr:col>15</xdr:col>
      <xdr:colOff>180975</xdr:colOff>
      <xdr:row>98</xdr:row>
      <xdr:rowOff>136792</xdr:rowOff>
    </xdr:to>
    <xdr:cxnSp macro="">
      <xdr:nvCxnSpPr>
        <xdr:cNvPr id="453" name="直線コネクタ 452"/>
        <xdr:cNvCxnSpPr/>
      </xdr:nvCxnSpPr>
      <xdr:spPr>
        <a:xfrm>
          <a:off x="9639300" y="16917632"/>
          <a:ext cx="838200" cy="21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132250</xdr:rowOff>
    </xdr:from>
    <xdr:ext cx="534377" cy="259045"/>
    <xdr:sp macro="" textlink="">
      <xdr:nvSpPr>
        <xdr:cNvPr id="454" name="普通建設事業費 （ うち更新整備　）平均値テキスト"/>
        <xdr:cNvSpPr txBox="1"/>
      </xdr:nvSpPr>
      <xdr:spPr>
        <a:xfrm>
          <a:off x="10528300" y="165914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17,888</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109373</xdr:rowOff>
    </xdr:from>
    <xdr:to>
      <xdr:col>15</xdr:col>
      <xdr:colOff>231775</xdr:colOff>
      <xdr:row>98</xdr:row>
      <xdr:rowOff>39523</xdr:rowOff>
    </xdr:to>
    <xdr:sp macro="" textlink="">
      <xdr:nvSpPr>
        <xdr:cNvPr id="455" name="フローチャート : 判断 454"/>
        <xdr:cNvSpPr/>
      </xdr:nvSpPr>
      <xdr:spPr>
        <a:xfrm>
          <a:off x="104267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50533</xdr:rowOff>
    </xdr:from>
    <xdr:to>
      <xdr:col>14</xdr:col>
      <xdr:colOff>79375</xdr:colOff>
      <xdr:row>97</xdr:row>
      <xdr:rowOff>152133</xdr:rowOff>
    </xdr:to>
    <xdr:sp macro="" textlink="">
      <xdr:nvSpPr>
        <xdr:cNvPr id="456" name="フローチャート : 判断 455"/>
        <xdr:cNvSpPr/>
      </xdr:nvSpPr>
      <xdr:spPr>
        <a:xfrm>
          <a:off x="9588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168660</xdr:rowOff>
    </xdr:from>
    <xdr:ext cx="534377" cy="259045"/>
    <xdr:sp macro="" textlink="">
      <xdr:nvSpPr>
        <xdr:cNvPr id="457" name="テキスト ボックス 456"/>
        <xdr:cNvSpPr txBox="1"/>
      </xdr:nvSpPr>
      <xdr:spPr>
        <a:xfrm>
          <a:off x="9372111" y="1645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22,521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85992</xdr:rowOff>
    </xdr:from>
    <xdr:to>
      <xdr:col>15</xdr:col>
      <xdr:colOff>231775</xdr:colOff>
      <xdr:row>99</xdr:row>
      <xdr:rowOff>16142</xdr:rowOff>
    </xdr:to>
    <xdr:sp macro="" textlink="">
      <xdr:nvSpPr>
        <xdr:cNvPr id="463" name="円/楕円 462"/>
        <xdr:cNvSpPr/>
      </xdr:nvSpPr>
      <xdr:spPr>
        <a:xfrm>
          <a:off x="10426700" y="1688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919</xdr:rowOff>
    </xdr:from>
    <xdr:ext cx="469744" cy="259045"/>
    <xdr:sp macro="" textlink="">
      <xdr:nvSpPr>
        <xdr:cNvPr id="464" name="普通建設事業費 （ うち更新整備　）該当値テキスト"/>
        <xdr:cNvSpPr txBox="1"/>
      </xdr:nvSpPr>
      <xdr:spPr>
        <a:xfrm>
          <a:off x="10528300" y="16803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6,229</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64732</xdr:rowOff>
    </xdr:from>
    <xdr:to>
      <xdr:col>14</xdr:col>
      <xdr:colOff>79375</xdr:colOff>
      <xdr:row>98</xdr:row>
      <xdr:rowOff>166332</xdr:rowOff>
    </xdr:to>
    <xdr:sp macro="" textlink="">
      <xdr:nvSpPr>
        <xdr:cNvPr id="465" name="円/楕円 464"/>
        <xdr:cNvSpPr/>
      </xdr:nvSpPr>
      <xdr:spPr>
        <a:xfrm>
          <a:off x="9588500" y="16866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98</xdr:row>
      <xdr:rowOff>157459</xdr:rowOff>
    </xdr:from>
    <xdr:ext cx="469744" cy="259045"/>
    <xdr:sp macro="" textlink="">
      <xdr:nvSpPr>
        <xdr:cNvPr id="466" name="テキスト ボックス 465"/>
        <xdr:cNvSpPr txBox="1"/>
      </xdr:nvSpPr>
      <xdr:spPr>
        <a:xfrm>
          <a:off x="9404427" y="16959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7,903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7" name="直線コネクタ 47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8" name="テキスト ボックス 47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9" name="直線コネクタ 47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35577</xdr:rowOff>
    </xdr:from>
    <xdr:ext cx="467179" cy="259045"/>
    <xdr:sp macro="" textlink="">
      <xdr:nvSpPr>
        <xdr:cNvPr id="480" name="テキスト ボックス 479"/>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1" name="直線コネクタ 48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2" name="テキスト ボックス 48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3" name="直線コネクタ 48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4" name="テキスト ボックス 48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5" name="直線コネクタ 48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6" name="テキスト ボックス 48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7" name="直線コネクタ 48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8" name="テキスト ボックス 48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59537</xdr:rowOff>
    </xdr:from>
    <xdr:to>
      <xdr:col>23</xdr:col>
      <xdr:colOff>516889</xdr:colOff>
      <xdr:row>39</xdr:row>
      <xdr:rowOff>44450</xdr:rowOff>
    </xdr:to>
    <xdr:cxnSp macro="">
      <xdr:nvCxnSpPr>
        <xdr:cNvPr id="490" name="直線コネクタ 489"/>
        <xdr:cNvCxnSpPr/>
      </xdr:nvCxnSpPr>
      <xdr:spPr>
        <a:xfrm flipV="1">
          <a:off x="16317595" y="5374487"/>
          <a:ext cx="1269" cy="1356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2" name="直線コネクタ 49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6214</xdr:rowOff>
    </xdr:from>
    <xdr:ext cx="534377" cy="259045"/>
    <xdr:sp macro="" textlink="">
      <xdr:nvSpPr>
        <xdr:cNvPr id="493" name="災害復旧事業費最大値テキスト"/>
        <xdr:cNvSpPr txBox="1"/>
      </xdr:nvSpPr>
      <xdr:spPr>
        <a:xfrm>
          <a:off x="16370300" y="514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17,802</a:t>
          </a:r>
          <a:endParaRPr kumimoji="1" lang="ja-JP" altLang="en-US" sz="1000" b="1">
            <a:latin typeface="ＭＳ Ｐゴシック"/>
          </a:endParaRPr>
        </a:p>
      </xdr:txBody>
    </xdr:sp>
    <xdr:clientData/>
  </xdr:oneCellAnchor>
  <xdr:twoCellAnchor>
    <xdr:from>
      <xdr:col>23</xdr:col>
      <xdr:colOff>428625</xdr:colOff>
      <xdr:row>31</xdr:row>
      <xdr:rowOff>59537</xdr:rowOff>
    </xdr:from>
    <xdr:to>
      <xdr:col>23</xdr:col>
      <xdr:colOff>606425</xdr:colOff>
      <xdr:row>31</xdr:row>
      <xdr:rowOff>59537</xdr:rowOff>
    </xdr:to>
    <xdr:cxnSp macro="">
      <xdr:nvCxnSpPr>
        <xdr:cNvPr id="494" name="直線コネクタ 493"/>
        <xdr:cNvCxnSpPr/>
      </xdr:nvCxnSpPr>
      <xdr:spPr>
        <a:xfrm>
          <a:off x="16230600" y="5374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15113</xdr:rowOff>
    </xdr:from>
    <xdr:to>
      <xdr:col>23</xdr:col>
      <xdr:colOff>517525</xdr:colOff>
      <xdr:row>39</xdr:row>
      <xdr:rowOff>40030</xdr:rowOff>
    </xdr:to>
    <xdr:cxnSp macro="">
      <xdr:nvCxnSpPr>
        <xdr:cNvPr id="495" name="直線コネクタ 494"/>
        <xdr:cNvCxnSpPr/>
      </xdr:nvCxnSpPr>
      <xdr:spPr>
        <a:xfrm flipV="1">
          <a:off x="15481300" y="6701663"/>
          <a:ext cx="838200" cy="24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115206</xdr:rowOff>
    </xdr:from>
    <xdr:ext cx="378565" cy="259045"/>
    <xdr:sp macro="" textlink="">
      <xdr:nvSpPr>
        <xdr:cNvPr id="496" name="災害復旧事業費平均値テキスト"/>
        <xdr:cNvSpPr txBox="1"/>
      </xdr:nvSpPr>
      <xdr:spPr>
        <a:xfrm>
          <a:off x="16370300" y="64588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92329</xdr:rowOff>
    </xdr:from>
    <xdr:to>
      <xdr:col>23</xdr:col>
      <xdr:colOff>568325</xdr:colOff>
      <xdr:row>39</xdr:row>
      <xdr:rowOff>22479</xdr:rowOff>
    </xdr:to>
    <xdr:sp macro="" textlink="">
      <xdr:nvSpPr>
        <xdr:cNvPr id="497" name="フローチャート : 判断 496"/>
        <xdr:cNvSpPr/>
      </xdr:nvSpPr>
      <xdr:spPr>
        <a:xfrm>
          <a:off x="16268700" y="6607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130708</xdr:rowOff>
    </xdr:from>
    <xdr:to>
      <xdr:col>22</xdr:col>
      <xdr:colOff>365125</xdr:colOff>
      <xdr:row>39</xdr:row>
      <xdr:rowOff>40030</xdr:rowOff>
    </xdr:to>
    <xdr:cxnSp macro="">
      <xdr:nvCxnSpPr>
        <xdr:cNvPr id="498" name="直線コネクタ 497"/>
        <xdr:cNvCxnSpPr/>
      </xdr:nvCxnSpPr>
      <xdr:spPr>
        <a:xfrm>
          <a:off x="14592300" y="6645808"/>
          <a:ext cx="889000" cy="80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62992</xdr:rowOff>
    </xdr:from>
    <xdr:to>
      <xdr:col>22</xdr:col>
      <xdr:colOff>415925</xdr:colOff>
      <xdr:row>38</xdr:row>
      <xdr:rowOff>164592</xdr:rowOff>
    </xdr:to>
    <xdr:sp macro="" textlink="">
      <xdr:nvSpPr>
        <xdr:cNvPr id="499" name="フローチャート : 判断 498"/>
        <xdr:cNvSpPr/>
      </xdr:nvSpPr>
      <xdr:spPr>
        <a:xfrm>
          <a:off x="15430500" y="6578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9669</xdr:rowOff>
    </xdr:from>
    <xdr:ext cx="469744" cy="259045"/>
    <xdr:sp macro="" textlink="">
      <xdr:nvSpPr>
        <xdr:cNvPr id="500" name="テキスト ボックス 499"/>
        <xdr:cNvSpPr txBox="1"/>
      </xdr:nvSpPr>
      <xdr:spPr>
        <a:xfrm>
          <a:off x="15246427" y="6353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130708</xdr:rowOff>
    </xdr:from>
    <xdr:to>
      <xdr:col>21</xdr:col>
      <xdr:colOff>161925</xdr:colOff>
      <xdr:row>38</xdr:row>
      <xdr:rowOff>142748</xdr:rowOff>
    </xdr:to>
    <xdr:cxnSp macro="">
      <xdr:nvCxnSpPr>
        <xdr:cNvPr id="501" name="直線コネクタ 500"/>
        <xdr:cNvCxnSpPr/>
      </xdr:nvCxnSpPr>
      <xdr:spPr>
        <a:xfrm flipV="1">
          <a:off x="13703300" y="6645808"/>
          <a:ext cx="889000" cy="12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10338</xdr:rowOff>
    </xdr:from>
    <xdr:to>
      <xdr:col>21</xdr:col>
      <xdr:colOff>212725</xdr:colOff>
      <xdr:row>38</xdr:row>
      <xdr:rowOff>111938</xdr:rowOff>
    </xdr:to>
    <xdr:sp macro="" textlink="">
      <xdr:nvSpPr>
        <xdr:cNvPr id="502" name="フローチャート : 判断 501"/>
        <xdr:cNvSpPr/>
      </xdr:nvSpPr>
      <xdr:spPr>
        <a:xfrm>
          <a:off x="14541500" y="652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128465</xdr:rowOff>
    </xdr:from>
    <xdr:ext cx="469744" cy="259045"/>
    <xdr:sp macro="" textlink="">
      <xdr:nvSpPr>
        <xdr:cNvPr id="503" name="テキスト ボックス 502"/>
        <xdr:cNvSpPr txBox="1"/>
      </xdr:nvSpPr>
      <xdr:spPr>
        <a:xfrm>
          <a:off x="14357427" y="630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2,031</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69062</xdr:rowOff>
    </xdr:from>
    <xdr:to>
      <xdr:col>19</xdr:col>
      <xdr:colOff>644525</xdr:colOff>
      <xdr:row>38</xdr:row>
      <xdr:rowOff>142748</xdr:rowOff>
    </xdr:to>
    <xdr:cxnSp macro="">
      <xdr:nvCxnSpPr>
        <xdr:cNvPr id="504" name="直線コネクタ 503"/>
        <xdr:cNvCxnSpPr/>
      </xdr:nvCxnSpPr>
      <xdr:spPr>
        <a:xfrm>
          <a:off x="12814300" y="6584162"/>
          <a:ext cx="889000" cy="73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95072</xdr:rowOff>
    </xdr:from>
    <xdr:to>
      <xdr:col>20</xdr:col>
      <xdr:colOff>9525</xdr:colOff>
      <xdr:row>38</xdr:row>
      <xdr:rowOff>25222</xdr:rowOff>
    </xdr:to>
    <xdr:sp macro="" textlink="">
      <xdr:nvSpPr>
        <xdr:cNvPr id="505" name="フローチャート : 判断 504"/>
        <xdr:cNvSpPr/>
      </xdr:nvSpPr>
      <xdr:spPr>
        <a:xfrm>
          <a:off x="13652500" y="6438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41749</xdr:rowOff>
    </xdr:from>
    <xdr:ext cx="469744" cy="259045"/>
    <xdr:sp macro="" textlink="">
      <xdr:nvSpPr>
        <xdr:cNvPr id="506" name="テキスト ボックス 505"/>
        <xdr:cNvSpPr txBox="1"/>
      </xdr:nvSpPr>
      <xdr:spPr>
        <a:xfrm>
          <a:off x="13468427" y="6213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67031</xdr:rowOff>
    </xdr:from>
    <xdr:to>
      <xdr:col>18</xdr:col>
      <xdr:colOff>492125</xdr:colOff>
      <xdr:row>37</xdr:row>
      <xdr:rowOff>168631</xdr:rowOff>
    </xdr:to>
    <xdr:sp macro="" textlink="">
      <xdr:nvSpPr>
        <xdr:cNvPr id="507" name="フローチャート : 判断 506"/>
        <xdr:cNvSpPr/>
      </xdr:nvSpPr>
      <xdr:spPr>
        <a:xfrm>
          <a:off x="12763500" y="6410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13708</xdr:rowOff>
    </xdr:from>
    <xdr:ext cx="469744" cy="259045"/>
    <xdr:sp macro="" textlink="">
      <xdr:nvSpPr>
        <xdr:cNvPr id="508" name="テキスト ボックス 507"/>
        <xdr:cNvSpPr txBox="1"/>
      </xdr:nvSpPr>
      <xdr:spPr>
        <a:xfrm>
          <a:off x="12579427" y="6185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9" name="テキスト ボックス 50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0" name="テキスト ボックス 50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1" name="テキスト ボックス 51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2" name="テキスト ボックス 51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3" name="テキスト ボックス 51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135763</xdr:rowOff>
    </xdr:from>
    <xdr:to>
      <xdr:col>23</xdr:col>
      <xdr:colOff>568325</xdr:colOff>
      <xdr:row>39</xdr:row>
      <xdr:rowOff>65913</xdr:rowOff>
    </xdr:to>
    <xdr:sp macro="" textlink="">
      <xdr:nvSpPr>
        <xdr:cNvPr id="514" name="円/楕円 513"/>
        <xdr:cNvSpPr/>
      </xdr:nvSpPr>
      <xdr:spPr>
        <a:xfrm>
          <a:off x="16268700" y="6650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70756</xdr:rowOff>
    </xdr:from>
    <xdr:ext cx="378565" cy="259045"/>
    <xdr:sp macro="" textlink="">
      <xdr:nvSpPr>
        <xdr:cNvPr id="515" name="災害復旧事業費該当値テキスト"/>
        <xdr:cNvSpPr txBox="1"/>
      </xdr:nvSpPr>
      <xdr:spPr>
        <a:xfrm>
          <a:off x="16370300" y="65858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385</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160680</xdr:rowOff>
    </xdr:from>
    <xdr:to>
      <xdr:col>22</xdr:col>
      <xdr:colOff>415925</xdr:colOff>
      <xdr:row>39</xdr:row>
      <xdr:rowOff>90830</xdr:rowOff>
    </xdr:to>
    <xdr:sp macro="" textlink="">
      <xdr:nvSpPr>
        <xdr:cNvPr id="516" name="円/楕円 515"/>
        <xdr:cNvSpPr/>
      </xdr:nvSpPr>
      <xdr:spPr>
        <a:xfrm>
          <a:off x="15430500" y="667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39</xdr:row>
      <xdr:rowOff>81957</xdr:rowOff>
    </xdr:from>
    <xdr:ext cx="313932" cy="259045"/>
    <xdr:sp macro="" textlink="">
      <xdr:nvSpPr>
        <xdr:cNvPr id="517" name="テキスト ボックス 516"/>
        <xdr:cNvSpPr txBox="1"/>
      </xdr:nvSpPr>
      <xdr:spPr>
        <a:xfrm>
          <a:off x="15324333" y="67685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79908</xdr:rowOff>
    </xdr:from>
    <xdr:to>
      <xdr:col>21</xdr:col>
      <xdr:colOff>212725</xdr:colOff>
      <xdr:row>39</xdr:row>
      <xdr:rowOff>10058</xdr:rowOff>
    </xdr:to>
    <xdr:sp macro="" textlink="">
      <xdr:nvSpPr>
        <xdr:cNvPr id="518" name="円/楕円 517"/>
        <xdr:cNvSpPr/>
      </xdr:nvSpPr>
      <xdr:spPr>
        <a:xfrm>
          <a:off x="14541500" y="6595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1185</xdr:rowOff>
    </xdr:from>
    <xdr:ext cx="469744" cy="259045"/>
    <xdr:sp macro="" textlink="">
      <xdr:nvSpPr>
        <xdr:cNvPr id="519" name="テキスト ボックス 518"/>
        <xdr:cNvSpPr txBox="1"/>
      </xdr:nvSpPr>
      <xdr:spPr>
        <a:xfrm>
          <a:off x="14357427" y="6687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1,118</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91948</xdr:rowOff>
    </xdr:from>
    <xdr:to>
      <xdr:col>20</xdr:col>
      <xdr:colOff>9525</xdr:colOff>
      <xdr:row>39</xdr:row>
      <xdr:rowOff>22098</xdr:rowOff>
    </xdr:to>
    <xdr:sp macro="" textlink="">
      <xdr:nvSpPr>
        <xdr:cNvPr id="520" name="円/楕円 519"/>
        <xdr:cNvSpPr/>
      </xdr:nvSpPr>
      <xdr:spPr>
        <a:xfrm>
          <a:off x="13652500" y="6607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13225</xdr:rowOff>
    </xdr:from>
    <xdr:ext cx="378565" cy="259045"/>
    <xdr:sp macro="" textlink="">
      <xdr:nvSpPr>
        <xdr:cNvPr id="521" name="テキスト ボックス 520"/>
        <xdr:cNvSpPr txBox="1"/>
      </xdr:nvSpPr>
      <xdr:spPr>
        <a:xfrm>
          <a:off x="13514017" y="66997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18262</xdr:rowOff>
    </xdr:from>
    <xdr:to>
      <xdr:col>18</xdr:col>
      <xdr:colOff>492125</xdr:colOff>
      <xdr:row>38</xdr:row>
      <xdr:rowOff>119862</xdr:rowOff>
    </xdr:to>
    <xdr:sp macro="" textlink="">
      <xdr:nvSpPr>
        <xdr:cNvPr id="522" name="円/楕円 521"/>
        <xdr:cNvSpPr/>
      </xdr:nvSpPr>
      <xdr:spPr>
        <a:xfrm>
          <a:off x="12763500" y="6533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110989</xdr:rowOff>
    </xdr:from>
    <xdr:ext cx="469744" cy="259045"/>
    <xdr:sp macro="" textlink="">
      <xdr:nvSpPr>
        <xdr:cNvPr id="523" name="テキスト ボックス 522"/>
        <xdr:cNvSpPr txBox="1"/>
      </xdr:nvSpPr>
      <xdr:spPr>
        <a:xfrm>
          <a:off x="12579427" y="6626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4" name="正方形/長方形 52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5" name="正方形/長方形 52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6" name="正方形/長方形 52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7" name="正方形/長方形 52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8" name="正方形/長方形 52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9" name="正方形/長方形 52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0" name="正方形/長方形 52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1" name="正方形/長方形 53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2" name="テキスト ボックス 53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3" name="直線コネクタ 53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4" name="直線コネクタ 53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5" name="テキスト ボックス 53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6" name="直線コネクタ 53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7" name="テキスト ボックス 53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9" name="直線コネクタ 53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1" name="直線コネクタ 54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3" name="直線コネクタ 54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4" name="直線コネクタ 54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6" name="フローチャート : 判断 54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7" name="直線コネクタ 54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8" name="フローチャート : 判断 54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9" name="テキスト ボックス 548"/>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0" name="直線コネクタ 54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1" name="フローチャート : 判断 55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2" name="テキスト ボックス 551"/>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3" name="直線コネクタ 55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4" name="フローチャート : 判断 55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5" name="テキスト ボックス 554"/>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6" name="フローチャート : 判断 55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7" name="テキスト ボックス 556"/>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8" name="テキスト ボックス 55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9" name="テキスト ボックス 55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0" name="テキスト ボックス 55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1" name="テキスト ボックス 56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2" name="テキスト ボックス 56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3" name="円/楕円 56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5" name="円/楕円 56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6" name="テキスト ボックス 565"/>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7" name="円/楕円 56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8" name="テキスト ボックス 567"/>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9" name="円/楕円 56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0" name="テキスト ボックス 569"/>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1" name="円/楕円 57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2" name="テキスト ボックス 571"/>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3" name="正方形/長方形 57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4" name="正方形/長方形 57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5" name="正方形/長方形 57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30/97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6" name="正方形/長方形 57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7" name="正方形/長方形 57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8" name="正方形/長方形 57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9" name="正方形/長方形 57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55,175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0" name="正方形/長方形 57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1" name="テキスト ボックス 58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2" name="直線コネクタ 58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3" name="直線コネクタ 58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4" name="テキスト ボックス 58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5" name="直線コネクタ 58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6" name="テキスト ボックス 58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7" name="直線コネクタ 58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8" name="テキスト ボックス 58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9" name="直線コネクタ 58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0" name="テキスト ボックス 58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1" name="直線コネクタ 59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92" name="テキスト ボックス 591"/>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3" name="直線コネクタ 59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4" name="テキスト ボックス 59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5" name="直線コネクタ 59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6" name="テキスト ボックス 59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91563</xdr:rowOff>
    </xdr:from>
    <xdr:to>
      <xdr:col>23</xdr:col>
      <xdr:colOff>516889</xdr:colOff>
      <xdr:row>78</xdr:row>
      <xdr:rowOff>122881</xdr:rowOff>
    </xdr:to>
    <xdr:cxnSp macro="">
      <xdr:nvCxnSpPr>
        <xdr:cNvPr id="598" name="直線コネクタ 597"/>
        <xdr:cNvCxnSpPr/>
      </xdr:nvCxnSpPr>
      <xdr:spPr>
        <a:xfrm flipV="1">
          <a:off x="16317595" y="11921613"/>
          <a:ext cx="1269" cy="1574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126708</xdr:rowOff>
    </xdr:from>
    <xdr:ext cx="469744" cy="259045"/>
    <xdr:sp macro="" textlink="">
      <xdr:nvSpPr>
        <xdr:cNvPr id="599" name="公債費最小値テキスト"/>
        <xdr:cNvSpPr txBox="1"/>
      </xdr:nvSpPr>
      <xdr:spPr>
        <a:xfrm>
          <a:off x="16370300" y="13499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9,030</a:t>
          </a:r>
          <a:endParaRPr kumimoji="1" lang="ja-JP" altLang="en-US" sz="1000" b="1">
            <a:latin typeface="ＭＳ Ｐゴシック"/>
          </a:endParaRPr>
        </a:p>
      </xdr:txBody>
    </xdr:sp>
    <xdr:clientData/>
  </xdr:oneCellAnchor>
  <xdr:twoCellAnchor>
    <xdr:from>
      <xdr:col>23</xdr:col>
      <xdr:colOff>428625</xdr:colOff>
      <xdr:row>78</xdr:row>
      <xdr:rowOff>122881</xdr:rowOff>
    </xdr:from>
    <xdr:to>
      <xdr:col>23</xdr:col>
      <xdr:colOff>606425</xdr:colOff>
      <xdr:row>78</xdr:row>
      <xdr:rowOff>122881</xdr:rowOff>
    </xdr:to>
    <xdr:cxnSp macro="">
      <xdr:nvCxnSpPr>
        <xdr:cNvPr id="600" name="直線コネクタ 599"/>
        <xdr:cNvCxnSpPr/>
      </xdr:nvCxnSpPr>
      <xdr:spPr>
        <a:xfrm>
          <a:off x="16230600" y="13495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38240</xdr:rowOff>
    </xdr:from>
    <xdr:ext cx="599010" cy="259045"/>
    <xdr:sp macro="" textlink="">
      <xdr:nvSpPr>
        <xdr:cNvPr id="601" name="公債費最大値テキスト"/>
        <xdr:cNvSpPr txBox="1"/>
      </xdr:nvSpPr>
      <xdr:spPr>
        <a:xfrm>
          <a:off x="16370300" y="11696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105,448</a:t>
          </a:r>
          <a:endParaRPr kumimoji="1" lang="ja-JP" altLang="en-US" sz="1000" b="1">
            <a:latin typeface="ＭＳ Ｐゴシック"/>
          </a:endParaRPr>
        </a:p>
      </xdr:txBody>
    </xdr:sp>
    <xdr:clientData/>
  </xdr:oneCellAnchor>
  <xdr:twoCellAnchor>
    <xdr:from>
      <xdr:col>23</xdr:col>
      <xdr:colOff>428625</xdr:colOff>
      <xdr:row>69</xdr:row>
      <xdr:rowOff>91563</xdr:rowOff>
    </xdr:from>
    <xdr:to>
      <xdr:col>23</xdr:col>
      <xdr:colOff>606425</xdr:colOff>
      <xdr:row>69</xdr:row>
      <xdr:rowOff>91563</xdr:rowOff>
    </xdr:to>
    <xdr:cxnSp macro="">
      <xdr:nvCxnSpPr>
        <xdr:cNvPr id="602" name="直線コネクタ 601"/>
        <xdr:cNvCxnSpPr/>
      </xdr:nvCxnSpPr>
      <xdr:spPr>
        <a:xfrm>
          <a:off x="16230600" y="11921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53420</xdr:rowOff>
    </xdr:from>
    <xdr:to>
      <xdr:col>23</xdr:col>
      <xdr:colOff>517525</xdr:colOff>
      <xdr:row>76</xdr:row>
      <xdr:rowOff>87252</xdr:rowOff>
    </xdr:to>
    <xdr:cxnSp macro="">
      <xdr:nvCxnSpPr>
        <xdr:cNvPr id="603" name="直線コネクタ 602"/>
        <xdr:cNvCxnSpPr/>
      </xdr:nvCxnSpPr>
      <xdr:spPr>
        <a:xfrm>
          <a:off x="15481300" y="13083620"/>
          <a:ext cx="838200" cy="33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55391</xdr:rowOff>
    </xdr:from>
    <xdr:ext cx="534377" cy="259045"/>
    <xdr:sp macro="" textlink="">
      <xdr:nvSpPr>
        <xdr:cNvPr id="604" name="公債費平均値テキスト"/>
        <xdr:cNvSpPr txBox="1"/>
      </xdr:nvSpPr>
      <xdr:spPr>
        <a:xfrm>
          <a:off x="16370300" y="13085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76964</xdr:rowOff>
    </xdr:from>
    <xdr:to>
      <xdr:col>23</xdr:col>
      <xdr:colOff>568325</xdr:colOff>
      <xdr:row>77</xdr:row>
      <xdr:rowOff>7114</xdr:rowOff>
    </xdr:to>
    <xdr:sp macro="" textlink="">
      <xdr:nvSpPr>
        <xdr:cNvPr id="605" name="フローチャート : 判断 604"/>
        <xdr:cNvSpPr/>
      </xdr:nvSpPr>
      <xdr:spPr>
        <a:xfrm>
          <a:off x="16268700" y="1310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53420</xdr:rowOff>
    </xdr:from>
    <xdr:to>
      <xdr:col>22</xdr:col>
      <xdr:colOff>365125</xdr:colOff>
      <xdr:row>76</xdr:row>
      <xdr:rowOff>57142</xdr:rowOff>
    </xdr:to>
    <xdr:cxnSp macro="">
      <xdr:nvCxnSpPr>
        <xdr:cNvPr id="606" name="直線コネクタ 605"/>
        <xdr:cNvCxnSpPr/>
      </xdr:nvCxnSpPr>
      <xdr:spPr>
        <a:xfrm flipV="1">
          <a:off x="14592300" y="13083620"/>
          <a:ext cx="889000" cy="3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3567</xdr:rowOff>
    </xdr:from>
    <xdr:to>
      <xdr:col>22</xdr:col>
      <xdr:colOff>415925</xdr:colOff>
      <xdr:row>76</xdr:row>
      <xdr:rowOff>105167</xdr:rowOff>
    </xdr:to>
    <xdr:sp macro="" textlink="">
      <xdr:nvSpPr>
        <xdr:cNvPr id="607" name="フローチャート : 判断 606"/>
        <xdr:cNvSpPr/>
      </xdr:nvSpPr>
      <xdr:spPr>
        <a:xfrm>
          <a:off x="15430500" y="1303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96294</xdr:rowOff>
    </xdr:from>
    <xdr:ext cx="534377" cy="259045"/>
    <xdr:sp macro="" textlink="">
      <xdr:nvSpPr>
        <xdr:cNvPr id="608" name="テキスト ボックス 607"/>
        <xdr:cNvSpPr txBox="1"/>
      </xdr:nvSpPr>
      <xdr:spPr>
        <a:xfrm>
          <a:off x="15214111" y="13126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34,226</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52211</xdr:rowOff>
    </xdr:from>
    <xdr:to>
      <xdr:col>21</xdr:col>
      <xdr:colOff>161925</xdr:colOff>
      <xdr:row>76</xdr:row>
      <xdr:rowOff>57142</xdr:rowOff>
    </xdr:to>
    <xdr:cxnSp macro="">
      <xdr:nvCxnSpPr>
        <xdr:cNvPr id="609" name="直線コネクタ 608"/>
        <xdr:cNvCxnSpPr/>
      </xdr:nvCxnSpPr>
      <xdr:spPr>
        <a:xfrm>
          <a:off x="13703300" y="13082411"/>
          <a:ext cx="889000" cy="4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170461</xdr:rowOff>
    </xdr:from>
    <xdr:to>
      <xdr:col>21</xdr:col>
      <xdr:colOff>212725</xdr:colOff>
      <xdr:row>76</xdr:row>
      <xdr:rowOff>100611</xdr:rowOff>
    </xdr:to>
    <xdr:sp macro="" textlink="">
      <xdr:nvSpPr>
        <xdr:cNvPr id="610" name="フローチャート : 判断 609"/>
        <xdr:cNvSpPr/>
      </xdr:nvSpPr>
      <xdr:spPr>
        <a:xfrm>
          <a:off x="14541500" y="1302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117138</xdr:rowOff>
    </xdr:from>
    <xdr:ext cx="534377" cy="259045"/>
    <xdr:sp macro="" textlink="">
      <xdr:nvSpPr>
        <xdr:cNvPr id="611" name="テキスト ボックス 610"/>
        <xdr:cNvSpPr txBox="1"/>
      </xdr:nvSpPr>
      <xdr:spPr>
        <a:xfrm>
          <a:off x="14325111" y="12804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34871</xdr:rowOff>
    </xdr:from>
    <xdr:to>
      <xdr:col>19</xdr:col>
      <xdr:colOff>644525</xdr:colOff>
      <xdr:row>76</xdr:row>
      <xdr:rowOff>52211</xdr:rowOff>
    </xdr:to>
    <xdr:cxnSp macro="">
      <xdr:nvCxnSpPr>
        <xdr:cNvPr id="612" name="直線コネクタ 611"/>
        <xdr:cNvCxnSpPr/>
      </xdr:nvCxnSpPr>
      <xdr:spPr>
        <a:xfrm>
          <a:off x="12814300" y="13065071"/>
          <a:ext cx="889000" cy="17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144189</xdr:rowOff>
    </xdr:from>
    <xdr:to>
      <xdr:col>20</xdr:col>
      <xdr:colOff>9525</xdr:colOff>
      <xdr:row>76</xdr:row>
      <xdr:rowOff>74340</xdr:rowOff>
    </xdr:to>
    <xdr:sp macro="" textlink="">
      <xdr:nvSpPr>
        <xdr:cNvPr id="613" name="フローチャート : 判断 612"/>
        <xdr:cNvSpPr/>
      </xdr:nvSpPr>
      <xdr:spPr>
        <a:xfrm>
          <a:off x="13652500" y="130029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90866</xdr:rowOff>
    </xdr:from>
    <xdr:ext cx="534377" cy="259045"/>
    <xdr:sp macro="" textlink="">
      <xdr:nvSpPr>
        <xdr:cNvPr id="614" name="テキスト ボックス 613"/>
        <xdr:cNvSpPr txBox="1"/>
      </xdr:nvSpPr>
      <xdr:spPr>
        <a:xfrm>
          <a:off x="13436111" y="12778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36,114</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143503</xdr:rowOff>
    </xdr:from>
    <xdr:to>
      <xdr:col>18</xdr:col>
      <xdr:colOff>492125</xdr:colOff>
      <xdr:row>76</xdr:row>
      <xdr:rowOff>73653</xdr:rowOff>
    </xdr:to>
    <xdr:sp macro="" textlink="">
      <xdr:nvSpPr>
        <xdr:cNvPr id="615" name="フローチャート : 判断 614"/>
        <xdr:cNvSpPr/>
      </xdr:nvSpPr>
      <xdr:spPr>
        <a:xfrm>
          <a:off x="12763500" y="1300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90180</xdr:rowOff>
    </xdr:from>
    <xdr:ext cx="534377" cy="259045"/>
    <xdr:sp macro="" textlink="">
      <xdr:nvSpPr>
        <xdr:cNvPr id="616" name="テキスト ボックス 615"/>
        <xdr:cNvSpPr txBox="1"/>
      </xdr:nvSpPr>
      <xdr:spPr>
        <a:xfrm>
          <a:off x="12547111" y="1277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7" name="テキスト ボックス 61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8" name="テキスト ボックス 61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9" name="テキスト ボックス 61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0" name="テキスト ボックス 61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1" name="テキスト ボックス 62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36452</xdr:rowOff>
    </xdr:from>
    <xdr:to>
      <xdr:col>23</xdr:col>
      <xdr:colOff>568325</xdr:colOff>
      <xdr:row>76</xdr:row>
      <xdr:rowOff>138052</xdr:rowOff>
    </xdr:to>
    <xdr:sp macro="" textlink="">
      <xdr:nvSpPr>
        <xdr:cNvPr id="622" name="円/楕円 621"/>
        <xdr:cNvSpPr/>
      </xdr:nvSpPr>
      <xdr:spPr>
        <a:xfrm>
          <a:off x="16268700" y="1306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59330</xdr:rowOff>
    </xdr:from>
    <xdr:ext cx="534377" cy="259045"/>
    <xdr:sp macro="" textlink="">
      <xdr:nvSpPr>
        <xdr:cNvPr id="623" name="公債費該当値テキスト"/>
        <xdr:cNvSpPr txBox="1"/>
      </xdr:nvSpPr>
      <xdr:spPr>
        <a:xfrm>
          <a:off x="16370300" y="12918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32,212</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2620</xdr:rowOff>
    </xdr:from>
    <xdr:to>
      <xdr:col>22</xdr:col>
      <xdr:colOff>415925</xdr:colOff>
      <xdr:row>76</xdr:row>
      <xdr:rowOff>104220</xdr:rowOff>
    </xdr:to>
    <xdr:sp macro="" textlink="">
      <xdr:nvSpPr>
        <xdr:cNvPr id="624" name="円/楕円 623"/>
        <xdr:cNvSpPr/>
      </xdr:nvSpPr>
      <xdr:spPr>
        <a:xfrm>
          <a:off x="15430500" y="1303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120747</xdr:rowOff>
    </xdr:from>
    <xdr:ext cx="534377" cy="259045"/>
    <xdr:sp macro="" textlink="">
      <xdr:nvSpPr>
        <xdr:cNvPr id="625" name="テキスト ボックス 624"/>
        <xdr:cNvSpPr txBox="1"/>
      </xdr:nvSpPr>
      <xdr:spPr>
        <a:xfrm>
          <a:off x="15214111" y="12808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34,284</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6342</xdr:rowOff>
    </xdr:from>
    <xdr:to>
      <xdr:col>21</xdr:col>
      <xdr:colOff>212725</xdr:colOff>
      <xdr:row>76</xdr:row>
      <xdr:rowOff>107942</xdr:rowOff>
    </xdr:to>
    <xdr:sp macro="" textlink="">
      <xdr:nvSpPr>
        <xdr:cNvPr id="626" name="円/楕円 625"/>
        <xdr:cNvSpPr/>
      </xdr:nvSpPr>
      <xdr:spPr>
        <a:xfrm>
          <a:off x="14541500" y="1303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99069</xdr:rowOff>
    </xdr:from>
    <xdr:ext cx="534377" cy="259045"/>
    <xdr:sp macro="" textlink="">
      <xdr:nvSpPr>
        <xdr:cNvPr id="627" name="テキスト ボックス 626"/>
        <xdr:cNvSpPr txBox="1"/>
      </xdr:nvSpPr>
      <xdr:spPr>
        <a:xfrm>
          <a:off x="14325111" y="13129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34,056</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1411</xdr:rowOff>
    </xdr:from>
    <xdr:to>
      <xdr:col>20</xdr:col>
      <xdr:colOff>9525</xdr:colOff>
      <xdr:row>76</xdr:row>
      <xdr:rowOff>103011</xdr:rowOff>
    </xdr:to>
    <xdr:sp macro="" textlink="">
      <xdr:nvSpPr>
        <xdr:cNvPr id="628" name="円/楕円 627"/>
        <xdr:cNvSpPr/>
      </xdr:nvSpPr>
      <xdr:spPr>
        <a:xfrm>
          <a:off x="13652500" y="13031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94138</xdr:rowOff>
    </xdr:from>
    <xdr:ext cx="534377" cy="259045"/>
    <xdr:sp macro="" textlink="">
      <xdr:nvSpPr>
        <xdr:cNvPr id="629" name="テキスト ボックス 628"/>
        <xdr:cNvSpPr txBox="1"/>
      </xdr:nvSpPr>
      <xdr:spPr>
        <a:xfrm>
          <a:off x="13436111" y="1312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34,358</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155521</xdr:rowOff>
    </xdr:from>
    <xdr:to>
      <xdr:col>18</xdr:col>
      <xdr:colOff>492125</xdr:colOff>
      <xdr:row>76</xdr:row>
      <xdr:rowOff>85671</xdr:rowOff>
    </xdr:to>
    <xdr:sp macro="" textlink="">
      <xdr:nvSpPr>
        <xdr:cNvPr id="630" name="円/楕円 629"/>
        <xdr:cNvSpPr/>
      </xdr:nvSpPr>
      <xdr:spPr>
        <a:xfrm>
          <a:off x="12763500" y="13014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76798</xdr:rowOff>
    </xdr:from>
    <xdr:ext cx="534377" cy="259045"/>
    <xdr:sp macro="" textlink="">
      <xdr:nvSpPr>
        <xdr:cNvPr id="631" name="テキスト ボックス 630"/>
        <xdr:cNvSpPr txBox="1"/>
      </xdr:nvSpPr>
      <xdr:spPr>
        <a:xfrm>
          <a:off x="12547111" y="13106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35,420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2" name="正方形/長方形 63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3" name="正方形/長方形 63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4" name="正方形/長方形 63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86/97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5" name="正方形/長方形 63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6" name="正方形/長方形 63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7" name="正方形/長方形 63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8" name="正方形/長方形 63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13,120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9" name="正方形/長方形 63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0" name="テキスト ボックス 63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1" name="直線コネクタ 64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2" name="直線コネクタ 64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3" name="テキスト ボックス 64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4" name="直線コネクタ 64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5" name="テキスト ボックス 64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6" name="直線コネクタ 64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7" name="テキスト ボックス 64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8" name="直線コネクタ 64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9" name="テキスト ボックス 64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0" name="直線コネクタ 64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1" name="テキスト ボックス 65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2" name="直線コネクタ 65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3" name="テキスト ボックス 65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52845</xdr:rowOff>
    </xdr:from>
    <xdr:to>
      <xdr:col>23</xdr:col>
      <xdr:colOff>516889</xdr:colOff>
      <xdr:row>99</xdr:row>
      <xdr:rowOff>44374</xdr:rowOff>
    </xdr:to>
    <xdr:cxnSp macro="">
      <xdr:nvCxnSpPr>
        <xdr:cNvPr id="655" name="直線コネクタ 654"/>
        <xdr:cNvCxnSpPr/>
      </xdr:nvCxnSpPr>
      <xdr:spPr>
        <a:xfrm flipV="1">
          <a:off x="16317595" y="15483345"/>
          <a:ext cx="1269" cy="1534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48201</xdr:rowOff>
    </xdr:from>
    <xdr:ext cx="249299" cy="259045"/>
    <xdr:sp macro="" textlink="">
      <xdr:nvSpPr>
        <xdr:cNvPr id="656" name="積立金最小値テキスト"/>
        <xdr:cNvSpPr txBox="1"/>
      </xdr:nvSpPr>
      <xdr:spPr>
        <a:xfrm>
          <a:off x="16370300" y="170217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a:t>
          </a:r>
          <a:endParaRPr kumimoji="1" lang="ja-JP" altLang="en-US" sz="1000" b="1">
            <a:latin typeface="ＭＳ Ｐゴシック"/>
          </a:endParaRPr>
        </a:p>
      </xdr:txBody>
    </xdr:sp>
    <xdr:clientData/>
  </xdr:oneCellAnchor>
  <xdr:twoCellAnchor>
    <xdr:from>
      <xdr:col>23</xdr:col>
      <xdr:colOff>428625</xdr:colOff>
      <xdr:row>99</xdr:row>
      <xdr:rowOff>44374</xdr:rowOff>
    </xdr:from>
    <xdr:to>
      <xdr:col>23</xdr:col>
      <xdr:colOff>606425</xdr:colOff>
      <xdr:row>99</xdr:row>
      <xdr:rowOff>44374</xdr:rowOff>
    </xdr:to>
    <xdr:cxnSp macro="">
      <xdr:nvCxnSpPr>
        <xdr:cNvPr id="657" name="直線コネクタ 656"/>
        <xdr:cNvCxnSpPr/>
      </xdr:nvCxnSpPr>
      <xdr:spPr>
        <a:xfrm>
          <a:off x="16230600" y="17017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170972</xdr:rowOff>
    </xdr:from>
    <xdr:ext cx="599010" cy="259045"/>
    <xdr:sp macro="" textlink="">
      <xdr:nvSpPr>
        <xdr:cNvPr id="658" name="積立金最大値テキスト"/>
        <xdr:cNvSpPr txBox="1"/>
      </xdr:nvSpPr>
      <xdr:spPr>
        <a:xfrm>
          <a:off x="16370300" y="15258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120,839</a:t>
          </a:r>
          <a:endParaRPr kumimoji="1" lang="ja-JP" altLang="en-US" sz="1000" b="1">
            <a:latin typeface="ＭＳ Ｐゴシック"/>
          </a:endParaRPr>
        </a:p>
      </xdr:txBody>
    </xdr:sp>
    <xdr:clientData/>
  </xdr:oneCellAnchor>
  <xdr:twoCellAnchor>
    <xdr:from>
      <xdr:col>23</xdr:col>
      <xdr:colOff>428625</xdr:colOff>
      <xdr:row>90</xdr:row>
      <xdr:rowOff>52845</xdr:rowOff>
    </xdr:from>
    <xdr:to>
      <xdr:col>23</xdr:col>
      <xdr:colOff>606425</xdr:colOff>
      <xdr:row>90</xdr:row>
      <xdr:rowOff>52845</xdr:rowOff>
    </xdr:to>
    <xdr:cxnSp macro="">
      <xdr:nvCxnSpPr>
        <xdr:cNvPr id="659" name="直線コネクタ 658"/>
        <xdr:cNvCxnSpPr/>
      </xdr:nvCxnSpPr>
      <xdr:spPr>
        <a:xfrm>
          <a:off x="16230600" y="15483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161556</xdr:rowOff>
    </xdr:from>
    <xdr:to>
      <xdr:col>23</xdr:col>
      <xdr:colOff>517525</xdr:colOff>
      <xdr:row>99</xdr:row>
      <xdr:rowOff>27394</xdr:rowOff>
    </xdr:to>
    <xdr:cxnSp macro="">
      <xdr:nvCxnSpPr>
        <xdr:cNvPr id="660" name="直線コネクタ 659"/>
        <xdr:cNvCxnSpPr/>
      </xdr:nvCxnSpPr>
      <xdr:spPr>
        <a:xfrm>
          <a:off x="15481300" y="16963656"/>
          <a:ext cx="838200" cy="37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9289</xdr:rowOff>
    </xdr:from>
    <xdr:ext cx="534377" cy="259045"/>
    <xdr:sp macro="" textlink="">
      <xdr:nvSpPr>
        <xdr:cNvPr id="661" name="積立金平均値テキスト"/>
        <xdr:cNvSpPr txBox="1"/>
      </xdr:nvSpPr>
      <xdr:spPr>
        <a:xfrm>
          <a:off x="16370300" y="166399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14,070</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157862</xdr:rowOff>
    </xdr:from>
    <xdr:to>
      <xdr:col>23</xdr:col>
      <xdr:colOff>568325</xdr:colOff>
      <xdr:row>98</xdr:row>
      <xdr:rowOff>88012</xdr:rowOff>
    </xdr:to>
    <xdr:sp macro="" textlink="">
      <xdr:nvSpPr>
        <xdr:cNvPr id="662" name="フローチャート : 判断 661"/>
        <xdr:cNvSpPr/>
      </xdr:nvSpPr>
      <xdr:spPr>
        <a:xfrm>
          <a:off x="16268700" y="167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161556</xdr:rowOff>
    </xdr:from>
    <xdr:to>
      <xdr:col>22</xdr:col>
      <xdr:colOff>365125</xdr:colOff>
      <xdr:row>99</xdr:row>
      <xdr:rowOff>29820</xdr:rowOff>
    </xdr:to>
    <xdr:cxnSp macro="">
      <xdr:nvCxnSpPr>
        <xdr:cNvPr id="663" name="直線コネクタ 662"/>
        <xdr:cNvCxnSpPr/>
      </xdr:nvCxnSpPr>
      <xdr:spPr>
        <a:xfrm flipV="1">
          <a:off x="14592300" y="16963656"/>
          <a:ext cx="889000" cy="39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3302</xdr:rowOff>
    </xdr:from>
    <xdr:to>
      <xdr:col>22</xdr:col>
      <xdr:colOff>415925</xdr:colOff>
      <xdr:row>98</xdr:row>
      <xdr:rowOff>104902</xdr:rowOff>
    </xdr:to>
    <xdr:sp macro="" textlink="">
      <xdr:nvSpPr>
        <xdr:cNvPr id="664" name="フローチャート : 判断 663"/>
        <xdr:cNvSpPr/>
      </xdr:nvSpPr>
      <xdr:spPr>
        <a:xfrm>
          <a:off x="15430500" y="16805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121429</xdr:rowOff>
    </xdr:from>
    <xdr:ext cx="534377" cy="259045"/>
    <xdr:sp macro="" textlink="">
      <xdr:nvSpPr>
        <xdr:cNvPr id="665" name="テキスト ボックス 664"/>
        <xdr:cNvSpPr txBox="1"/>
      </xdr:nvSpPr>
      <xdr:spPr>
        <a:xfrm>
          <a:off x="15214111" y="16580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12,740</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6083</xdr:rowOff>
    </xdr:from>
    <xdr:to>
      <xdr:col>21</xdr:col>
      <xdr:colOff>161925</xdr:colOff>
      <xdr:row>99</xdr:row>
      <xdr:rowOff>29820</xdr:rowOff>
    </xdr:to>
    <xdr:cxnSp macro="">
      <xdr:nvCxnSpPr>
        <xdr:cNvPr id="666" name="直線コネクタ 665"/>
        <xdr:cNvCxnSpPr/>
      </xdr:nvCxnSpPr>
      <xdr:spPr>
        <a:xfrm>
          <a:off x="13703300" y="16979633"/>
          <a:ext cx="889000" cy="23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123228</xdr:rowOff>
    </xdr:from>
    <xdr:to>
      <xdr:col>21</xdr:col>
      <xdr:colOff>212725</xdr:colOff>
      <xdr:row>98</xdr:row>
      <xdr:rowOff>53378</xdr:rowOff>
    </xdr:to>
    <xdr:sp macro="" textlink="">
      <xdr:nvSpPr>
        <xdr:cNvPr id="667" name="フローチャート : 判断 666"/>
        <xdr:cNvSpPr/>
      </xdr:nvSpPr>
      <xdr:spPr>
        <a:xfrm>
          <a:off x="14541500" y="1675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69905</xdr:rowOff>
    </xdr:from>
    <xdr:ext cx="534377" cy="259045"/>
    <xdr:sp macro="" textlink="">
      <xdr:nvSpPr>
        <xdr:cNvPr id="668" name="テキスト ボックス 667"/>
        <xdr:cNvSpPr txBox="1"/>
      </xdr:nvSpPr>
      <xdr:spPr>
        <a:xfrm>
          <a:off x="14325111" y="1652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16,797</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166915</xdr:rowOff>
    </xdr:from>
    <xdr:to>
      <xdr:col>19</xdr:col>
      <xdr:colOff>644525</xdr:colOff>
      <xdr:row>99</xdr:row>
      <xdr:rowOff>6083</xdr:rowOff>
    </xdr:to>
    <xdr:cxnSp macro="">
      <xdr:nvCxnSpPr>
        <xdr:cNvPr id="669" name="直線コネクタ 668"/>
        <xdr:cNvCxnSpPr/>
      </xdr:nvCxnSpPr>
      <xdr:spPr>
        <a:xfrm>
          <a:off x="12814300" y="16969015"/>
          <a:ext cx="889000" cy="1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54318</xdr:rowOff>
    </xdr:from>
    <xdr:to>
      <xdr:col>20</xdr:col>
      <xdr:colOff>9525</xdr:colOff>
      <xdr:row>97</xdr:row>
      <xdr:rowOff>155918</xdr:rowOff>
    </xdr:to>
    <xdr:sp macro="" textlink="">
      <xdr:nvSpPr>
        <xdr:cNvPr id="670" name="フローチャート : 判断 669"/>
        <xdr:cNvSpPr/>
      </xdr:nvSpPr>
      <xdr:spPr>
        <a:xfrm>
          <a:off x="13652500" y="1668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995</xdr:rowOff>
    </xdr:from>
    <xdr:ext cx="534377" cy="259045"/>
    <xdr:sp macro="" textlink="">
      <xdr:nvSpPr>
        <xdr:cNvPr id="671" name="テキスト ボックス 670"/>
        <xdr:cNvSpPr txBox="1"/>
      </xdr:nvSpPr>
      <xdr:spPr>
        <a:xfrm>
          <a:off x="13436111" y="1646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22,223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110516</xdr:rowOff>
    </xdr:from>
    <xdr:to>
      <xdr:col>18</xdr:col>
      <xdr:colOff>492125</xdr:colOff>
      <xdr:row>98</xdr:row>
      <xdr:rowOff>40666</xdr:rowOff>
    </xdr:to>
    <xdr:sp macro="" textlink="">
      <xdr:nvSpPr>
        <xdr:cNvPr id="672" name="フローチャート : 判断 671"/>
        <xdr:cNvSpPr/>
      </xdr:nvSpPr>
      <xdr:spPr>
        <a:xfrm>
          <a:off x="12763500" y="1674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57193</xdr:rowOff>
    </xdr:from>
    <xdr:ext cx="534377" cy="259045"/>
    <xdr:sp macro="" textlink="">
      <xdr:nvSpPr>
        <xdr:cNvPr id="673" name="テキスト ボックス 672"/>
        <xdr:cNvSpPr txBox="1"/>
      </xdr:nvSpPr>
      <xdr:spPr>
        <a:xfrm>
          <a:off x="12547111" y="1651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4" name="テキスト ボックス 67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5" name="テキスト ボックス 67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6" name="テキスト ボックス 67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7" name="テキスト ボックス 67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8" name="テキスト ボックス 67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148044</xdr:rowOff>
    </xdr:from>
    <xdr:to>
      <xdr:col>23</xdr:col>
      <xdr:colOff>568325</xdr:colOff>
      <xdr:row>99</xdr:row>
      <xdr:rowOff>78194</xdr:rowOff>
    </xdr:to>
    <xdr:sp macro="" textlink="">
      <xdr:nvSpPr>
        <xdr:cNvPr id="679" name="円/楕円 678"/>
        <xdr:cNvSpPr/>
      </xdr:nvSpPr>
      <xdr:spPr>
        <a:xfrm>
          <a:off x="16268700" y="1695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62971</xdr:rowOff>
    </xdr:from>
    <xdr:ext cx="469744" cy="259045"/>
    <xdr:sp macro="" textlink="">
      <xdr:nvSpPr>
        <xdr:cNvPr id="680" name="積立金該当値テキスト"/>
        <xdr:cNvSpPr txBox="1"/>
      </xdr:nvSpPr>
      <xdr:spPr>
        <a:xfrm>
          <a:off x="16370300" y="16865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1,343</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110756</xdr:rowOff>
    </xdr:from>
    <xdr:to>
      <xdr:col>22</xdr:col>
      <xdr:colOff>415925</xdr:colOff>
      <xdr:row>99</xdr:row>
      <xdr:rowOff>40906</xdr:rowOff>
    </xdr:to>
    <xdr:sp macro="" textlink="">
      <xdr:nvSpPr>
        <xdr:cNvPr id="681" name="円/楕円 680"/>
        <xdr:cNvSpPr/>
      </xdr:nvSpPr>
      <xdr:spPr>
        <a:xfrm>
          <a:off x="15430500" y="1691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32033</xdr:rowOff>
    </xdr:from>
    <xdr:ext cx="469744" cy="259045"/>
    <xdr:sp macro="" textlink="">
      <xdr:nvSpPr>
        <xdr:cNvPr id="682" name="テキスト ボックス 681"/>
        <xdr:cNvSpPr txBox="1"/>
      </xdr:nvSpPr>
      <xdr:spPr>
        <a:xfrm>
          <a:off x="15246427" y="17005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4,279</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150470</xdr:rowOff>
    </xdr:from>
    <xdr:to>
      <xdr:col>21</xdr:col>
      <xdr:colOff>212725</xdr:colOff>
      <xdr:row>99</xdr:row>
      <xdr:rowOff>80620</xdr:rowOff>
    </xdr:to>
    <xdr:sp macro="" textlink="">
      <xdr:nvSpPr>
        <xdr:cNvPr id="683" name="円/楕円 682"/>
        <xdr:cNvSpPr/>
      </xdr:nvSpPr>
      <xdr:spPr>
        <a:xfrm>
          <a:off x="14541500" y="1695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71747</xdr:rowOff>
    </xdr:from>
    <xdr:ext cx="469744" cy="259045"/>
    <xdr:sp macro="" textlink="">
      <xdr:nvSpPr>
        <xdr:cNvPr id="684" name="テキスト ボックス 683"/>
        <xdr:cNvSpPr txBox="1"/>
      </xdr:nvSpPr>
      <xdr:spPr>
        <a:xfrm>
          <a:off x="14357427" y="17045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1,152</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126733</xdr:rowOff>
    </xdr:from>
    <xdr:to>
      <xdr:col>20</xdr:col>
      <xdr:colOff>9525</xdr:colOff>
      <xdr:row>99</xdr:row>
      <xdr:rowOff>56883</xdr:rowOff>
    </xdr:to>
    <xdr:sp macro="" textlink="">
      <xdr:nvSpPr>
        <xdr:cNvPr id="685" name="円/楕円 684"/>
        <xdr:cNvSpPr/>
      </xdr:nvSpPr>
      <xdr:spPr>
        <a:xfrm>
          <a:off x="13652500" y="16928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48010</xdr:rowOff>
    </xdr:from>
    <xdr:ext cx="469744" cy="259045"/>
    <xdr:sp macro="" textlink="">
      <xdr:nvSpPr>
        <xdr:cNvPr id="686" name="テキスト ボックス 685"/>
        <xdr:cNvSpPr txBox="1"/>
      </xdr:nvSpPr>
      <xdr:spPr>
        <a:xfrm>
          <a:off x="13468427" y="17021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3,021</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116115</xdr:rowOff>
    </xdr:from>
    <xdr:to>
      <xdr:col>18</xdr:col>
      <xdr:colOff>492125</xdr:colOff>
      <xdr:row>99</xdr:row>
      <xdr:rowOff>46265</xdr:rowOff>
    </xdr:to>
    <xdr:sp macro="" textlink="">
      <xdr:nvSpPr>
        <xdr:cNvPr id="687" name="円/楕円 686"/>
        <xdr:cNvSpPr/>
      </xdr:nvSpPr>
      <xdr:spPr>
        <a:xfrm>
          <a:off x="12763500" y="1691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37392</xdr:rowOff>
    </xdr:from>
    <xdr:ext cx="469744" cy="259045"/>
    <xdr:sp macro="" textlink="">
      <xdr:nvSpPr>
        <xdr:cNvPr id="688" name="テキスト ボックス 687"/>
        <xdr:cNvSpPr txBox="1"/>
      </xdr:nvSpPr>
      <xdr:spPr>
        <a:xfrm>
          <a:off x="12579427" y="17010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9"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0" name="正方形/長方形 68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1" name="正方形/長方形 69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2" name="正方形/長方形 69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3" name="正方形/長方形 69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4" name="正方形/長方形 69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5" name="正方形/長方形 69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6" name="正方形/長方形 69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7" name="テキスト ボックス 69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8" name="直線コネクタ 69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9" name="直線コネクタ 69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0" name="テキスト ボックス 69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1" name="直線コネクタ 70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2" name="テキスト ボックス 70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3" name="直線コネクタ 70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4" name="テキスト ボックス 70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5" name="直線コネクタ 70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6" name="テキスト ボックス 70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7" name="直線コネクタ 70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08" name="テキスト ボックス 707"/>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9" name="直線コネクタ 70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0" name="テキスト ボックス 70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1" name="直線コネクタ 71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2" name="テキスト ボックス 71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45484</xdr:rowOff>
    </xdr:from>
    <xdr:to>
      <xdr:col>32</xdr:col>
      <xdr:colOff>186689</xdr:colOff>
      <xdr:row>39</xdr:row>
      <xdr:rowOff>98878</xdr:rowOff>
    </xdr:to>
    <xdr:cxnSp macro="">
      <xdr:nvCxnSpPr>
        <xdr:cNvPr id="714" name="直線コネクタ 713"/>
        <xdr:cNvCxnSpPr/>
      </xdr:nvCxnSpPr>
      <xdr:spPr>
        <a:xfrm flipV="1">
          <a:off x="22159595" y="5188984"/>
          <a:ext cx="1269" cy="1596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6" name="直線コネクタ 71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163611</xdr:rowOff>
    </xdr:from>
    <xdr:ext cx="469744" cy="259045"/>
    <xdr:sp macro="" textlink="">
      <xdr:nvSpPr>
        <xdr:cNvPr id="717" name="投資及び出資金最大値テキスト"/>
        <xdr:cNvSpPr txBox="1"/>
      </xdr:nvSpPr>
      <xdr:spPr>
        <a:xfrm>
          <a:off x="22212300" y="4964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9,777</a:t>
          </a:r>
          <a:endParaRPr kumimoji="1" lang="ja-JP" altLang="en-US" sz="1000" b="1">
            <a:latin typeface="ＭＳ Ｐゴシック"/>
          </a:endParaRPr>
        </a:p>
      </xdr:txBody>
    </xdr:sp>
    <xdr:clientData/>
  </xdr:oneCellAnchor>
  <xdr:twoCellAnchor>
    <xdr:from>
      <xdr:col>32</xdr:col>
      <xdr:colOff>98425</xdr:colOff>
      <xdr:row>30</xdr:row>
      <xdr:rowOff>45484</xdr:rowOff>
    </xdr:from>
    <xdr:to>
      <xdr:col>32</xdr:col>
      <xdr:colOff>276225</xdr:colOff>
      <xdr:row>30</xdr:row>
      <xdr:rowOff>45484</xdr:rowOff>
    </xdr:to>
    <xdr:cxnSp macro="">
      <xdr:nvCxnSpPr>
        <xdr:cNvPr id="718" name="直線コネクタ 717"/>
        <xdr:cNvCxnSpPr/>
      </xdr:nvCxnSpPr>
      <xdr:spPr>
        <a:xfrm>
          <a:off x="22072600" y="5188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19" name="直線コネクタ 718"/>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142148</xdr:rowOff>
    </xdr:from>
    <xdr:ext cx="378565" cy="259045"/>
    <xdr:sp macro="" textlink="">
      <xdr:nvSpPr>
        <xdr:cNvPr id="720" name="投資及び出資金平均値テキスト"/>
        <xdr:cNvSpPr txBox="1"/>
      </xdr:nvSpPr>
      <xdr:spPr>
        <a:xfrm>
          <a:off x="22212300" y="648579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119271</xdr:rowOff>
    </xdr:from>
    <xdr:to>
      <xdr:col>32</xdr:col>
      <xdr:colOff>238125</xdr:colOff>
      <xdr:row>39</xdr:row>
      <xdr:rowOff>49421</xdr:rowOff>
    </xdr:to>
    <xdr:sp macro="" textlink="">
      <xdr:nvSpPr>
        <xdr:cNvPr id="721" name="フローチャート : 判断 720"/>
        <xdr:cNvSpPr/>
      </xdr:nvSpPr>
      <xdr:spPr>
        <a:xfrm>
          <a:off x="22110700" y="663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22" name="直線コネクタ 721"/>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122374</xdr:rowOff>
    </xdr:from>
    <xdr:to>
      <xdr:col>31</xdr:col>
      <xdr:colOff>85725</xdr:colOff>
      <xdr:row>39</xdr:row>
      <xdr:rowOff>52524</xdr:rowOff>
    </xdr:to>
    <xdr:sp macro="" textlink="">
      <xdr:nvSpPr>
        <xdr:cNvPr id="723" name="フローチャート : 判断 722"/>
        <xdr:cNvSpPr/>
      </xdr:nvSpPr>
      <xdr:spPr>
        <a:xfrm>
          <a:off x="21272500" y="6637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69051</xdr:rowOff>
    </xdr:from>
    <xdr:ext cx="378565" cy="259045"/>
    <xdr:sp macro="" textlink="">
      <xdr:nvSpPr>
        <xdr:cNvPr id="724" name="テキスト ボックス 723"/>
        <xdr:cNvSpPr txBox="1"/>
      </xdr:nvSpPr>
      <xdr:spPr>
        <a:xfrm>
          <a:off x="21134017" y="64127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25" name="直線コネクタ 724"/>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115026</xdr:rowOff>
    </xdr:from>
    <xdr:to>
      <xdr:col>29</xdr:col>
      <xdr:colOff>568325</xdr:colOff>
      <xdr:row>39</xdr:row>
      <xdr:rowOff>45176</xdr:rowOff>
    </xdr:to>
    <xdr:sp macro="" textlink="">
      <xdr:nvSpPr>
        <xdr:cNvPr id="726" name="フローチャート : 判断 725"/>
        <xdr:cNvSpPr/>
      </xdr:nvSpPr>
      <xdr:spPr>
        <a:xfrm>
          <a:off x="20383500" y="6630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61703</xdr:rowOff>
    </xdr:from>
    <xdr:ext cx="378565" cy="259045"/>
    <xdr:sp macro="" textlink="">
      <xdr:nvSpPr>
        <xdr:cNvPr id="727" name="テキスト ボックス 726"/>
        <xdr:cNvSpPr txBox="1"/>
      </xdr:nvSpPr>
      <xdr:spPr>
        <a:xfrm>
          <a:off x="20245017" y="64053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28" name="直線コネクタ 727"/>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106372</xdr:rowOff>
    </xdr:from>
    <xdr:to>
      <xdr:col>28</xdr:col>
      <xdr:colOff>365125</xdr:colOff>
      <xdr:row>39</xdr:row>
      <xdr:rowOff>36522</xdr:rowOff>
    </xdr:to>
    <xdr:sp macro="" textlink="">
      <xdr:nvSpPr>
        <xdr:cNvPr id="729" name="フローチャート : 判断 728"/>
        <xdr:cNvSpPr/>
      </xdr:nvSpPr>
      <xdr:spPr>
        <a:xfrm>
          <a:off x="19494500" y="6621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53048</xdr:rowOff>
    </xdr:from>
    <xdr:ext cx="378565" cy="259045"/>
    <xdr:sp macro="" textlink="">
      <xdr:nvSpPr>
        <xdr:cNvPr id="730" name="テキスト ボックス 729"/>
        <xdr:cNvSpPr txBox="1"/>
      </xdr:nvSpPr>
      <xdr:spPr>
        <a:xfrm>
          <a:off x="19356017" y="6396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97881</xdr:rowOff>
    </xdr:from>
    <xdr:to>
      <xdr:col>27</xdr:col>
      <xdr:colOff>161925</xdr:colOff>
      <xdr:row>39</xdr:row>
      <xdr:rowOff>28031</xdr:rowOff>
    </xdr:to>
    <xdr:sp macro="" textlink="">
      <xdr:nvSpPr>
        <xdr:cNvPr id="731" name="フローチャート : 判断 730"/>
        <xdr:cNvSpPr/>
      </xdr:nvSpPr>
      <xdr:spPr>
        <a:xfrm>
          <a:off x="18605500" y="6612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44558</xdr:rowOff>
    </xdr:from>
    <xdr:ext cx="378565" cy="259045"/>
    <xdr:sp macro="" textlink="">
      <xdr:nvSpPr>
        <xdr:cNvPr id="732" name="テキスト ボックス 731"/>
        <xdr:cNvSpPr txBox="1"/>
      </xdr:nvSpPr>
      <xdr:spPr>
        <a:xfrm>
          <a:off x="18467017" y="63882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3" name="テキスト ボックス 73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4" name="テキスト ボックス 73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5" name="テキスト ボックス 73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6" name="テキスト ボックス 73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7" name="テキスト ボックス 73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38" name="円/楕円 737"/>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39"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40" name="円/楕円 739"/>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41" name="テキスト ボックス 740"/>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42" name="円/楕円 741"/>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43" name="テキスト ボックス 742"/>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44" name="円/楕円 743"/>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45" name="テキスト ボックス 744"/>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46" name="円/楕円 745"/>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47" name="テキスト ボックス 746"/>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8" name="正方形/長方形 74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9" name="正方形/長方形 74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0" name="正方形/長方形 74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1" name="正方形/長方形 75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2" name="正方形/長方形 75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3" name="正方形/長方形 75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4" name="正方形/長方形 75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4,133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5" name="正方形/長方形 75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6" name="テキスト ボックス 75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7" name="直線コネクタ 75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8" name="直線コネクタ 75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9" name="テキスト ボックス 75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60" name="直線コネクタ 75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54627</xdr:rowOff>
    </xdr:from>
    <xdr:ext cx="467179" cy="259045"/>
    <xdr:sp macro="" textlink="">
      <xdr:nvSpPr>
        <xdr:cNvPr id="761" name="テキスト ボックス 760"/>
        <xdr:cNvSpPr txBox="1"/>
      </xdr:nvSpPr>
      <xdr:spPr>
        <a:xfrm>
          <a:off x="17820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2" name="直線コネクタ 76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3" name="テキスト ボックス 76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4" name="直線コネクタ 76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5" name="テキスト ボックス 76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6" name="直線コネクタ 76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7" name="テキスト ボックス 76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63530</xdr:rowOff>
    </xdr:from>
    <xdr:to>
      <xdr:col>32</xdr:col>
      <xdr:colOff>186689</xdr:colOff>
      <xdr:row>58</xdr:row>
      <xdr:rowOff>139700</xdr:rowOff>
    </xdr:to>
    <xdr:cxnSp macro="">
      <xdr:nvCxnSpPr>
        <xdr:cNvPr id="769" name="直線コネクタ 768"/>
        <xdr:cNvCxnSpPr/>
      </xdr:nvCxnSpPr>
      <xdr:spPr>
        <a:xfrm flipV="1">
          <a:off x="22159595" y="8636030"/>
          <a:ext cx="1269" cy="1447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7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71" name="直線コネクタ 77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10207</xdr:rowOff>
    </xdr:from>
    <xdr:ext cx="534377" cy="259045"/>
    <xdr:sp macro="" textlink="">
      <xdr:nvSpPr>
        <xdr:cNvPr id="772" name="貸付金最大値テキスト"/>
        <xdr:cNvSpPr txBox="1"/>
      </xdr:nvSpPr>
      <xdr:spPr>
        <a:xfrm>
          <a:off x="22212300" y="8411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15,833</a:t>
          </a:r>
          <a:endParaRPr kumimoji="1" lang="ja-JP" altLang="en-US" sz="1000" b="1">
            <a:latin typeface="ＭＳ Ｐゴシック"/>
          </a:endParaRPr>
        </a:p>
      </xdr:txBody>
    </xdr:sp>
    <xdr:clientData/>
  </xdr:oneCellAnchor>
  <xdr:twoCellAnchor>
    <xdr:from>
      <xdr:col>32</xdr:col>
      <xdr:colOff>98425</xdr:colOff>
      <xdr:row>50</xdr:row>
      <xdr:rowOff>63530</xdr:rowOff>
    </xdr:from>
    <xdr:to>
      <xdr:col>32</xdr:col>
      <xdr:colOff>276225</xdr:colOff>
      <xdr:row>50</xdr:row>
      <xdr:rowOff>63530</xdr:rowOff>
    </xdr:to>
    <xdr:cxnSp macro="">
      <xdr:nvCxnSpPr>
        <xdr:cNvPr id="773" name="直線コネクタ 772"/>
        <xdr:cNvCxnSpPr/>
      </xdr:nvCxnSpPr>
      <xdr:spPr>
        <a:xfrm>
          <a:off x="22072600" y="8636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135494</xdr:rowOff>
    </xdr:from>
    <xdr:to>
      <xdr:col>32</xdr:col>
      <xdr:colOff>187325</xdr:colOff>
      <xdr:row>58</xdr:row>
      <xdr:rowOff>135586</xdr:rowOff>
    </xdr:to>
    <xdr:cxnSp macro="">
      <xdr:nvCxnSpPr>
        <xdr:cNvPr id="774" name="直線コネクタ 773"/>
        <xdr:cNvCxnSpPr/>
      </xdr:nvCxnSpPr>
      <xdr:spPr>
        <a:xfrm flipV="1">
          <a:off x="21323300" y="10079594"/>
          <a:ext cx="8382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1866</xdr:rowOff>
    </xdr:from>
    <xdr:ext cx="469744" cy="259045"/>
    <xdr:sp macro="" textlink="">
      <xdr:nvSpPr>
        <xdr:cNvPr id="775" name="貸付金平均値テキスト"/>
        <xdr:cNvSpPr txBox="1"/>
      </xdr:nvSpPr>
      <xdr:spPr>
        <a:xfrm>
          <a:off x="22212300" y="97745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1,202</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150439</xdr:rowOff>
    </xdr:from>
    <xdr:to>
      <xdr:col>32</xdr:col>
      <xdr:colOff>238125</xdr:colOff>
      <xdr:row>58</xdr:row>
      <xdr:rowOff>80589</xdr:rowOff>
    </xdr:to>
    <xdr:sp macro="" textlink="">
      <xdr:nvSpPr>
        <xdr:cNvPr id="776" name="フローチャート : 判断 775"/>
        <xdr:cNvSpPr/>
      </xdr:nvSpPr>
      <xdr:spPr>
        <a:xfrm>
          <a:off x="22110700" y="992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135586</xdr:rowOff>
    </xdr:from>
    <xdr:to>
      <xdr:col>31</xdr:col>
      <xdr:colOff>34925</xdr:colOff>
      <xdr:row>58</xdr:row>
      <xdr:rowOff>135586</xdr:rowOff>
    </xdr:to>
    <xdr:cxnSp macro="">
      <xdr:nvCxnSpPr>
        <xdr:cNvPr id="777" name="直線コネクタ 776"/>
        <xdr:cNvCxnSpPr/>
      </xdr:nvCxnSpPr>
      <xdr:spPr>
        <a:xfrm>
          <a:off x="20434300" y="100796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130414</xdr:rowOff>
    </xdr:from>
    <xdr:to>
      <xdr:col>31</xdr:col>
      <xdr:colOff>85725</xdr:colOff>
      <xdr:row>58</xdr:row>
      <xdr:rowOff>60564</xdr:rowOff>
    </xdr:to>
    <xdr:sp macro="" textlink="">
      <xdr:nvSpPr>
        <xdr:cNvPr id="778" name="フローチャート : 判断 777"/>
        <xdr:cNvSpPr/>
      </xdr:nvSpPr>
      <xdr:spPr>
        <a:xfrm>
          <a:off x="21272500" y="990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77091</xdr:rowOff>
    </xdr:from>
    <xdr:ext cx="469744" cy="259045"/>
    <xdr:sp macro="" textlink="">
      <xdr:nvSpPr>
        <xdr:cNvPr id="779" name="テキスト ボックス 778"/>
        <xdr:cNvSpPr txBox="1"/>
      </xdr:nvSpPr>
      <xdr:spPr>
        <a:xfrm>
          <a:off x="21088427" y="9678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1,421</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135586</xdr:rowOff>
    </xdr:from>
    <xdr:to>
      <xdr:col>29</xdr:col>
      <xdr:colOff>517525</xdr:colOff>
      <xdr:row>58</xdr:row>
      <xdr:rowOff>136499</xdr:rowOff>
    </xdr:to>
    <xdr:cxnSp macro="">
      <xdr:nvCxnSpPr>
        <xdr:cNvPr id="780" name="直線コネクタ 779"/>
        <xdr:cNvCxnSpPr/>
      </xdr:nvCxnSpPr>
      <xdr:spPr>
        <a:xfrm flipV="1">
          <a:off x="19545300" y="10079686"/>
          <a:ext cx="889000" cy="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112492</xdr:rowOff>
    </xdr:from>
    <xdr:to>
      <xdr:col>29</xdr:col>
      <xdr:colOff>568325</xdr:colOff>
      <xdr:row>58</xdr:row>
      <xdr:rowOff>42642</xdr:rowOff>
    </xdr:to>
    <xdr:sp macro="" textlink="">
      <xdr:nvSpPr>
        <xdr:cNvPr id="781" name="フローチャート : 判断 780"/>
        <xdr:cNvSpPr/>
      </xdr:nvSpPr>
      <xdr:spPr>
        <a:xfrm>
          <a:off x="20383500" y="9885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59169</xdr:rowOff>
    </xdr:from>
    <xdr:ext cx="469744" cy="259045"/>
    <xdr:sp macro="" textlink="">
      <xdr:nvSpPr>
        <xdr:cNvPr id="782" name="テキスト ボックス 781"/>
        <xdr:cNvSpPr txBox="1"/>
      </xdr:nvSpPr>
      <xdr:spPr>
        <a:xfrm>
          <a:off x="20199427" y="9660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136499</xdr:rowOff>
    </xdr:from>
    <xdr:to>
      <xdr:col>28</xdr:col>
      <xdr:colOff>314325</xdr:colOff>
      <xdr:row>58</xdr:row>
      <xdr:rowOff>136499</xdr:rowOff>
    </xdr:to>
    <xdr:cxnSp macro="">
      <xdr:nvCxnSpPr>
        <xdr:cNvPr id="783" name="直線コネクタ 782"/>
        <xdr:cNvCxnSpPr/>
      </xdr:nvCxnSpPr>
      <xdr:spPr>
        <a:xfrm>
          <a:off x="18656300" y="1008059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96215</xdr:rowOff>
    </xdr:from>
    <xdr:to>
      <xdr:col>28</xdr:col>
      <xdr:colOff>365125</xdr:colOff>
      <xdr:row>58</xdr:row>
      <xdr:rowOff>26365</xdr:rowOff>
    </xdr:to>
    <xdr:sp macro="" textlink="">
      <xdr:nvSpPr>
        <xdr:cNvPr id="784" name="フローチャート : 判断 783"/>
        <xdr:cNvSpPr/>
      </xdr:nvSpPr>
      <xdr:spPr>
        <a:xfrm>
          <a:off x="19494500" y="986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42892</xdr:rowOff>
    </xdr:from>
    <xdr:ext cx="469744" cy="259045"/>
    <xdr:sp macro="" textlink="">
      <xdr:nvSpPr>
        <xdr:cNvPr id="785" name="テキスト ボックス 784"/>
        <xdr:cNvSpPr txBox="1"/>
      </xdr:nvSpPr>
      <xdr:spPr>
        <a:xfrm>
          <a:off x="19310427" y="9644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78567</xdr:rowOff>
    </xdr:from>
    <xdr:to>
      <xdr:col>27</xdr:col>
      <xdr:colOff>161925</xdr:colOff>
      <xdr:row>58</xdr:row>
      <xdr:rowOff>8717</xdr:rowOff>
    </xdr:to>
    <xdr:sp macro="" textlink="">
      <xdr:nvSpPr>
        <xdr:cNvPr id="786" name="フローチャート : 判断 785"/>
        <xdr:cNvSpPr/>
      </xdr:nvSpPr>
      <xdr:spPr>
        <a:xfrm>
          <a:off x="18605500" y="9851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25244</xdr:rowOff>
    </xdr:from>
    <xdr:ext cx="469744" cy="259045"/>
    <xdr:sp macro="" textlink="">
      <xdr:nvSpPr>
        <xdr:cNvPr id="787" name="テキスト ボックス 786"/>
        <xdr:cNvSpPr txBox="1"/>
      </xdr:nvSpPr>
      <xdr:spPr>
        <a:xfrm>
          <a:off x="18421427" y="9626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8" name="テキスト ボックス 78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9" name="テキスト ボックス 78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0" name="テキスト ボックス 78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1" name="テキスト ボックス 79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2" name="テキスト ボックス 79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84694</xdr:rowOff>
    </xdr:from>
    <xdr:to>
      <xdr:col>32</xdr:col>
      <xdr:colOff>238125</xdr:colOff>
      <xdr:row>59</xdr:row>
      <xdr:rowOff>14844</xdr:rowOff>
    </xdr:to>
    <xdr:sp macro="" textlink="">
      <xdr:nvSpPr>
        <xdr:cNvPr id="793" name="円/楕円 792"/>
        <xdr:cNvSpPr/>
      </xdr:nvSpPr>
      <xdr:spPr>
        <a:xfrm>
          <a:off x="22110700" y="10028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171071</xdr:rowOff>
    </xdr:from>
    <xdr:ext cx="313932" cy="259045"/>
    <xdr:sp macro="" textlink="">
      <xdr:nvSpPr>
        <xdr:cNvPr id="794" name="貸付金該当値テキスト"/>
        <xdr:cNvSpPr txBox="1"/>
      </xdr:nvSpPr>
      <xdr:spPr>
        <a:xfrm>
          <a:off x="22212300" y="99437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84786</xdr:rowOff>
    </xdr:from>
    <xdr:to>
      <xdr:col>31</xdr:col>
      <xdr:colOff>85725</xdr:colOff>
      <xdr:row>59</xdr:row>
      <xdr:rowOff>14936</xdr:rowOff>
    </xdr:to>
    <xdr:sp macro="" textlink="">
      <xdr:nvSpPr>
        <xdr:cNvPr id="795" name="円/楕円 794"/>
        <xdr:cNvSpPr/>
      </xdr:nvSpPr>
      <xdr:spPr>
        <a:xfrm>
          <a:off x="21272500" y="10028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59</xdr:row>
      <xdr:rowOff>6063</xdr:rowOff>
    </xdr:from>
    <xdr:ext cx="313932" cy="259045"/>
    <xdr:sp macro="" textlink="">
      <xdr:nvSpPr>
        <xdr:cNvPr id="796" name="テキスト ボックス 795"/>
        <xdr:cNvSpPr txBox="1"/>
      </xdr:nvSpPr>
      <xdr:spPr>
        <a:xfrm>
          <a:off x="21166333" y="1012161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84786</xdr:rowOff>
    </xdr:from>
    <xdr:to>
      <xdr:col>29</xdr:col>
      <xdr:colOff>568325</xdr:colOff>
      <xdr:row>59</xdr:row>
      <xdr:rowOff>14936</xdr:rowOff>
    </xdr:to>
    <xdr:sp macro="" textlink="">
      <xdr:nvSpPr>
        <xdr:cNvPr id="797" name="円/楕円 796"/>
        <xdr:cNvSpPr/>
      </xdr:nvSpPr>
      <xdr:spPr>
        <a:xfrm>
          <a:off x="20383500" y="10028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59</xdr:row>
      <xdr:rowOff>6063</xdr:rowOff>
    </xdr:from>
    <xdr:ext cx="313932" cy="259045"/>
    <xdr:sp macro="" textlink="">
      <xdr:nvSpPr>
        <xdr:cNvPr id="798" name="テキスト ボックス 797"/>
        <xdr:cNvSpPr txBox="1"/>
      </xdr:nvSpPr>
      <xdr:spPr>
        <a:xfrm>
          <a:off x="20277333" y="1012161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85699</xdr:rowOff>
    </xdr:from>
    <xdr:to>
      <xdr:col>28</xdr:col>
      <xdr:colOff>365125</xdr:colOff>
      <xdr:row>59</xdr:row>
      <xdr:rowOff>15849</xdr:rowOff>
    </xdr:to>
    <xdr:sp macro="" textlink="">
      <xdr:nvSpPr>
        <xdr:cNvPr id="799" name="円/楕円 798"/>
        <xdr:cNvSpPr/>
      </xdr:nvSpPr>
      <xdr:spPr>
        <a:xfrm>
          <a:off x="19494500" y="10029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59</xdr:row>
      <xdr:rowOff>6976</xdr:rowOff>
    </xdr:from>
    <xdr:ext cx="313932" cy="259045"/>
    <xdr:sp macro="" textlink="">
      <xdr:nvSpPr>
        <xdr:cNvPr id="800" name="テキスト ボックス 799"/>
        <xdr:cNvSpPr txBox="1"/>
      </xdr:nvSpPr>
      <xdr:spPr>
        <a:xfrm>
          <a:off x="19388333" y="101225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85699</xdr:rowOff>
    </xdr:from>
    <xdr:to>
      <xdr:col>27</xdr:col>
      <xdr:colOff>161925</xdr:colOff>
      <xdr:row>59</xdr:row>
      <xdr:rowOff>15849</xdr:rowOff>
    </xdr:to>
    <xdr:sp macro="" textlink="">
      <xdr:nvSpPr>
        <xdr:cNvPr id="801" name="円/楕円 800"/>
        <xdr:cNvSpPr/>
      </xdr:nvSpPr>
      <xdr:spPr>
        <a:xfrm>
          <a:off x="18605500" y="10029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59</xdr:row>
      <xdr:rowOff>6976</xdr:rowOff>
    </xdr:from>
    <xdr:ext cx="313932" cy="259045"/>
    <xdr:sp macro="" textlink="">
      <xdr:nvSpPr>
        <xdr:cNvPr id="802" name="テキスト ボックス 801"/>
        <xdr:cNvSpPr txBox="1"/>
      </xdr:nvSpPr>
      <xdr:spPr>
        <a:xfrm>
          <a:off x="18499333" y="101225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3" name="正方形/長方形 80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4" name="正方形/長方形 80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5" name="正方形/長方形 80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6" name="正方形/長方形 80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7" name="正方形/長方形 80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8" name="正方形/長方形 80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9" name="正方形/長方形 80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49,475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0" name="正方形/長方形 80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1" name="テキスト ボックス 81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2" name="直線コネクタ 81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3" name="テキスト ボックス 81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4" name="直線コネクタ 81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5" name="テキスト ボックス 81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6" name="直線コネクタ 81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7" name="テキスト ボックス 81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8" name="直線コネクタ 81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9" name="テキスト ボックス 81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0" name="直線コネクタ 81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1" name="テキスト ボックス 82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2" name="直線コネクタ 82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3" name="テキスト ボックス 82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4" name="直線コネクタ 82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5" name="テキスト ボックス 82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71501</xdr:rowOff>
    </xdr:from>
    <xdr:to>
      <xdr:col>32</xdr:col>
      <xdr:colOff>186689</xdr:colOff>
      <xdr:row>79</xdr:row>
      <xdr:rowOff>32544</xdr:rowOff>
    </xdr:to>
    <xdr:cxnSp macro="">
      <xdr:nvCxnSpPr>
        <xdr:cNvPr id="827" name="直線コネクタ 826"/>
        <xdr:cNvCxnSpPr/>
      </xdr:nvCxnSpPr>
      <xdr:spPr>
        <a:xfrm flipV="1">
          <a:off x="22159595" y="12244451"/>
          <a:ext cx="1269" cy="133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36371</xdr:rowOff>
    </xdr:from>
    <xdr:ext cx="534377" cy="259045"/>
    <xdr:sp macro="" textlink="">
      <xdr:nvSpPr>
        <xdr:cNvPr id="828" name="繰出金最小値テキスト"/>
        <xdr:cNvSpPr txBox="1"/>
      </xdr:nvSpPr>
      <xdr:spPr>
        <a:xfrm>
          <a:off x="22212300" y="13580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20,625</a:t>
          </a:r>
          <a:endParaRPr kumimoji="1" lang="ja-JP" altLang="en-US" sz="1000" b="1">
            <a:latin typeface="ＭＳ Ｐゴシック"/>
          </a:endParaRPr>
        </a:p>
      </xdr:txBody>
    </xdr:sp>
    <xdr:clientData/>
  </xdr:oneCellAnchor>
  <xdr:twoCellAnchor>
    <xdr:from>
      <xdr:col>32</xdr:col>
      <xdr:colOff>98425</xdr:colOff>
      <xdr:row>79</xdr:row>
      <xdr:rowOff>32544</xdr:rowOff>
    </xdr:from>
    <xdr:to>
      <xdr:col>32</xdr:col>
      <xdr:colOff>276225</xdr:colOff>
      <xdr:row>79</xdr:row>
      <xdr:rowOff>32544</xdr:rowOff>
    </xdr:to>
    <xdr:cxnSp macro="">
      <xdr:nvCxnSpPr>
        <xdr:cNvPr id="829" name="直線コネクタ 828"/>
        <xdr:cNvCxnSpPr/>
      </xdr:nvCxnSpPr>
      <xdr:spPr>
        <a:xfrm>
          <a:off x="22072600" y="13577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18178</xdr:rowOff>
    </xdr:from>
    <xdr:ext cx="534377" cy="259045"/>
    <xdr:sp macro="" textlink="">
      <xdr:nvSpPr>
        <xdr:cNvPr id="830" name="繰出金最大値テキスト"/>
        <xdr:cNvSpPr txBox="1"/>
      </xdr:nvSpPr>
      <xdr:spPr>
        <a:xfrm>
          <a:off x="22212300" y="12019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90,580</a:t>
          </a:r>
          <a:endParaRPr kumimoji="1" lang="ja-JP" altLang="en-US" sz="1000" b="1">
            <a:latin typeface="ＭＳ Ｐゴシック"/>
          </a:endParaRPr>
        </a:p>
      </xdr:txBody>
    </xdr:sp>
    <xdr:clientData/>
  </xdr:oneCellAnchor>
  <xdr:twoCellAnchor>
    <xdr:from>
      <xdr:col>32</xdr:col>
      <xdr:colOff>98425</xdr:colOff>
      <xdr:row>71</xdr:row>
      <xdr:rowOff>71501</xdr:rowOff>
    </xdr:from>
    <xdr:to>
      <xdr:col>32</xdr:col>
      <xdr:colOff>276225</xdr:colOff>
      <xdr:row>71</xdr:row>
      <xdr:rowOff>71501</xdr:rowOff>
    </xdr:to>
    <xdr:cxnSp macro="">
      <xdr:nvCxnSpPr>
        <xdr:cNvPr id="831" name="直線コネクタ 830"/>
        <xdr:cNvCxnSpPr/>
      </xdr:nvCxnSpPr>
      <xdr:spPr>
        <a:xfrm>
          <a:off x="22072600" y="12244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3111</xdr:rowOff>
    </xdr:from>
    <xdr:to>
      <xdr:col>32</xdr:col>
      <xdr:colOff>187325</xdr:colOff>
      <xdr:row>76</xdr:row>
      <xdr:rowOff>53060</xdr:rowOff>
    </xdr:to>
    <xdr:cxnSp macro="">
      <xdr:nvCxnSpPr>
        <xdr:cNvPr id="832" name="直線コネクタ 831"/>
        <xdr:cNvCxnSpPr/>
      </xdr:nvCxnSpPr>
      <xdr:spPr>
        <a:xfrm flipV="1">
          <a:off x="21323300" y="13033311"/>
          <a:ext cx="838200" cy="49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63022</xdr:rowOff>
    </xdr:from>
    <xdr:ext cx="534377" cy="259045"/>
    <xdr:sp macro="" textlink="">
      <xdr:nvSpPr>
        <xdr:cNvPr id="833" name="繰出金平均値テキスト"/>
        <xdr:cNvSpPr txBox="1"/>
      </xdr:nvSpPr>
      <xdr:spPr>
        <a:xfrm>
          <a:off x="22212300" y="130932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42,226</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84595</xdr:rowOff>
    </xdr:from>
    <xdr:to>
      <xdr:col>32</xdr:col>
      <xdr:colOff>238125</xdr:colOff>
      <xdr:row>77</xdr:row>
      <xdr:rowOff>14745</xdr:rowOff>
    </xdr:to>
    <xdr:sp macro="" textlink="">
      <xdr:nvSpPr>
        <xdr:cNvPr id="834" name="フローチャート : 判断 833"/>
        <xdr:cNvSpPr/>
      </xdr:nvSpPr>
      <xdr:spPr>
        <a:xfrm>
          <a:off x="22110700" y="1311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53060</xdr:rowOff>
    </xdr:from>
    <xdr:to>
      <xdr:col>31</xdr:col>
      <xdr:colOff>34925</xdr:colOff>
      <xdr:row>76</xdr:row>
      <xdr:rowOff>112610</xdr:rowOff>
    </xdr:to>
    <xdr:cxnSp macro="">
      <xdr:nvCxnSpPr>
        <xdr:cNvPr id="835" name="直線コネクタ 834"/>
        <xdr:cNvCxnSpPr/>
      </xdr:nvCxnSpPr>
      <xdr:spPr>
        <a:xfrm flipV="1">
          <a:off x="20434300" y="13083260"/>
          <a:ext cx="889000" cy="5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96482</xdr:rowOff>
    </xdr:from>
    <xdr:to>
      <xdr:col>31</xdr:col>
      <xdr:colOff>85725</xdr:colOff>
      <xdr:row>77</xdr:row>
      <xdr:rowOff>26632</xdr:rowOff>
    </xdr:to>
    <xdr:sp macro="" textlink="">
      <xdr:nvSpPr>
        <xdr:cNvPr id="836" name="フローチャート : 判断 835"/>
        <xdr:cNvSpPr/>
      </xdr:nvSpPr>
      <xdr:spPr>
        <a:xfrm>
          <a:off x="21272500" y="1312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17759</xdr:rowOff>
    </xdr:from>
    <xdr:ext cx="534377" cy="259045"/>
    <xdr:sp macro="" textlink="">
      <xdr:nvSpPr>
        <xdr:cNvPr id="837" name="テキスト ボックス 836"/>
        <xdr:cNvSpPr txBox="1"/>
      </xdr:nvSpPr>
      <xdr:spPr>
        <a:xfrm>
          <a:off x="21056111" y="13219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41,602</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104763</xdr:rowOff>
    </xdr:from>
    <xdr:to>
      <xdr:col>29</xdr:col>
      <xdr:colOff>517525</xdr:colOff>
      <xdr:row>76</xdr:row>
      <xdr:rowOff>112610</xdr:rowOff>
    </xdr:to>
    <xdr:cxnSp macro="">
      <xdr:nvCxnSpPr>
        <xdr:cNvPr id="838" name="直線コネクタ 837"/>
        <xdr:cNvCxnSpPr/>
      </xdr:nvCxnSpPr>
      <xdr:spPr>
        <a:xfrm>
          <a:off x="19545300" y="13134963"/>
          <a:ext cx="889000" cy="7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116560</xdr:rowOff>
    </xdr:from>
    <xdr:to>
      <xdr:col>29</xdr:col>
      <xdr:colOff>568325</xdr:colOff>
      <xdr:row>77</xdr:row>
      <xdr:rowOff>46710</xdr:rowOff>
    </xdr:to>
    <xdr:sp macro="" textlink="">
      <xdr:nvSpPr>
        <xdr:cNvPr id="839" name="フローチャート : 判断 838"/>
        <xdr:cNvSpPr/>
      </xdr:nvSpPr>
      <xdr:spPr>
        <a:xfrm>
          <a:off x="20383500" y="1314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37837</xdr:rowOff>
    </xdr:from>
    <xdr:ext cx="534377" cy="259045"/>
    <xdr:sp macro="" textlink="">
      <xdr:nvSpPr>
        <xdr:cNvPr id="840" name="テキスト ボックス 839"/>
        <xdr:cNvSpPr txBox="1"/>
      </xdr:nvSpPr>
      <xdr:spPr>
        <a:xfrm>
          <a:off x="20167111" y="1323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40,548</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104763</xdr:rowOff>
    </xdr:from>
    <xdr:to>
      <xdr:col>28</xdr:col>
      <xdr:colOff>314325</xdr:colOff>
      <xdr:row>76</xdr:row>
      <xdr:rowOff>152902</xdr:rowOff>
    </xdr:to>
    <xdr:cxnSp macro="">
      <xdr:nvCxnSpPr>
        <xdr:cNvPr id="841" name="直線コネクタ 840"/>
        <xdr:cNvCxnSpPr/>
      </xdr:nvCxnSpPr>
      <xdr:spPr>
        <a:xfrm flipV="1">
          <a:off x="18656300" y="13134963"/>
          <a:ext cx="889000" cy="48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136125</xdr:rowOff>
    </xdr:from>
    <xdr:to>
      <xdr:col>28</xdr:col>
      <xdr:colOff>365125</xdr:colOff>
      <xdr:row>77</xdr:row>
      <xdr:rowOff>66275</xdr:rowOff>
    </xdr:to>
    <xdr:sp macro="" textlink="">
      <xdr:nvSpPr>
        <xdr:cNvPr id="842" name="フローチャート : 判断 841"/>
        <xdr:cNvSpPr/>
      </xdr:nvSpPr>
      <xdr:spPr>
        <a:xfrm>
          <a:off x="19494500" y="1316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57402</xdr:rowOff>
    </xdr:from>
    <xdr:ext cx="534377" cy="259045"/>
    <xdr:sp macro="" textlink="">
      <xdr:nvSpPr>
        <xdr:cNvPr id="843" name="テキスト ボックス 842"/>
        <xdr:cNvSpPr txBox="1"/>
      </xdr:nvSpPr>
      <xdr:spPr>
        <a:xfrm>
          <a:off x="19278111" y="13259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39,521</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136468</xdr:rowOff>
    </xdr:from>
    <xdr:to>
      <xdr:col>27</xdr:col>
      <xdr:colOff>161925</xdr:colOff>
      <xdr:row>77</xdr:row>
      <xdr:rowOff>66618</xdr:rowOff>
    </xdr:to>
    <xdr:sp macro="" textlink="">
      <xdr:nvSpPr>
        <xdr:cNvPr id="844" name="フローチャート : 判断 843"/>
        <xdr:cNvSpPr/>
      </xdr:nvSpPr>
      <xdr:spPr>
        <a:xfrm>
          <a:off x="18605500" y="1316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57745</xdr:rowOff>
    </xdr:from>
    <xdr:ext cx="534377" cy="259045"/>
    <xdr:sp macro="" textlink="">
      <xdr:nvSpPr>
        <xdr:cNvPr id="845" name="テキスト ボックス 844"/>
        <xdr:cNvSpPr txBox="1"/>
      </xdr:nvSpPr>
      <xdr:spPr>
        <a:xfrm>
          <a:off x="18389111" y="1325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39,503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6" name="テキスト ボックス 84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7" name="テキスト ボックス 84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8" name="テキスト ボックス 84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9" name="テキスト ボックス 84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0" name="テキスト ボックス 84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123761</xdr:rowOff>
    </xdr:from>
    <xdr:to>
      <xdr:col>32</xdr:col>
      <xdr:colOff>238125</xdr:colOff>
      <xdr:row>76</xdr:row>
      <xdr:rowOff>53911</xdr:rowOff>
    </xdr:to>
    <xdr:sp macro="" textlink="">
      <xdr:nvSpPr>
        <xdr:cNvPr id="851" name="円/楕円 850"/>
        <xdr:cNvSpPr/>
      </xdr:nvSpPr>
      <xdr:spPr>
        <a:xfrm>
          <a:off x="22110700" y="12982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146638</xdr:rowOff>
    </xdr:from>
    <xdr:ext cx="534377" cy="259045"/>
    <xdr:sp macro="" textlink="">
      <xdr:nvSpPr>
        <xdr:cNvPr id="852" name="繰出金該当値テキスト"/>
        <xdr:cNvSpPr txBox="1"/>
      </xdr:nvSpPr>
      <xdr:spPr>
        <a:xfrm>
          <a:off x="22212300" y="12833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49,170</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2260</xdr:rowOff>
    </xdr:from>
    <xdr:to>
      <xdr:col>31</xdr:col>
      <xdr:colOff>85725</xdr:colOff>
      <xdr:row>76</xdr:row>
      <xdr:rowOff>103860</xdr:rowOff>
    </xdr:to>
    <xdr:sp macro="" textlink="">
      <xdr:nvSpPr>
        <xdr:cNvPr id="853" name="円/楕円 852"/>
        <xdr:cNvSpPr/>
      </xdr:nvSpPr>
      <xdr:spPr>
        <a:xfrm>
          <a:off x="21272500" y="1303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120387</xdr:rowOff>
    </xdr:from>
    <xdr:ext cx="534377" cy="259045"/>
    <xdr:sp macro="" textlink="">
      <xdr:nvSpPr>
        <xdr:cNvPr id="854" name="テキスト ボックス 853"/>
        <xdr:cNvSpPr txBox="1"/>
      </xdr:nvSpPr>
      <xdr:spPr>
        <a:xfrm>
          <a:off x="21056111" y="12807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46,548</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61810</xdr:rowOff>
    </xdr:from>
    <xdr:to>
      <xdr:col>29</xdr:col>
      <xdr:colOff>568325</xdr:colOff>
      <xdr:row>76</xdr:row>
      <xdr:rowOff>163410</xdr:rowOff>
    </xdr:to>
    <xdr:sp macro="" textlink="">
      <xdr:nvSpPr>
        <xdr:cNvPr id="855" name="円/楕円 854"/>
        <xdr:cNvSpPr/>
      </xdr:nvSpPr>
      <xdr:spPr>
        <a:xfrm>
          <a:off x="20383500" y="13092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8488</xdr:rowOff>
    </xdr:from>
    <xdr:ext cx="534377" cy="259045"/>
    <xdr:sp macro="" textlink="">
      <xdr:nvSpPr>
        <xdr:cNvPr id="856" name="テキスト ボックス 855"/>
        <xdr:cNvSpPr txBox="1"/>
      </xdr:nvSpPr>
      <xdr:spPr>
        <a:xfrm>
          <a:off x="20167111" y="12867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43,422</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53963</xdr:rowOff>
    </xdr:from>
    <xdr:to>
      <xdr:col>28</xdr:col>
      <xdr:colOff>365125</xdr:colOff>
      <xdr:row>76</xdr:row>
      <xdr:rowOff>155563</xdr:rowOff>
    </xdr:to>
    <xdr:sp macro="" textlink="">
      <xdr:nvSpPr>
        <xdr:cNvPr id="857" name="円/楕円 856"/>
        <xdr:cNvSpPr/>
      </xdr:nvSpPr>
      <xdr:spPr>
        <a:xfrm>
          <a:off x="19494500" y="1308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640</xdr:rowOff>
    </xdr:from>
    <xdr:ext cx="534377" cy="259045"/>
    <xdr:sp macro="" textlink="">
      <xdr:nvSpPr>
        <xdr:cNvPr id="858" name="テキスト ボックス 857"/>
        <xdr:cNvSpPr txBox="1"/>
      </xdr:nvSpPr>
      <xdr:spPr>
        <a:xfrm>
          <a:off x="19278111" y="12859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43,834</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102102</xdr:rowOff>
    </xdr:from>
    <xdr:to>
      <xdr:col>27</xdr:col>
      <xdr:colOff>161925</xdr:colOff>
      <xdr:row>77</xdr:row>
      <xdr:rowOff>32252</xdr:rowOff>
    </xdr:to>
    <xdr:sp macro="" textlink="">
      <xdr:nvSpPr>
        <xdr:cNvPr id="859" name="円/楕円 858"/>
        <xdr:cNvSpPr/>
      </xdr:nvSpPr>
      <xdr:spPr>
        <a:xfrm>
          <a:off x="18605500" y="13132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48779</xdr:rowOff>
    </xdr:from>
    <xdr:ext cx="534377" cy="259045"/>
    <xdr:sp macro="" textlink="">
      <xdr:nvSpPr>
        <xdr:cNvPr id="860" name="テキスト ボックス 859"/>
        <xdr:cNvSpPr txBox="1"/>
      </xdr:nvSpPr>
      <xdr:spPr>
        <a:xfrm>
          <a:off x="18389111" y="12907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41,307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1" name="正方形/長方形 86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2" name="正方形/長方形 86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3" name="正方形/長方形 86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4" name="正方形/長方形 86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5" name="正方形/長方形 86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6" name="正方形/長方形 86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7" name="正方形/長方形 86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8" name="正方形/長方形 86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9" name="テキスト ボックス 86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0" name="直線コネクタ 86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1" name="直線コネクタ 87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2" name="テキスト ボックス 87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3" name="直線コネクタ 87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4" name="テキスト ボックス 87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6" name="直線コネクタ 87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8" name="直線コネクタ 87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0" name="直線コネクタ 87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1" name="直線コネクタ 88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3" name="フローチャート : 判断 88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4" name="直線コネクタ 88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5" name="フローチャート : 判断 88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6" name="テキスト ボックス 885"/>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7" name="直線コネクタ 88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8" name="フローチャート : 判断 88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9" name="テキスト ボックス 888"/>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0" name="直線コネクタ 88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1" name="フローチャート : 判断 89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2" name="テキスト ボックス 891"/>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3" name="フローチャート : 判断 89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4" name="テキスト ボックス 893"/>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5" name="テキスト ボックス 89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6" name="テキスト ボックス 89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7" name="テキスト ボックス 89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8" name="テキスト ボックス 89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9" name="テキスト ボックス 89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0" name="円/楕円 89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2" name="円/楕円 90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3" name="テキスト ボックス 902"/>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4" name="円/楕円 90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5" name="テキスト ボックス 904"/>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6" name="円/楕円 90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7" name="テキスト ボックス 906"/>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8" name="円/楕円 90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9" name="テキスト ボックス 908"/>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0" name="正方形/長方形 90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1" name="正方形/長方形 91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2" name="テキスト ボックス 91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ja-JP" sz="1300" baseline="0">
              <a:solidFill>
                <a:schemeClr val="dk1"/>
              </a:solidFill>
              <a:effectLst/>
              <a:latin typeface="+mn-lt"/>
              <a:ea typeface="+mn-ea"/>
              <a:cs typeface="+mn-cs"/>
            </a:rPr>
            <a:t>住民一人あたりのコストとしては、類似団体内順位では人件費・扶助費・普通建設事業費・公債費・繰出金等が高く、物件費・補助費等・積立金等が低くなっています。人件費は、安定的な財政運営を行うため実施した行財政改革により職員数を削減したことで県平均よりは下回っていますが、ラスパイレス指数が１００を超えていることが順位を上げているものと思われます。扶助費は、子ども・子育て支援新制度開始に伴う子ども園等への給付費や障害者の介護給付費の増加によりここ２年大きく伸びています。少子化対策・高齢化・障害者の社会復帰支援等により抑制は困難ですが、制度の適正な運営に努めていきます。普通建設事業費は、都市再生整備計画事業・中央公民館耐震補強事業・保育所緊急整備事業等の大型事業が重なったことにより、大幅な伸びとなりました。公債費は、行財政改革実施による普通建設事業費の抑制により、順位は高いもののコストは年々減少しています。今後は費用対効果を重視した事業執行により公債費残高の抑制を図っていきます。繰出金は、高齢化による国保・介護の医療費や給付費、下水道施設の老朽化による維持管理・更新費により特別会計への繰出金が全般的に伸びているため、使用料や保険料収入の収納率向上により、繰出金の抑制に努めていきます。物件費は、全国平均・県平均と比較してもかなり低いが、図書館開館経費や複合施設のリース開始等により平成２７年度は大幅に増加しました。今後も現状を維持できるよう事務的経費の抑制を図ります。補助費等は、一部事務組合に対する負担金や景気対策による商品券交付事業等により増加しています。積立金は、平成２６年度に企業からの寄附金があったため大幅な減少となりましたが、毎年度一定程度の積み増しができるよう歳出の見直しを図ります。</a:t>
          </a:r>
          <a:endParaRPr lang="ja-JP" altLang="ja-JP" sz="1300">
            <a:effectLst/>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大分県日出町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28,518
28,417
73.32
10,461,216
10,260,947
172,341
6,052,010
10,149,279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8.1
61.9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122718</xdr:rowOff>
    </xdr:from>
    <xdr:to>
      <xdr:col>6</xdr:col>
      <xdr:colOff>510540</xdr:colOff>
      <xdr:row>38</xdr:row>
      <xdr:rowOff>33238</xdr:rowOff>
    </xdr:to>
    <xdr:cxnSp macro="">
      <xdr:nvCxnSpPr>
        <xdr:cNvPr id="58" name="直線コネクタ 57"/>
        <xdr:cNvCxnSpPr/>
      </xdr:nvCxnSpPr>
      <xdr:spPr>
        <a:xfrm flipV="1">
          <a:off x="4633595" y="5266218"/>
          <a:ext cx="1270" cy="1282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37065</xdr:rowOff>
    </xdr:from>
    <xdr:ext cx="469744" cy="259045"/>
    <xdr:sp macro="" textlink="">
      <xdr:nvSpPr>
        <xdr:cNvPr id="59" name="議会費最小値テキスト"/>
        <xdr:cNvSpPr txBox="1"/>
      </xdr:nvSpPr>
      <xdr:spPr>
        <a:xfrm>
          <a:off x="4686300" y="6552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2,726</a:t>
          </a:r>
          <a:endParaRPr kumimoji="1" lang="ja-JP" altLang="en-US" sz="1000" b="1">
            <a:latin typeface="ＭＳ Ｐゴシック"/>
          </a:endParaRPr>
        </a:p>
      </xdr:txBody>
    </xdr:sp>
    <xdr:clientData/>
  </xdr:oneCellAnchor>
  <xdr:twoCellAnchor>
    <xdr:from>
      <xdr:col>6</xdr:col>
      <xdr:colOff>422275</xdr:colOff>
      <xdr:row>38</xdr:row>
      <xdr:rowOff>33238</xdr:rowOff>
    </xdr:from>
    <xdr:to>
      <xdr:col>6</xdr:col>
      <xdr:colOff>600075</xdr:colOff>
      <xdr:row>38</xdr:row>
      <xdr:rowOff>33238</xdr:rowOff>
    </xdr:to>
    <xdr:cxnSp macro="">
      <xdr:nvCxnSpPr>
        <xdr:cNvPr id="60" name="直線コネクタ 59"/>
        <xdr:cNvCxnSpPr/>
      </xdr:nvCxnSpPr>
      <xdr:spPr>
        <a:xfrm>
          <a:off x="4546600" y="6548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69395</xdr:rowOff>
    </xdr:from>
    <xdr:ext cx="469744" cy="259045"/>
    <xdr:sp macro="" textlink="">
      <xdr:nvSpPr>
        <xdr:cNvPr id="61" name="議会費最大値テキスト"/>
        <xdr:cNvSpPr txBox="1"/>
      </xdr:nvSpPr>
      <xdr:spPr>
        <a:xfrm>
          <a:off x="4686300" y="5041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6,652</a:t>
          </a:r>
          <a:endParaRPr kumimoji="1" lang="ja-JP" altLang="en-US" sz="1000" b="1">
            <a:latin typeface="ＭＳ Ｐゴシック"/>
          </a:endParaRPr>
        </a:p>
      </xdr:txBody>
    </xdr:sp>
    <xdr:clientData/>
  </xdr:oneCellAnchor>
  <xdr:twoCellAnchor>
    <xdr:from>
      <xdr:col>6</xdr:col>
      <xdr:colOff>422275</xdr:colOff>
      <xdr:row>30</xdr:row>
      <xdr:rowOff>122718</xdr:rowOff>
    </xdr:from>
    <xdr:to>
      <xdr:col>6</xdr:col>
      <xdr:colOff>600075</xdr:colOff>
      <xdr:row>30</xdr:row>
      <xdr:rowOff>122718</xdr:rowOff>
    </xdr:to>
    <xdr:cxnSp macro="">
      <xdr:nvCxnSpPr>
        <xdr:cNvPr id="62" name="直線コネクタ 61"/>
        <xdr:cNvCxnSpPr/>
      </xdr:nvCxnSpPr>
      <xdr:spPr>
        <a:xfrm>
          <a:off x="4546600" y="5266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111288</xdr:rowOff>
    </xdr:from>
    <xdr:to>
      <xdr:col>6</xdr:col>
      <xdr:colOff>511175</xdr:colOff>
      <xdr:row>33</xdr:row>
      <xdr:rowOff>121412</xdr:rowOff>
    </xdr:to>
    <xdr:cxnSp macro="">
      <xdr:nvCxnSpPr>
        <xdr:cNvPr id="63" name="直線コネクタ 62"/>
        <xdr:cNvCxnSpPr/>
      </xdr:nvCxnSpPr>
      <xdr:spPr>
        <a:xfrm>
          <a:off x="3797300" y="5769138"/>
          <a:ext cx="838200" cy="10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29445</xdr:rowOff>
    </xdr:from>
    <xdr:ext cx="469744" cy="259045"/>
    <xdr:sp macro="" textlink="">
      <xdr:nvSpPr>
        <xdr:cNvPr id="64" name="議会費平均値テキスト"/>
        <xdr:cNvSpPr txBox="1"/>
      </xdr:nvSpPr>
      <xdr:spPr>
        <a:xfrm>
          <a:off x="4686300" y="60301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4,091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51018</xdr:rowOff>
    </xdr:from>
    <xdr:to>
      <xdr:col>6</xdr:col>
      <xdr:colOff>561975</xdr:colOff>
      <xdr:row>35</xdr:row>
      <xdr:rowOff>152618</xdr:rowOff>
    </xdr:to>
    <xdr:sp macro="" textlink="">
      <xdr:nvSpPr>
        <xdr:cNvPr id="65" name="フローチャート : 判断 64"/>
        <xdr:cNvSpPr/>
      </xdr:nvSpPr>
      <xdr:spPr>
        <a:xfrm>
          <a:off x="4584700" y="605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111288</xdr:rowOff>
    </xdr:from>
    <xdr:to>
      <xdr:col>5</xdr:col>
      <xdr:colOff>358775</xdr:colOff>
      <xdr:row>33</xdr:row>
      <xdr:rowOff>137087</xdr:rowOff>
    </xdr:to>
    <xdr:cxnSp macro="">
      <xdr:nvCxnSpPr>
        <xdr:cNvPr id="66" name="直線コネクタ 65"/>
        <xdr:cNvCxnSpPr/>
      </xdr:nvCxnSpPr>
      <xdr:spPr>
        <a:xfrm flipV="1">
          <a:off x="2908300" y="5769138"/>
          <a:ext cx="889000" cy="25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41547</xdr:rowOff>
    </xdr:from>
    <xdr:to>
      <xdr:col>5</xdr:col>
      <xdr:colOff>409575</xdr:colOff>
      <xdr:row>35</xdr:row>
      <xdr:rowOff>143147</xdr:rowOff>
    </xdr:to>
    <xdr:sp macro="" textlink="">
      <xdr:nvSpPr>
        <xdr:cNvPr id="67" name="フローチャート : 判断 66"/>
        <xdr:cNvSpPr/>
      </xdr:nvSpPr>
      <xdr:spPr>
        <a:xfrm>
          <a:off x="3746500" y="604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134274</xdr:rowOff>
    </xdr:from>
    <xdr:ext cx="469744" cy="259045"/>
    <xdr:sp macro="" textlink="">
      <xdr:nvSpPr>
        <xdr:cNvPr id="68" name="テキスト ボックス 67"/>
        <xdr:cNvSpPr txBox="1"/>
      </xdr:nvSpPr>
      <xdr:spPr>
        <a:xfrm>
          <a:off x="3562427" y="6135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116513</xdr:rowOff>
    </xdr:from>
    <xdr:to>
      <xdr:col>4</xdr:col>
      <xdr:colOff>155575</xdr:colOff>
      <xdr:row>33</xdr:row>
      <xdr:rowOff>137087</xdr:rowOff>
    </xdr:to>
    <xdr:cxnSp macro="">
      <xdr:nvCxnSpPr>
        <xdr:cNvPr id="69" name="直線コネクタ 68"/>
        <xdr:cNvCxnSpPr/>
      </xdr:nvCxnSpPr>
      <xdr:spPr>
        <a:xfrm>
          <a:off x="2019300" y="5774363"/>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66693</xdr:rowOff>
    </xdr:from>
    <xdr:to>
      <xdr:col>4</xdr:col>
      <xdr:colOff>206375</xdr:colOff>
      <xdr:row>35</xdr:row>
      <xdr:rowOff>168293</xdr:rowOff>
    </xdr:to>
    <xdr:sp macro="" textlink="">
      <xdr:nvSpPr>
        <xdr:cNvPr id="70" name="フローチャート : 判断 69"/>
        <xdr:cNvSpPr/>
      </xdr:nvSpPr>
      <xdr:spPr>
        <a:xfrm>
          <a:off x="2857500" y="606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159420</xdr:rowOff>
    </xdr:from>
    <xdr:ext cx="469744" cy="259045"/>
    <xdr:sp macro="" textlink="">
      <xdr:nvSpPr>
        <xdr:cNvPr id="71" name="テキスト ボックス 70"/>
        <xdr:cNvSpPr txBox="1"/>
      </xdr:nvSpPr>
      <xdr:spPr>
        <a:xfrm>
          <a:off x="2673427" y="616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4,043</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126311</xdr:rowOff>
    </xdr:from>
    <xdr:to>
      <xdr:col>2</xdr:col>
      <xdr:colOff>638175</xdr:colOff>
      <xdr:row>33</xdr:row>
      <xdr:rowOff>116513</xdr:rowOff>
    </xdr:to>
    <xdr:cxnSp macro="">
      <xdr:nvCxnSpPr>
        <xdr:cNvPr id="72" name="直線コネクタ 71"/>
        <xdr:cNvCxnSpPr/>
      </xdr:nvCxnSpPr>
      <xdr:spPr>
        <a:xfrm>
          <a:off x="1130300" y="5612711"/>
          <a:ext cx="889000" cy="161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32403</xdr:rowOff>
    </xdr:from>
    <xdr:to>
      <xdr:col>3</xdr:col>
      <xdr:colOff>3175</xdr:colOff>
      <xdr:row>35</xdr:row>
      <xdr:rowOff>134003</xdr:rowOff>
    </xdr:to>
    <xdr:sp macro="" textlink="">
      <xdr:nvSpPr>
        <xdr:cNvPr id="73" name="フローチャート : 判断 72"/>
        <xdr:cNvSpPr/>
      </xdr:nvSpPr>
      <xdr:spPr>
        <a:xfrm>
          <a:off x="1968500" y="6033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125130</xdr:rowOff>
    </xdr:from>
    <xdr:ext cx="469744" cy="259045"/>
    <xdr:sp macro="" textlink="">
      <xdr:nvSpPr>
        <xdr:cNvPr id="74" name="テキスト ボックス 73"/>
        <xdr:cNvSpPr txBox="1"/>
      </xdr:nvSpPr>
      <xdr:spPr>
        <a:xfrm>
          <a:off x="1784427" y="6125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4,148</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47099</xdr:rowOff>
    </xdr:from>
    <xdr:to>
      <xdr:col>1</xdr:col>
      <xdr:colOff>485775</xdr:colOff>
      <xdr:row>34</xdr:row>
      <xdr:rowOff>148699</xdr:rowOff>
    </xdr:to>
    <xdr:sp macro="" textlink="">
      <xdr:nvSpPr>
        <xdr:cNvPr id="75" name="フローチャート : 判断 74"/>
        <xdr:cNvSpPr/>
      </xdr:nvSpPr>
      <xdr:spPr>
        <a:xfrm>
          <a:off x="1079500" y="5876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139826</xdr:rowOff>
    </xdr:from>
    <xdr:ext cx="469744" cy="259045"/>
    <xdr:sp macro="" textlink="">
      <xdr:nvSpPr>
        <xdr:cNvPr id="76" name="テキスト ボックス 75"/>
        <xdr:cNvSpPr txBox="1"/>
      </xdr:nvSpPr>
      <xdr:spPr>
        <a:xfrm>
          <a:off x="895427" y="5969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33</xdr:row>
      <xdr:rowOff>70612</xdr:rowOff>
    </xdr:from>
    <xdr:to>
      <xdr:col>6</xdr:col>
      <xdr:colOff>561975</xdr:colOff>
      <xdr:row>34</xdr:row>
      <xdr:rowOff>762</xdr:rowOff>
    </xdr:to>
    <xdr:sp macro="" textlink="">
      <xdr:nvSpPr>
        <xdr:cNvPr id="82" name="円/楕円 81"/>
        <xdr:cNvSpPr/>
      </xdr:nvSpPr>
      <xdr:spPr>
        <a:xfrm>
          <a:off x="4584700" y="572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93489</xdr:rowOff>
    </xdr:from>
    <xdr:ext cx="469744" cy="259045"/>
    <xdr:sp macro="" textlink="">
      <xdr:nvSpPr>
        <xdr:cNvPr id="83" name="議会費該当値テキスト"/>
        <xdr:cNvSpPr txBox="1"/>
      </xdr:nvSpPr>
      <xdr:spPr>
        <a:xfrm>
          <a:off x="4686300" y="5579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5,081</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60488</xdr:rowOff>
    </xdr:from>
    <xdr:to>
      <xdr:col>5</xdr:col>
      <xdr:colOff>409575</xdr:colOff>
      <xdr:row>33</xdr:row>
      <xdr:rowOff>162088</xdr:rowOff>
    </xdr:to>
    <xdr:sp macro="" textlink="">
      <xdr:nvSpPr>
        <xdr:cNvPr id="84" name="円/楕円 83"/>
        <xdr:cNvSpPr/>
      </xdr:nvSpPr>
      <xdr:spPr>
        <a:xfrm>
          <a:off x="3746500" y="5718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7165</xdr:rowOff>
    </xdr:from>
    <xdr:ext cx="469744" cy="259045"/>
    <xdr:sp macro="" textlink="">
      <xdr:nvSpPr>
        <xdr:cNvPr id="85" name="テキスト ボックス 84"/>
        <xdr:cNvSpPr txBox="1"/>
      </xdr:nvSpPr>
      <xdr:spPr>
        <a:xfrm>
          <a:off x="3562427" y="5493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5,112</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86287</xdr:rowOff>
    </xdr:from>
    <xdr:to>
      <xdr:col>4</xdr:col>
      <xdr:colOff>206375</xdr:colOff>
      <xdr:row>34</xdr:row>
      <xdr:rowOff>16437</xdr:rowOff>
    </xdr:to>
    <xdr:sp macro="" textlink="">
      <xdr:nvSpPr>
        <xdr:cNvPr id="86" name="円/楕円 85"/>
        <xdr:cNvSpPr/>
      </xdr:nvSpPr>
      <xdr:spPr>
        <a:xfrm>
          <a:off x="2857500" y="5744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32964</xdr:rowOff>
    </xdr:from>
    <xdr:ext cx="469744" cy="259045"/>
    <xdr:sp macro="" textlink="">
      <xdr:nvSpPr>
        <xdr:cNvPr id="87" name="テキスト ボックス 86"/>
        <xdr:cNvSpPr txBox="1"/>
      </xdr:nvSpPr>
      <xdr:spPr>
        <a:xfrm>
          <a:off x="2673427" y="5519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5,033</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65713</xdr:rowOff>
    </xdr:from>
    <xdr:to>
      <xdr:col>3</xdr:col>
      <xdr:colOff>3175</xdr:colOff>
      <xdr:row>33</xdr:row>
      <xdr:rowOff>167313</xdr:rowOff>
    </xdr:to>
    <xdr:sp macro="" textlink="">
      <xdr:nvSpPr>
        <xdr:cNvPr id="88" name="円/楕円 87"/>
        <xdr:cNvSpPr/>
      </xdr:nvSpPr>
      <xdr:spPr>
        <a:xfrm>
          <a:off x="1968500" y="572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12390</xdr:rowOff>
    </xdr:from>
    <xdr:ext cx="469744" cy="259045"/>
    <xdr:sp macro="" textlink="">
      <xdr:nvSpPr>
        <xdr:cNvPr id="89" name="テキスト ボックス 88"/>
        <xdr:cNvSpPr txBox="1"/>
      </xdr:nvSpPr>
      <xdr:spPr>
        <a:xfrm>
          <a:off x="1784427" y="5498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5,096</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75511</xdr:rowOff>
    </xdr:from>
    <xdr:to>
      <xdr:col>1</xdr:col>
      <xdr:colOff>485775</xdr:colOff>
      <xdr:row>33</xdr:row>
      <xdr:rowOff>5661</xdr:rowOff>
    </xdr:to>
    <xdr:sp macro="" textlink="">
      <xdr:nvSpPr>
        <xdr:cNvPr id="90" name="円/楕円 89"/>
        <xdr:cNvSpPr/>
      </xdr:nvSpPr>
      <xdr:spPr>
        <a:xfrm>
          <a:off x="1079500" y="556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22188</xdr:rowOff>
    </xdr:from>
    <xdr:ext cx="469744" cy="259045"/>
    <xdr:sp macro="" textlink="">
      <xdr:nvSpPr>
        <xdr:cNvPr id="91" name="テキスト ボックス 90"/>
        <xdr:cNvSpPr txBox="1"/>
      </xdr:nvSpPr>
      <xdr:spPr>
        <a:xfrm>
          <a:off x="895427" y="5337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5,591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64,659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5" name="テキスト ボックス 104"/>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87701</xdr:rowOff>
    </xdr:from>
    <xdr:to>
      <xdr:col>6</xdr:col>
      <xdr:colOff>510540</xdr:colOff>
      <xdr:row>58</xdr:row>
      <xdr:rowOff>4369</xdr:rowOff>
    </xdr:to>
    <xdr:cxnSp macro="">
      <xdr:nvCxnSpPr>
        <xdr:cNvPr id="115" name="直線コネクタ 114"/>
        <xdr:cNvCxnSpPr/>
      </xdr:nvCxnSpPr>
      <xdr:spPr>
        <a:xfrm flipV="1">
          <a:off x="4633595" y="8660201"/>
          <a:ext cx="1270" cy="1288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8196</xdr:rowOff>
    </xdr:from>
    <xdr:ext cx="534377" cy="259045"/>
    <xdr:sp macro="" textlink="">
      <xdr:nvSpPr>
        <xdr:cNvPr id="116" name="総務費最小値テキスト"/>
        <xdr:cNvSpPr txBox="1"/>
      </xdr:nvSpPr>
      <xdr:spPr>
        <a:xfrm>
          <a:off x="4686300" y="9952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27,760</a:t>
          </a:r>
          <a:endParaRPr kumimoji="1" lang="ja-JP" altLang="en-US" sz="1000" b="1">
            <a:latin typeface="ＭＳ Ｐゴシック"/>
          </a:endParaRPr>
        </a:p>
      </xdr:txBody>
    </xdr:sp>
    <xdr:clientData/>
  </xdr:oneCellAnchor>
  <xdr:twoCellAnchor>
    <xdr:from>
      <xdr:col>6</xdr:col>
      <xdr:colOff>422275</xdr:colOff>
      <xdr:row>58</xdr:row>
      <xdr:rowOff>4369</xdr:rowOff>
    </xdr:from>
    <xdr:to>
      <xdr:col>6</xdr:col>
      <xdr:colOff>600075</xdr:colOff>
      <xdr:row>58</xdr:row>
      <xdr:rowOff>4369</xdr:rowOff>
    </xdr:to>
    <xdr:cxnSp macro="">
      <xdr:nvCxnSpPr>
        <xdr:cNvPr id="117" name="直線コネクタ 116"/>
        <xdr:cNvCxnSpPr/>
      </xdr:nvCxnSpPr>
      <xdr:spPr>
        <a:xfrm>
          <a:off x="4546600" y="9948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34378</xdr:rowOff>
    </xdr:from>
    <xdr:ext cx="599010" cy="259045"/>
    <xdr:sp macro="" textlink="">
      <xdr:nvSpPr>
        <xdr:cNvPr id="118" name="総務費最大値テキスト"/>
        <xdr:cNvSpPr txBox="1"/>
      </xdr:nvSpPr>
      <xdr:spPr>
        <a:xfrm>
          <a:off x="4686300" y="8435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196,824</a:t>
          </a:r>
          <a:endParaRPr kumimoji="1" lang="ja-JP" altLang="en-US" sz="1000" b="1">
            <a:latin typeface="ＭＳ Ｐゴシック"/>
          </a:endParaRPr>
        </a:p>
      </xdr:txBody>
    </xdr:sp>
    <xdr:clientData/>
  </xdr:oneCellAnchor>
  <xdr:twoCellAnchor>
    <xdr:from>
      <xdr:col>6</xdr:col>
      <xdr:colOff>422275</xdr:colOff>
      <xdr:row>50</xdr:row>
      <xdr:rowOff>87701</xdr:rowOff>
    </xdr:from>
    <xdr:to>
      <xdr:col>6</xdr:col>
      <xdr:colOff>600075</xdr:colOff>
      <xdr:row>50</xdr:row>
      <xdr:rowOff>87701</xdr:rowOff>
    </xdr:to>
    <xdr:cxnSp macro="">
      <xdr:nvCxnSpPr>
        <xdr:cNvPr id="119" name="直線コネクタ 118"/>
        <xdr:cNvCxnSpPr/>
      </xdr:nvCxnSpPr>
      <xdr:spPr>
        <a:xfrm>
          <a:off x="4546600" y="8660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11722</xdr:rowOff>
    </xdr:from>
    <xdr:to>
      <xdr:col>6</xdr:col>
      <xdr:colOff>511175</xdr:colOff>
      <xdr:row>57</xdr:row>
      <xdr:rowOff>32769</xdr:rowOff>
    </xdr:to>
    <xdr:cxnSp macro="">
      <xdr:nvCxnSpPr>
        <xdr:cNvPr id="120" name="直線コネクタ 119"/>
        <xdr:cNvCxnSpPr/>
      </xdr:nvCxnSpPr>
      <xdr:spPr>
        <a:xfrm flipV="1">
          <a:off x="3797300" y="9784372"/>
          <a:ext cx="838200" cy="21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122148</xdr:rowOff>
    </xdr:from>
    <xdr:ext cx="534377" cy="259045"/>
    <xdr:sp macro="" textlink="">
      <xdr:nvSpPr>
        <xdr:cNvPr id="121" name="総務費平均値テキスト"/>
        <xdr:cNvSpPr txBox="1"/>
      </xdr:nvSpPr>
      <xdr:spPr>
        <a:xfrm>
          <a:off x="4686300" y="95518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53,639</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99271</xdr:rowOff>
    </xdr:from>
    <xdr:to>
      <xdr:col>6</xdr:col>
      <xdr:colOff>561975</xdr:colOff>
      <xdr:row>57</xdr:row>
      <xdr:rowOff>29421</xdr:rowOff>
    </xdr:to>
    <xdr:sp macro="" textlink="">
      <xdr:nvSpPr>
        <xdr:cNvPr id="122" name="フローチャート : 判断 121"/>
        <xdr:cNvSpPr/>
      </xdr:nvSpPr>
      <xdr:spPr>
        <a:xfrm>
          <a:off x="4584700" y="970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32769</xdr:rowOff>
    </xdr:from>
    <xdr:to>
      <xdr:col>5</xdr:col>
      <xdr:colOff>358775</xdr:colOff>
      <xdr:row>57</xdr:row>
      <xdr:rowOff>85415</xdr:rowOff>
    </xdr:to>
    <xdr:cxnSp macro="">
      <xdr:nvCxnSpPr>
        <xdr:cNvPr id="123" name="直線コネクタ 122"/>
        <xdr:cNvCxnSpPr/>
      </xdr:nvCxnSpPr>
      <xdr:spPr>
        <a:xfrm flipV="1">
          <a:off x="2908300" y="9805419"/>
          <a:ext cx="889000" cy="52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98867</xdr:rowOff>
    </xdr:from>
    <xdr:to>
      <xdr:col>5</xdr:col>
      <xdr:colOff>409575</xdr:colOff>
      <xdr:row>57</xdr:row>
      <xdr:rowOff>29017</xdr:rowOff>
    </xdr:to>
    <xdr:sp macro="" textlink="">
      <xdr:nvSpPr>
        <xdr:cNvPr id="124" name="フローチャート : 判断 123"/>
        <xdr:cNvSpPr/>
      </xdr:nvSpPr>
      <xdr:spPr>
        <a:xfrm>
          <a:off x="3746500" y="9700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45544</xdr:rowOff>
    </xdr:from>
    <xdr:ext cx="534377" cy="259045"/>
    <xdr:sp macro="" textlink="">
      <xdr:nvSpPr>
        <xdr:cNvPr id="125" name="テキスト ボックス 124"/>
        <xdr:cNvSpPr txBox="1"/>
      </xdr:nvSpPr>
      <xdr:spPr>
        <a:xfrm>
          <a:off x="3530111" y="947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53,692</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69002</xdr:rowOff>
    </xdr:from>
    <xdr:to>
      <xdr:col>4</xdr:col>
      <xdr:colOff>155575</xdr:colOff>
      <xdr:row>57</xdr:row>
      <xdr:rowOff>85415</xdr:rowOff>
    </xdr:to>
    <xdr:cxnSp macro="">
      <xdr:nvCxnSpPr>
        <xdr:cNvPr id="126" name="直線コネクタ 125"/>
        <xdr:cNvCxnSpPr/>
      </xdr:nvCxnSpPr>
      <xdr:spPr>
        <a:xfrm>
          <a:off x="2019300" y="9841652"/>
          <a:ext cx="889000" cy="16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86926</xdr:rowOff>
    </xdr:from>
    <xdr:to>
      <xdr:col>4</xdr:col>
      <xdr:colOff>206375</xdr:colOff>
      <xdr:row>57</xdr:row>
      <xdr:rowOff>17076</xdr:rowOff>
    </xdr:to>
    <xdr:sp macro="" textlink="">
      <xdr:nvSpPr>
        <xdr:cNvPr id="127" name="フローチャート : 判断 126"/>
        <xdr:cNvSpPr/>
      </xdr:nvSpPr>
      <xdr:spPr>
        <a:xfrm>
          <a:off x="2857500" y="968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33603</xdr:rowOff>
    </xdr:from>
    <xdr:ext cx="534377" cy="259045"/>
    <xdr:sp macro="" textlink="">
      <xdr:nvSpPr>
        <xdr:cNvPr id="128" name="テキスト ボックス 127"/>
        <xdr:cNvSpPr txBox="1"/>
      </xdr:nvSpPr>
      <xdr:spPr>
        <a:xfrm>
          <a:off x="2641111" y="946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55,259</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59728</xdr:rowOff>
    </xdr:from>
    <xdr:to>
      <xdr:col>2</xdr:col>
      <xdr:colOff>638175</xdr:colOff>
      <xdr:row>57</xdr:row>
      <xdr:rowOff>69002</xdr:rowOff>
    </xdr:to>
    <xdr:cxnSp macro="">
      <xdr:nvCxnSpPr>
        <xdr:cNvPr id="129" name="直線コネクタ 128"/>
        <xdr:cNvCxnSpPr/>
      </xdr:nvCxnSpPr>
      <xdr:spPr>
        <a:xfrm>
          <a:off x="1130300" y="9832378"/>
          <a:ext cx="889000" cy="9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60683</xdr:rowOff>
    </xdr:from>
    <xdr:to>
      <xdr:col>3</xdr:col>
      <xdr:colOff>3175</xdr:colOff>
      <xdr:row>56</xdr:row>
      <xdr:rowOff>162283</xdr:rowOff>
    </xdr:to>
    <xdr:sp macro="" textlink="">
      <xdr:nvSpPr>
        <xdr:cNvPr id="130" name="フローチャート : 判断 129"/>
        <xdr:cNvSpPr/>
      </xdr:nvSpPr>
      <xdr:spPr>
        <a:xfrm>
          <a:off x="1968500" y="966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7360</xdr:rowOff>
    </xdr:from>
    <xdr:ext cx="534377" cy="259045"/>
    <xdr:sp macro="" textlink="">
      <xdr:nvSpPr>
        <xdr:cNvPr id="131" name="テキスト ボックス 130"/>
        <xdr:cNvSpPr txBox="1"/>
      </xdr:nvSpPr>
      <xdr:spPr>
        <a:xfrm>
          <a:off x="1752111" y="943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58,703</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94120</xdr:rowOff>
    </xdr:from>
    <xdr:to>
      <xdr:col>1</xdr:col>
      <xdr:colOff>485775</xdr:colOff>
      <xdr:row>57</xdr:row>
      <xdr:rowOff>24270</xdr:rowOff>
    </xdr:to>
    <xdr:sp macro="" textlink="">
      <xdr:nvSpPr>
        <xdr:cNvPr id="132" name="フローチャート : 判断 131"/>
        <xdr:cNvSpPr/>
      </xdr:nvSpPr>
      <xdr:spPr>
        <a:xfrm>
          <a:off x="1079500" y="969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40797</xdr:rowOff>
    </xdr:from>
    <xdr:ext cx="534377" cy="259045"/>
    <xdr:sp macro="" textlink="">
      <xdr:nvSpPr>
        <xdr:cNvPr id="133" name="テキスト ボックス 132"/>
        <xdr:cNvSpPr txBox="1"/>
      </xdr:nvSpPr>
      <xdr:spPr>
        <a:xfrm>
          <a:off x="863111" y="9470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54,315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132372</xdr:rowOff>
    </xdr:from>
    <xdr:to>
      <xdr:col>6</xdr:col>
      <xdr:colOff>561975</xdr:colOff>
      <xdr:row>57</xdr:row>
      <xdr:rowOff>62522</xdr:rowOff>
    </xdr:to>
    <xdr:sp macro="" textlink="">
      <xdr:nvSpPr>
        <xdr:cNvPr id="139" name="円/楕円 138"/>
        <xdr:cNvSpPr/>
      </xdr:nvSpPr>
      <xdr:spPr>
        <a:xfrm>
          <a:off x="4584700" y="973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110799</xdr:rowOff>
    </xdr:from>
    <xdr:ext cx="534377" cy="259045"/>
    <xdr:sp macro="" textlink="">
      <xdr:nvSpPr>
        <xdr:cNvPr id="140" name="総務費該当値テキスト"/>
        <xdr:cNvSpPr txBox="1"/>
      </xdr:nvSpPr>
      <xdr:spPr>
        <a:xfrm>
          <a:off x="4686300" y="971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49,295</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153419</xdr:rowOff>
    </xdr:from>
    <xdr:to>
      <xdr:col>5</xdr:col>
      <xdr:colOff>409575</xdr:colOff>
      <xdr:row>57</xdr:row>
      <xdr:rowOff>83569</xdr:rowOff>
    </xdr:to>
    <xdr:sp macro="" textlink="">
      <xdr:nvSpPr>
        <xdr:cNvPr id="141" name="円/楕円 140"/>
        <xdr:cNvSpPr/>
      </xdr:nvSpPr>
      <xdr:spPr>
        <a:xfrm>
          <a:off x="3746500" y="9754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74696</xdr:rowOff>
    </xdr:from>
    <xdr:ext cx="534377" cy="259045"/>
    <xdr:sp macro="" textlink="">
      <xdr:nvSpPr>
        <xdr:cNvPr id="142" name="テキスト ボックス 141"/>
        <xdr:cNvSpPr txBox="1"/>
      </xdr:nvSpPr>
      <xdr:spPr>
        <a:xfrm>
          <a:off x="3530111" y="9847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46,533</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34615</xdr:rowOff>
    </xdr:from>
    <xdr:to>
      <xdr:col>4</xdr:col>
      <xdr:colOff>206375</xdr:colOff>
      <xdr:row>57</xdr:row>
      <xdr:rowOff>136215</xdr:rowOff>
    </xdr:to>
    <xdr:sp macro="" textlink="">
      <xdr:nvSpPr>
        <xdr:cNvPr id="143" name="円/楕円 142"/>
        <xdr:cNvSpPr/>
      </xdr:nvSpPr>
      <xdr:spPr>
        <a:xfrm>
          <a:off x="2857500" y="980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127342</xdr:rowOff>
    </xdr:from>
    <xdr:ext cx="534377" cy="259045"/>
    <xdr:sp macro="" textlink="">
      <xdr:nvSpPr>
        <xdr:cNvPr id="144" name="テキスト ボックス 143"/>
        <xdr:cNvSpPr txBox="1"/>
      </xdr:nvSpPr>
      <xdr:spPr>
        <a:xfrm>
          <a:off x="2641111" y="9899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39,624</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18202</xdr:rowOff>
    </xdr:from>
    <xdr:to>
      <xdr:col>3</xdr:col>
      <xdr:colOff>3175</xdr:colOff>
      <xdr:row>57</xdr:row>
      <xdr:rowOff>119802</xdr:rowOff>
    </xdr:to>
    <xdr:sp macro="" textlink="">
      <xdr:nvSpPr>
        <xdr:cNvPr id="145" name="円/楕円 144"/>
        <xdr:cNvSpPr/>
      </xdr:nvSpPr>
      <xdr:spPr>
        <a:xfrm>
          <a:off x="1968500" y="979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110929</xdr:rowOff>
    </xdr:from>
    <xdr:ext cx="534377" cy="259045"/>
    <xdr:sp macro="" textlink="">
      <xdr:nvSpPr>
        <xdr:cNvPr id="146" name="テキスト ボックス 145"/>
        <xdr:cNvSpPr txBox="1"/>
      </xdr:nvSpPr>
      <xdr:spPr>
        <a:xfrm>
          <a:off x="1752111" y="9883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41,778</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8928</xdr:rowOff>
    </xdr:from>
    <xdr:to>
      <xdr:col>1</xdr:col>
      <xdr:colOff>485775</xdr:colOff>
      <xdr:row>57</xdr:row>
      <xdr:rowOff>110528</xdr:rowOff>
    </xdr:to>
    <xdr:sp macro="" textlink="">
      <xdr:nvSpPr>
        <xdr:cNvPr id="147" name="円/楕円 146"/>
        <xdr:cNvSpPr/>
      </xdr:nvSpPr>
      <xdr:spPr>
        <a:xfrm>
          <a:off x="1079500" y="9781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101655</xdr:rowOff>
    </xdr:from>
    <xdr:ext cx="534377" cy="259045"/>
    <xdr:sp macro="" textlink="">
      <xdr:nvSpPr>
        <xdr:cNvPr id="148" name="テキスト ボックス 147"/>
        <xdr:cNvSpPr txBox="1"/>
      </xdr:nvSpPr>
      <xdr:spPr>
        <a:xfrm>
          <a:off x="863111" y="9874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42,995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165,562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73677</xdr:rowOff>
    </xdr:from>
    <xdr:ext cx="531299" cy="259045"/>
    <xdr:sp macro="" textlink="">
      <xdr:nvSpPr>
        <xdr:cNvPr id="161" name="テキスト ボックス 160"/>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149880</xdr:rowOff>
    </xdr:from>
    <xdr:to>
      <xdr:col>6</xdr:col>
      <xdr:colOff>510540</xdr:colOff>
      <xdr:row>77</xdr:row>
      <xdr:rowOff>134206</xdr:rowOff>
    </xdr:to>
    <xdr:cxnSp macro="">
      <xdr:nvCxnSpPr>
        <xdr:cNvPr id="173" name="直線コネクタ 172"/>
        <xdr:cNvCxnSpPr/>
      </xdr:nvCxnSpPr>
      <xdr:spPr>
        <a:xfrm flipV="1">
          <a:off x="4633595" y="12151380"/>
          <a:ext cx="1270" cy="1184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138033</xdr:rowOff>
    </xdr:from>
    <xdr:ext cx="534377" cy="259045"/>
    <xdr:sp macro="" textlink="">
      <xdr:nvSpPr>
        <xdr:cNvPr id="174" name="民生費最小値テキスト"/>
        <xdr:cNvSpPr txBox="1"/>
      </xdr:nvSpPr>
      <xdr:spPr>
        <a:xfrm>
          <a:off x="4686300" y="1333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83,221</a:t>
          </a:r>
          <a:endParaRPr kumimoji="1" lang="ja-JP" altLang="en-US" sz="1000" b="1">
            <a:latin typeface="ＭＳ Ｐゴシック"/>
          </a:endParaRPr>
        </a:p>
      </xdr:txBody>
    </xdr:sp>
    <xdr:clientData/>
  </xdr:oneCellAnchor>
  <xdr:twoCellAnchor>
    <xdr:from>
      <xdr:col>6</xdr:col>
      <xdr:colOff>422275</xdr:colOff>
      <xdr:row>77</xdr:row>
      <xdr:rowOff>134206</xdr:rowOff>
    </xdr:from>
    <xdr:to>
      <xdr:col>6</xdr:col>
      <xdr:colOff>600075</xdr:colOff>
      <xdr:row>77</xdr:row>
      <xdr:rowOff>134206</xdr:rowOff>
    </xdr:to>
    <xdr:cxnSp macro="">
      <xdr:nvCxnSpPr>
        <xdr:cNvPr id="175" name="直線コネクタ 174"/>
        <xdr:cNvCxnSpPr/>
      </xdr:nvCxnSpPr>
      <xdr:spPr>
        <a:xfrm>
          <a:off x="4546600" y="1333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96557</xdr:rowOff>
    </xdr:from>
    <xdr:ext cx="599010" cy="259045"/>
    <xdr:sp macro="" textlink="">
      <xdr:nvSpPr>
        <xdr:cNvPr id="176" name="民生費最大値テキスト"/>
        <xdr:cNvSpPr txBox="1"/>
      </xdr:nvSpPr>
      <xdr:spPr>
        <a:xfrm>
          <a:off x="4686300" y="11926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238,664</a:t>
          </a:r>
          <a:endParaRPr kumimoji="1" lang="ja-JP" altLang="en-US" sz="1000" b="1">
            <a:latin typeface="ＭＳ Ｐゴシック"/>
          </a:endParaRPr>
        </a:p>
      </xdr:txBody>
    </xdr:sp>
    <xdr:clientData/>
  </xdr:oneCellAnchor>
  <xdr:twoCellAnchor>
    <xdr:from>
      <xdr:col>6</xdr:col>
      <xdr:colOff>422275</xdr:colOff>
      <xdr:row>70</xdr:row>
      <xdr:rowOff>149880</xdr:rowOff>
    </xdr:from>
    <xdr:to>
      <xdr:col>6</xdr:col>
      <xdr:colOff>600075</xdr:colOff>
      <xdr:row>70</xdr:row>
      <xdr:rowOff>149880</xdr:rowOff>
    </xdr:to>
    <xdr:cxnSp macro="">
      <xdr:nvCxnSpPr>
        <xdr:cNvPr id="177" name="直線コネクタ 176"/>
        <xdr:cNvCxnSpPr/>
      </xdr:nvCxnSpPr>
      <xdr:spPr>
        <a:xfrm>
          <a:off x="4546600" y="121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118905</xdr:rowOff>
    </xdr:from>
    <xdr:to>
      <xdr:col>6</xdr:col>
      <xdr:colOff>511175</xdr:colOff>
      <xdr:row>76</xdr:row>
      <xdr:rowOff>22200</xdr:rowOff>
    </xdr:to>
    <xdr:cxnSp macro="">
      <xdr:nvCxnSpPr>
        <xdr:cNvPr id="178" name="直線コネクタ 177"/>
        <xdr:cNvCxnSpPr/>
      </xdr:nvCxnSpPr>
      <xdr:spPr>
        <a:xfrm flipV="1">
          <a:off x="3797300" y="12977655"/>
          <a:ext cx="838200" cy="74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166127</xdr:rowOff>
    </xdr:from>
    <xdr:ext cx="599010" cy="259045"/>
    <xdr:sp macro="" textlink="">
      <xdr:nvSpPr>
        <xdr:cNvPr id="179" name="民生費平均値テキスト"/>
        <xdr:cNvSpPr txBox="1"/>
      </xdr:nvSpPr>
      <xdr:spPr>
        <a:xfrm>
          <a:off x="4686300" y="130248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114,534</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16250</xdr:rowOff>
    </xdr:from>
    <xdr:to>
      <xdr:col>6</xdr:col>
      <xdr:colOff>561975</xdr:colOff>
      <xdr:row>76</xdr:row>
      <xdr:rowOff>117850</xdr:rowOff>
    </xdr:to>
    <xdr:sp macro="" textlink="">
      <xdr:nvSpPr>
        <xdr:cNvPr id="180" name="フローチャート : 判断 179"/>
        <xdr:cNvSpPr/>
      </xdr:nvSpPr>
      <xdr:spPr>
        <a:xfrm>
          <a:off x="4584700" y="1304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22200</xdr:rowOff>
    </xdr:from>
    <xdr:to>
      <xdr:col>5</xdr:col>
      <xdr:colOff>358775</xdr:colOff>
      <xdr:row>76</xdr:row>
      <xdr:rowOff>96365</xdr:rowOff>
    </xdr:to>
    <xdr:cxnSp macro="">
      <xdr:nvCxnSpPr>
        <xdr:cNvPr id="181" name="直線コネクタ 180"/>
        <xdr:cNvCxnSpPr/>
      </xdr:nvCxnSpPr>
      <xdr:spPr>
        <a:xfrm flipV="1">
          <a:off x="2908300" y="13052400"/>
          <a:ext cx="889000" cy="74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37495</xdr:rowOff>
    </xdr:from>
    <xdr:to>
      <xdr:col>5</xdr:col>
      <xdr:colOff>409575</xdr:colOff>
      <xdr:row>76</xdr:row>
      <xdr:rowOff>139095</xdr:rowOff>
    </xdr:to>
    <xdr:sp macro="" textlink="">
      <xdr:nvSpPr>
        <xdr:cNvPr id="182" name="フローチャート : 判断 181"/>
        <xdr:cNvSpPr/>
      </xdr:nvSpPr>
      <xdr:spPr>
        <a:xfrm>
          <a:off x="3746500" y="1306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130222</xdr:rowOff>
    </xdr:from>
    <xdr:ext cx="599010" cy="259045"/>
    <xdr:sp macro="" textlink="">
      <xdr:nvSpPr>
        <xdr:cNvPr id="183" name="テキスト ボックス 182"/>
        <xdr:cNvSpPr txBox="1"/>
      </xdr:nvSpPr>
      <xdr:spPr>
        <a:xfrm>
          <a:off x="3497794" y="13160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111,746</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96365</xdr:rowOff>
    </xdr:from>
    <xdr:to>
      <xdr:col>4</xdr:col>
      <xdr:colOff>155575</xdr:colOff>
      <xdr:row>76</xdr:row>
      <xdr:rowOff>139655</xdr:rowOff>
    </xdr:to>
    <xdr:cxnSp macro="">
      <xdr:nvCxnSpPr>
        <xdr:cNvPr id="184" name="直線コネクタ 183"/>
        <xdr:cNvCxnSpPr/>
      </xdr:nvCxnSpPr>
      <xdr:spPr>
        <a:xfrm flipV="1">
          <a:off x="2019300" y="13126565"/>
          <a:ext cx="889000" cy="43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72571</xdr:rowOff>
    </xdr:from>
    <xdr:to>
      <xdr:col>4</xdr:col>
      <xdr:colOff>206375</xdr:colOff>
      <xdr:row>77</xdr:row>
      <xdr:rowOff>2721</xdr:rowOff>
    </xdr:to>
    <xdr:sp macro="" textlink="">
      <xdr:nvSpPr>
        <xdr:cNvPr id="185" name="フローチャート : 判断 184"/>
        <xdr:cNvSpPr/>
      </xdr:nvSpPr>
      <xdr:spPr>
        <a:xfrm>
          <a:off x="2857500" y="1310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165298</xdr:rowOff>
    </xdr:from>
    <xdr:ext cx="599010" cy="259045"/>
    <xdr:sp macro="" textlink="">
      <xdr:nvSpPr>
        <xdr:cNvPr id="186" name="テキスト ボックス 185"/>
        <xdr:cNvSpPr txBox="1"/>
      </xdr:nvSpPr>
      <xdr:spPr>
        <a:xfrm>
          <a:off x="2608794" y="13195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107,143</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139655</xdr:rowOff>
    </xdr:from>
    <xdr:to>
      <xdr:col>2</xdr:col>
      <xdr:colOff>638175</xdr:colOff>
      <xdr:row>76</xdr:row>
      <xdr:rowOff>142100</xdr:rowOff>
    </xdr:to>
    <xdr:cxnSp macro="">
      <xdr:nvCxnSpPr>
        <xdr:cNvPr id="187" name="直線コネクタ 186"/>
        <xdr:cNvCxnSpPr/>
      </xdr:nvCxnSpPr>
      <xdr:spPr>
        <a:xfrm flipV="1">
          <a:off x="1130300" y="13169855"/>
          <a:ext cx="889000" cy="2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87643</xdr:rowOff>
    </xdr:from>
    <xdr:to>
      <xdr:col>3</xdr:col>
      <xdr:colOff>3175</xdr:colOff>
      <xdr:row>77</xdr:row>
      <xdr:rowOff>17793</xdr:rowOff>
    </xdr:to>
    <xdr:sp macro="" textlink="">
      <xdr:nvSpPr>
        <xdr:cNvPr id="188" name="フローチャート : 判断 187"/>
        <xdr:cNvSpPr/>
      </xdr:nvSpPr>
      <xdr:spPr>
        <a:xfrm>
          <a:off x="1968500" y="1311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34320</xdr:rowOff>
    </xdr:from>
    <xdr:ext cx="599010" cy="259045"/>
    <xdr:sp macro="" textlink="">
      <xdr:nvSpPr>
        <xdr:cNvPr id="189" name="テキスト ボックス 188"/>
        <xdr:cNvSpPr txBox="1"/>
      </xdr:nvSpPr>
      <xdr:spPr>
        <a:xfrm>
          <a:off x="1719794" y="12893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105,165</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82203</xdr:rowOff>
    </xdr:from>
    <xdr:to>
      <xdr:col>1</xdr:col>
      <xdr:colOff>485775</xdr:colOff>
      <xdr:row>77</xdr:row>
      <xdr:rowOff>12353</xdr:rowOff>
    </xdr:to>
    <xdr:sp macro="" textlink="">
      <xdr:nvSpPr>
        <xdr:cNvPr id="190" name="フローチャート : 判断 189"/>
        <xdr:cNvSpPr/>
      </xdr:nvSpPr>
      <xdr:spPr>
        <a:xfrm>
          <a:off x="1079500" y="13112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28879</xdr:rowOff>
    </xdr:from>
    <xdr:ext cx="599010" cy="259045"/>
    <xdr:sp macro="" textlink="">
      <xdr:nvSpPr>
        <xdr:cNvPr id="191" name="テキスト ボックス 190"/>
        <xdr:cNvSpPr txBox="1"/>
      </xdr:nvSpPr>
      <xdr:spPr>
        <a:xfrm>
          <a:off x="830794" y="12887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105,879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75</xdr:row>
      <xdr:rowOff>68105</xdr:rowOff>
    </xdr:from>
    <xdr:to>
      <xdr:col>6</xdr:col>
      <xdr:colOff>561975</xdr:colOff>
      <xdr:row>75</xdr:row>
      <xdr:rowOff>169704</xdr:rowOff>
    </xdr:to>
    <xdr:sp macro="" textlink="">
      <xdr:nvSpPr>
        <xdr:cNvPr id="197" name="円/楕円 196"/>
        <xdr:cNvSpPr/>
      </xdr:nvSpPr>
      <xdr:spPr>
        <a:xfrm>
          <a:off x="4584700" y="1292685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90982</xdr:rowOff>
    </xdr:from>
    <xdr:ext cx="599010" cy="259045"/>
    <xdr:sp macro="" textlink="">
      <xdr:nvSpPr>
        <xdr:cNvPr id="198" name="民生費該当値テキスト"/>
        <xdr:cNvSpPr txBox="1"/>
      </xdr:nvSpPr>
      <xdr:spPr>
        <a:xfrm>
          <a:off x="4686300" y="12778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130,229</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142849</xdr:rowOff>
    </xdr:from>
    <xdr:to>
      <xdr:col>5</xdr:col>
      <xdr:colOff>409575</xdr:colOff>
      <xdr:row>76</xdr:row>
      <xdr:rowOff>73000</xdr:rowOff>
    </xdr:to>
    <xdr:sp macro="" textlink="">
      <xdr:nvSpPr>
        <xdr:cNvPr id="199" name="円/楕円 198"/>
        <xdr:cNvSpPr/>
      </xdr:nvSpPr>
      <xdr:spPr>
        <a:xfrm>
          <a:off x="3746500" y="1300159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89526</xdr:rowOff>
    </xdr:from>
    <xdr:ext cx="599010" cy="259045"/>
    <xdr:sp macro="" textlink="">
      <xdr:nvSpPr>
        <xdr:cNvPr id="200" name="テキスト ボックス 199"/>
        <xdr:cNvSpPr txBox="1"/>
      </xdr:nvSpPr>
      <xdr:spPr>
        <a:xfrm>
          <a:off x="3497794" y="12776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120,420</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45565</xdr:rowOff>
    </xdr:from>
    <xdr:to>
      <xdr:col>4</xdr:col>
      <xdr:colOff>206375</xdr:colOff>
      <xdr:row>76</xdr:row>
      <xdr:rowOff>147165</xdr:rowOff>
    </xdr:to>
    <xdr:sp macro="" textlink="">
      <xdr:nvSpPr>
        <xdr:cNvPr id="201" name="円/楕円 200"/>
        <xdr:cNvSpPr/>
      </xdr:nvSpPr>
      <xdr:spPr>
        <a:xfrm>
          <a:off x="2857500" y="1307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163692</xdr:rowOff>
    </xdr:from>
    <xdr:ext cx="599010" cy="259045"/>
    <xdr:sp macro="" textlink="">
      <xdr:nvSpPr>
        <xdr:cNvPr id="202" name="テキスト ボックス 201"/>
        <xdr:cNvSpPr txBox="1"/>
      </xdr:nvSpPr>
      <xdr:spPr>
        <a:xfrm>
          <a:off x="2608794" y="12850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110,687</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88855</xdr:rowOff>
    </xdr:from>
    <xdr:to>
      <xdr:col>3</xdr:col>
      <xdr:colOff>3175</xdr:colOff>
      <xdr:row>77</xdr:row>
      <xdr:rowOff>19005</xdr:rowOff>
    </xdr:to>
    <xdr:sp macro="" textlink="">
      <xdr:nvSpPr>
        <xdr:cNvPr id="203" name="円/楕円 202"/>
        <xdr:cNvSpPr/>
      </xdr:nvSpPr>
      <xdr:spPr>
        <a:xfrm>
          <a:off x="1968500" y="1311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10132</xdr:rowOff>
    </xdr:from>
    <xdr:ext cx="599010" cy="259045"/>
    <xdr:sp macro="" textlink="">
      <xdr:nvSpPr>
        <xdr:cNvPr id="204" name="テキスト ボックス 203"/>
        <xdr:cNvSpPr txBox="1"/>
      </xdr:nvSpPr>
      <xdr:spPr>
        <a:xfrm>
          <a:off x="1719794" y="13211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105,006</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91300</xdr:rowOff>
    </xdr:from>
    <xdr:to>
      <xdr:col>1</xdr:col>
      <xdr:colOff>485775</xdr:colOff>
      <xdr:row>77</xdr:row>
      <xdr:rowOff>21450</xdr:rowOff>
    </xdr:to>
    <xdr:sp macro="" textlink="">
      <xdr:nvSpPr>
        <xdr:cNvPr id="205" name="円/楕円 204"/>
        <xdr:cNvSpPr/>
      </xdr:nvSpPr>
      <xdr:spPr>
        <a:xfrm>
          <a:off x="1079500" y="1312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12577</xdr:rowOff>
    </xdr:from>
    <xdr:ext cx="599010" cy="259045"/>
    <xdr:sp macro="" textlink="">
      <xdr:nvSpPr>
        <xdr:cNvPr id="206" name="テキスト ボックス 205"/>
        <xdr:cNvSpPr txBox="1"/>
      </xdr:nvSpPr>
      <xdr:spPr>
        <a:xfrm>
          <a:off x="830794" y="13214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104,685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96/97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34,347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16549</xdr:rowOff>
    </xdr:from>
    <xdr:to>
      <xdr:col>6</xdr:col>
      <xdr:colOff>510540</xdr:colOff>
      <xdr:row>99</xdr:row>
      <xdr:rowOff>127062</xdr:rowOff>
    </xdr:to>
    <xdr:cxnSp macro="">
      <xdr:nvCxnSpPr>
        <xdr:cNvPr id="233" name="直線コネクタ 232"/>
        <xdr:cNvCxnSpPr/>
      </xdr:nvCxnSpPr>
      <xdr:spPr>
        <a:xfrm flipV="1">
          <a:off x="4633595" y="15618499"/>
          <a:ext cx="1270" cy="1482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130889</xdr:rowOff>
    </xdr:from>
    <xdr:ext cx="534377" cy="259045"/>
    <xdr:sp macro="" textlink="">
      <xdr:nvSpPr>
        <xdr:cNvPr id="234" name="衛生費最小値テキスト"/>
        <xdr:cNvSpPr txBox="1"/>
      </xdr:nvSpPr>
      <xdr:spPr>
        <a:xfrm>
          <a:off x="4686300" y="1710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18,274</a:t>
          </a:r>
          <a:endParaRPr kumimoji="1" lang="ja-JP" altLang="en-US" sz="1000" b="1">
            <a:latin typeface="ＭＳ Ｐゴシック"/>
          </a:endParaRPr>
        </a:p>
      </xdr:txBody>
    </xdr:sp>
    <xdr:clientData/>
  </xdr:oneCellAnchor>
  <xdr:twoCellAnchor>
    <xdr:from>
      <xdr:col>6</xdr:col>
      <xdr:colOff>422275</xdr:colOff>
      <xdr:row>99</xdr:row>
      <xdr:rowOff>127062</xdr:rowOff>
    </xdr:from>
    <xdr:to>
      <xdr:col>6</xdr:col>
      <xdr:colOff>600075</xdr:colOff>
      <xdr:row>99</xdr:row>
      <xdr:rowOff>127062</xdr:rowOff>
    </xdr:to>
    <xdr:cxnSp macro="">
      <xdr:nvCxnSpPr>
        <xdr:cNvPr id="235" name="直線コネクタ 234"/>
        <xdr:cNvCxnSpPr/>
      </xdr:nvCxnSpPr>
      <xdr:spPr>
        <a:xfrm>
          <a:off x="4546600" y="17100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134676</xdr:rowOff>
    </xdr:from>
    <xdr:ext cx="599010" cy="259045"/>
    <xdr:sp macro="" textlink="">
      <xdr:nvSpPr>
        <xdr:cNvPr id="236" name="衛生費最大値テキスト"/>
        <xdr:cNvSpPr txBox="1"/>
      </xdr:nvSpPr>
      <xdr:spPr>
        <a:xfrm>
          <a:off x="4686300" y="15393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109,042</a:t>
          </a:r>
          <a:endParaRPr kumimoji="1" lang="ja-JP" altLang="en-US" sz="1000" b="1">
            <a:latin typeface="ＭＳ Ｐゴシック"/>
          </a:endParaRPr>
        </a:p>
      </xdr:txBody>
    </xdr:sp>
    <xdr:clientData/>
  </xdr:oneCellAnchor>
  <xdr:twoCellAnchor>
    <xdr:from>
      <xdr:col>6</xdr:col>
      <xdr:colOff>422275</xdr:colOff>
      <xdr:row>91</xdr:row>
      <xdr:rowOff>16549</xdr:rowOff>
    </xdr:from>
    <xdr:to>
      <xdr:col>6</xdr:col>
      <xdr:colOff>600075</xdr:colOff>
      <xdr:row>91</xdr:row>
      <xdr:rowOff>16549</xdr:rowOff>
    </xdr:to>
    <xdr:cxnSp macro="">
      <xdr:nvCxnSpPr>
        <xdr:cNvPr id="237" name="直線コネクタ 236"/>
        <xdr:cNvCxnSpPr/>
      </xdr:nvCxnSpPr>
      <xdr:spPr>
        <a:xfrm>
          <a:off x="4546600" y="15618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99</xdr:row>
      <xdr:rowOff>118636</xdr:rowOff>
    </xdr:from>
    <xdr:to>
      <xdr:col>6</xdr:col>
      <xdr:colOff>511175</xdr:colOff>
      <xdr:row>99</xdr:row>
      <xdr:rowOff>144289</xdr:rowOff>
    </xdr:to>
    <xdr:cxnSp macro="">
      <xdr:nvCxnSpPr>
        <xdr:cNvPr id="238" name="直線コネクタ 237"/>
        <xdr:cNvCxnSpPr/>
      </xdr:nvCxnSpPr>
      <xdr:spPr>
        <a:xfrm flipV="1">
          <a:off x="3797300" y="17092186"/>
          <a:ext cx="838200" cy="25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34935</xdr:rowOff>
    </xdr:from>
    <xdr:ext cx="534377" cy="259045"/>
    <xdr:sp macro="" textlink="">
      <xdr:nvSpPr>
        <xdr:cNvPr id="239" name="衛生費平均値テキスト"/>
        <xdr:cNvSpPr txBox="1"/>
      </xdr:nvSpPr>
      <xdr:spPr>
        <a:xfrm>
          <a:off x="4686300" y="16665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32,706</a:t>
          </a:r>
          <a:endParaRPr kumimoji="1" lang="ja-JP" altLang="en-US" sz="1000" b="1">
            <a:solidFill>
              <a:srgbClr val="000080"/>
            </a:solidFill>
            <a:latin typeface="ＭＳ Ｐゴシック"/>
          </a:endParaRPr>
        </a:p>
      </xdr:txBody>
    </xdr:sp>
    <xdr:clientData/>
  </xdr:oneCellAnchor>
  <xdr:twoCellAnchor>
    <xdr:from>
      <xdr:col>6</xdr:col>
      <xdr:colOff>460375</xdr:colOff>
      <xdr:row>98</xdr:row>
      <xdr:rowOff>12058</xdr:rowOff>
    </xdr:from>
    <xdr:to>
      <xdr:col>6</xdr:col>
      <xdr:colOff>561975</xdr:colOff>
      <xdr:row>98</xdr:row>
      <xdr:rowOff>113658</xdr:rowOff>
    </xdr:to>
    <xdr:sp macro="" textlink="">
      <xdr:nvSpPr>
        <xdr:cNvPr id="240" name="フローチャート : 判断 239"/>
        <xdr:cNvSpPr/>
      </xdr:nvSpPr>
      <xdr:spPr>
        <a:xfrm>
          <a:off x="4584700" y="1681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99</xdr:row>
      <xdr:rowOff>80118</xdr:rowOff>
    </xdr:from>
    <xdr:to>
      <xdr:col>5</xdr:col>
      <xdr:colOff>358775</xdr:colOff>
      <xdr:row>99</xdr:row>
      <xdr:rowOff>144289</xdr:rowOff>
    </xdr:to>
    <xdr:cxnSp macro="">
      <xdr:nvCxnSpPr>
        <xdr:cNvPr id="241" name="直線コネクタ 240"/>
        <xdr:cNvCxnSpPr/>
      </xdr:nvCxnSpPr>
      <xdr:spPr>
        <a:xfrm>
          <a:off x="2908300" y="17053668"/>
          <a:ext cx="889000" cy="6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98</xdr:row>
      <xdr:rowOff>1901</xdr:rowOff>
    </xdr:from>
    <xdr:to>
      <xdr:col>5</xdr:col>
      <xdr:colOff>409575</xdr:colOff>
      <xdr:row>98</xdr:row>
      <xdr:rowOff>103501</xdr:rowOff>
    </xdr:to>
    <xdr:sp macro="" textlink="">
      <xdr:nvSpPr>
        <xdr:cNvPr id="242" name="フローチャート : 判断 241"/>
        <xdr:cNvSpPr/>
      </xdr:nvSpPr>
      <xdr:spPr>
        <a:xfrm>
          <a:off x="3746500" y="16804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120028</xdr:rowOff>
    </xdr:from>
    <xdr:ext cx="534377" cy="259045"/>
    <xdr:sp macro="" textlink="">
      <xdr:nvSpPr>
        <xdr:cNvPr id="243" name="テキスト ボックス 242"/>
        <xdr:cNvSpPr txBox="1"/>
      </xdr:nvSpPr>
      <xdr:spPr>
        <a:xfrm>
          <a:off x="3530111" y="16579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33,328</a:t>
          </a:r>
          <a:endParaRPr kumimoji="1" lang="ja-JP" altLang="en-US" sz="1000" b="1">
            <a:solidFill>
              <a:srgbClr val="000080"/>
            </a:solidFill>
            <a:latin typeface="ＭＳ Ｐゴシック"/>
          </a:endParaRPr>
        </a:p>
      </xdr:txBody>
    </xdr:sp>
    <xdr:clientData/>
  </xdr:oneCellAnchor>
  <xdr:twoCellAnchor>
    <xdr:from>
      <xdr:col>2</xdr:col>
      <xdr:colOff>638175</xdr:colOff>
      <xdr:row>99</xdr:row>
      <xdr:rowOff>60001</xdr:rowOff>
    </xdr:from>
    <xdr:to>
      <xdr:col>4</xdr:col>
      <xdr:colOff>155575</xdr:colOff>
      <xdr:row>99</xdr:row>
      <xdr:rowOff>80118</xdr:rowOff>
    </xdr:to>
    <xdr:cxnSp macro="">
      <xdr:nvCxnSpPr>
        <xdr:cNvPr id="244" name="直線コネクタ 243"/>
        <xdr:cNvCxnSpPr/>
      </xdr:nvCxnSpPr>
      <xdr:spPr>
        <a:xfrm>
          <a:off x="2019300" y="17033551"/>
          <a:ext cx="889000" cy="20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22084</xdr:rowOff>
    </xdr:from>
    <xdr:to>
      <xdr:col>4</xdr:col>
      <xdr:colOff>206375</xdr:colOff>
      <xdr:row>98</xdr:row>
      <xdr:rowOff>123684</xdr:rowOff>
    </xdr:to>
    <xdr:sp macro="" textlink="">
      <xdr:nvSpPr>
        <xdr:cNvPr id="245" name="フローチャート : 判断 244"/>
        <xdr:cNvSpPr/>
      </xdr:nvSpPr>
      <xdr:spPr>
        <a:xfrm>
          <a:off x="2857500" y="1682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140211</xdr:rowOff>
    </xdr:from>
    <xdr:ext cx="534377" cy="259045"/>
    <xdr:sp macro="" textlink="">
      <xdr:nvSpPr>
        <xdr:cNvPr id="246" name="テキスト ボックス 245"/>
        <xdr:cNvSpPr txBox="1"/>
      </xdr:nvSpPr>
      <xdr:spPr>
        <a:xfrm>
          <a:off x="2641111" y="16599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32,092</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20208</xdr:rowOff>
    </xdr:from>
    <xdr:to>
      <xdr:col>2</xdr:col>
      <xdr:colOff>638175</xdr:colOff>
      <xdr:row>99</xdr:row>
      <xdr:rowOff>60001</xdr:rowOff>
    </xdr:to>
    <xdr:cxnSp macro="">
      <xdr:nvCxnSpPr>
        <xdr:cNvPr id="247" name="直線コネクタ 246"/>
        <xdr:cNvCxnSpPr/>
      </xdr:nvCxnSpPr>
      <xdr:spPr>
        <a:xfrm>
          <a:off x="1130300" y="16993758"/>
          <a:ext cx="889000" cy="39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14408</xdr:rowOff>
    </xdr:from>
    <xdr:to>
      <xdr:col>3</xdr:col>
      <xdr:colOff>3175</xdr:colOff>
      <xdr:row>98</xdr:row>
      <xdr:rowOff>116008</xdr:rowOff>
    </xdr:to>
    <xdr:sp macro="" textlink="">
      <xdr:nvSpPr>
        <xdr:cNvPr id="248" name="フローチャート : 判断 247"/>
        <xdr:cNvSpPr/>
      </xdr:nvSpPr>
      <xdr:spPr>
        <a:xfrm>
          <a:off x="1968500" y="1681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132535</xdr:rowOff>
    </xdr:from>
    <xdr:ext cx="534377" cy="259045"/>
    <xdr:sp macro="" textlink="">
      <xdr:nvSpPr>
        <xdr:cNvPr id="249" name="テキスト ボックス 248"/>
        <xdr:cNvSpPr txBox="1"/>
      </xdr:nvSpPr>
      <xdr:spPr>
        <a:xfrm>
          <a:off x="1752111" y="1659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32,562</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11551</xdr:rowOff>
    </xdr:from>
    <xdr:to>
      <xdr:col>1</xdr:col>
      <xdr:colOff>485775</xdr:colOff>
      <xdr:row>98</xdr:row>
      <xdr:rowOff>113151</xdr:rowOff>
    </xdr:to>
    <xdr:sp macro="" textlink="">
      <xdr:nvSpPr>
        <xdr:cNvPr id="250" name="フローチャート : 判断 249"/>
        <xdr:cNvSpPr/>
      </xdr:nvSpPr>
      <xdr:spPr>
        <a:xfrm>
          <a:off x="1079500" y="1681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129678</xdr:rowOff>
    </xdr:from>
    <xdr:ext cx="534377" cy="259045"/>
    <xdr:sp macro="" textlink="">
      <xdr:nvSpPr>
        <xdr:cNvPr id="251" name="テキスト ボックス 250"/>
        <xdr:cNvSpPr txBox="1"/>
      </xdr:nvSpPr>
      <xdr:spPr>
        <a:xfrm>
          <a:off x="863111" y="1658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32,737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99</xdr:row>
      <xdr:rowOff>67836</xdr:rowOff>
    </xdr:from>
    <xdr:to>
      <xdr:col>6</xdr:col>
      <xdr:colOff>561975</xdr:colOff>
      <xdr:row>99</xdr:row>
      <xdr:rowOff>169436</xdr:rowOff>
    </xdr:to>
    <xdr:sp macro="" textlink="">
      <xdr:nvSpPr>
        <xdr:cNvPr id="257" name="円/楕円 256"/>
        <xdr:cNvSpPr/>
      </xdr:nvSpPr>
      <xdr:spPr>
        <a:xfrm>
          <a:off x="4584700" y="17041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154213</xdr:rowOff>
    </xdr:from>
    <xdr:ext cx="534377" cy="259045"/>
    <xdr:sp macro="" textlink="">
      <xdr:nvSpPr>
        <xdr:cNvPr id="258" name="衛生費該当値テキスト"/>
        <xdr:cNvSpPr txBox="1"/>
      </xdr:nvSpPr>
      <xdr:spPr>
        <a:xfrm>
          <a:off x="4686300" y="16956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18,790</a:t>
          </a:r>
          <a:endParaRPr kumimoji="1" lang="ja-JP" altLang="en-US" sz="1000" b="1">
            <a:solidFill>
              <a:srgbClr val="FF0000"/>
            </a:solidFill>
            <a:latin typeface="ＭＳ Ｐゴシック"/>
          </a:endParaRPr>
        </a:p>
      </xdr:txBody>
    </xdr:sp>
    <xdr:clientData/>
  </xdr:oneCellAnchor>
  <xdr:twoCellAnchor>
    <xdr:from>
      <xdr:col>5</xdr:col>
      <xdr:colOff>307975</xdr:colOff>
      <xdr:row>99</xdr:row>
      <xdr:rowOff>93489</xdr:rowOff>
    </xdr:from>
    <xdr:to>
      <xdr:col>5</xdr:col>
      <xdr:colOff>409575</xdr:colOff>
      <xdr:row>100</xdr:row>
      <xdr:rowOff>23639</xdr:rowOff>
    </xdr:to>
    <xdr:sp macro="" textlink="">
      <xdr:nvSpPr>
        <xdr:cNvPr id="259" name="円/楕円 258"/>
        <xdr:cNvSpPr/>
      </xdr:nvSpPr>
      <xdr:spPr>
        <a:xfrm>
          <a:off x="3746500" y="17067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100</xdr:row>
      <xdr:rowOff>14766</xdr:rowOff>
    </xdr:from>
    <xdr:ext cx="534377" cy="259045"/>
    <xdr:sp macro="" textlink="">
      <xdr:nvSpPr>
        <xdr:cNvPr id="260" name="テキスト ボックス 259"/>
        <xdr:cNvSpPr txBox="1"/>
      </xdr:nvSpPr>
      <xdr:spPr>
        <a:xfrm>
          <a:off x="3530111" y="17159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17,219</a:t>
          </a:r>
          <a:endParaRPr kumimoji="1" lang="ja-JP" altLang="en-US" sz="1000" b="1">
            <a:solidFill>
              <a:srgbClr val="FF0000"/>
            </a:solidFill>
            <a:latin typeface="ＭＳ Ｐゴシック"/>
          </a:endParaRPr>
        </a:p>
      </xdr:txBody>
    </xdr:sp>
    <xdr:clientData/>
  </xdr:oneCellAnchor>
  <xdr:twoCellAnchor>
    <xdr:from>
      <xdr:col>4</xdr:col>
      <xdr:colOff>104775</xdr:colOff>
      <xdr:row>99</xdr:row>
      <xdr:rowOff>29318</xdr:rowOff>
    </xdr:from>
    <xdr:to>
      <xdr:col>4</xdr:col>
      <xdr:colOff>206375</xdr:colOff>
      <xdr:row>99</xdr:row>
      <xdr:rowOff>130918</xdr:rowOff>
    </xdr:to>
    <xdr:sp macro="" textlink="">
      <xdr:nvSpPr>
        <xdr:cNvPr id="261" name="円/楕円 260"/>
        <xdr:cNvSpPr/>
      </xdr:nvSpPr>
      <xdr:spPr>
        <a:xfrm>
          <a:off x="2857500" y="17002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122045</xdr:rowOff>
    </xdr:from>
    <xdr:ext cx="534377" cy="259045"/>
    <xdr:sp macro="" textlink="">
      <xdr:nvSpPr>
        <xdr:cNvPr id="262" name="テキスト ボックス 261"/>
        <xdr:cNvSpPr txBox="1"/>
      </xdr:nvSpPr>
      <xdr:spPr>
        <a:xfrm>
          <a:off x="2641111" y="17095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21,149</a:t>
          </a:r>
          <a:endParaRPr kumimoji="1" lang="ja-JP" altLang="en-US" sz="1000" b="1">
            <a:solidFill>
              <a:srgbClr val="FF0000"/>
            </a:solidFill>
            <a:latin typeface="ＭＳ Ｐゴシック"/>
          </a:endParaRPr>
        </a:p>
      </xdr:txBody>
    </xdr:sp>
    <xdr:clientData/>
  </xdr:oneCellAnchor>
  <xdr:twoCellAnchor>
    <xdr:from>
      <xdr:col>2</xdr:col>
      <xdr:colOff>587375</xdr:colOff>
      <xdr:row>99</xdr:row>
      <xdr:rowOff>9201</xdr:rowOff>
    </xdr:from>
    <xdr:to>
      <xdr:col>3</xdr:col>
      <xdr:colOff>3175</xdr:colOff>
      <xdr:row>99</xdr:row>
      <xdr:rowOff>110801</xdr:rowOff>
    </xdr:to>
    <xdr:sp macro="" textlink="">
      <xdr:nvSpPr>
        <xdr:cNvPr id="263" name="円/楕円 262"/>
        <xdr:cNvSpPr/>
      </xdr:nvSpPr>
      <xdr:spPr>
        <a:xfrm>
          <a:off x="1968500" y="1698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101928</xdr:rowOff>
    </xdr:from>
    <xdr:ext cx="534377" cy="259045"/>
    <xdr:sp macro="" textlink="">
      <xdr:nvSpPr>
        <xdr:cNvPr id="264" name="テキスト ボックス 263"/>
        <xdr:cNvSpPr txBox="1"/>
      </xdr:nvSpPr>
      <xdr:spPr>
        <a:xfrm>
          <a:off x="1752111" y="17075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22,381</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140858</xdr:rowOff>
    </xdr:from>
    <xdr:to>
      <xdr:col>1</xdr:col>
      <xdr:colOff>485775</xdr:colOff>
      <xdr:row>99</xdr:row>
      <xdr:rowOff>71008</xdr:rowOff>
    </xdr:to>
    <xdr:sp macro="" textlink="">
      <xdr:nvSpPr>
        <xdr:cNvPr id="265" name="円/楕円 264"/>
        <xdr:cNvSpPr/>
      </xdr:nvSpPr>
      <xdr:spPr>
        <a:xfrm>
          <a:off x="1079500" y="16942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62135</xdr:rowOff>
    </xdr:from>
    <xdr:ext cx="534377" cy="259045"/>
    <xdr:sp macro="" textlink="">
      <xdr:nvSpPr>
        <xdr:cNvPr id="266" name="テキスト ボックス 265"/>
        <xdr:cNvSpPr txBox="1"/>
      </xdr:nvSpPr>
      <xdr:spPr>
        <a:xfrm>
          <a:off x="863111" y="17035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24,818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80" name="テキスト ボックス 27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2" name="テキスト ボックス 28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4" name="テキスト ボックス 28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6" name="テキスト ボックス 28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118745</xdr:rowOff>
    </xdr:from>
    <xdr:to>
      <xdr:col>15</xdr:col>
      <xdr:colOff>180340</xdr:colOff>
      <xdr:row>39</xdr:row>
      <xdr:rowOff>44450</xdr:rowOff>
    </xdr:to>
    <xdr:cxnSp macro="">
      <xdr:nvCxnSpPr>
        <xdr:cNvPr id="290" name="直線コネクタ 289"/>
        <xdr:cNvCxnSpPr/>
      </xdr:nvCxnSpPr>
      <xdr:spPr>
        <a:xfrm flipV="1">
          <a:off x="10475595" y="5262245"/>
          <a:ext cx="1270" cy="1468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9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2" name="直線コネクタ 29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65422</xdr:rowOff>
    </xdr:from>
    <xdr:ext cx="469744" cy="259045"/>
    <xdr:sp macro="" textlink="">
      <xdr:nvSpPr>
        <xdr:cNvPr id="293" name="労働費最大値テキスト"/>
        <xdr:cNvSpPr txBox="1"/>
      </xdr:nvSpPr>
      <xdr:spPr>
        <a:xfrm>
          <a:off x="10528300" y="5037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3,855</a:t>
          </a:r>
          <a:endParaRPr kumimoji="1" lang="ja-JP" altLang="en-US" sz="1000" b="1">
            <a:latin typeface="ＭＳ Ｐゴシック"/>
          </a:endParaRPr>
        </a:p>
      </xdr:txBody>
    </xdr:sp>
    <xdr:clientData/>
  </xdr:oneCellAnchor>
  <xdr:twoCellAnchor>
    <xdr:from>
      <xdr:col>15</xdr:col>
      <xdr:colOff>92075</xdr:colOff>
      <xdr:row>30</xdr:row>
      <xdr:rowOff>118745</xdr:rowOff>
    </xdr:from>
    <xdr:to>
      <xdr:col>15</xdr:col>
      <xdr:colOff>269875</xdr:colOff>
      <xdr:row>30</xdr:row>
      <xdr:rowOff>118745</xdr:rowOff>
    </xdr:to>
    <xdr:cxnSp macro="">
      <xdr:nvCxnSpPr>
        <xdr:cNvPr id="294" name="直線コネクタ 293"/>
        <xdr:cNvCxnSpPr/>
      </xdr:nvCxnSpPr>
      <xdr:spPr>
        <a:xfrm>
          <a:off x="10388600" y="5262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149225</xdr:rowOff>
    </xdr:from>
    <xdr:to>
      <xdr:col>15</xdr:col>
      <xdr:colOff>180975</xdr:colOff>
      <xdr:row>38</xdr:row>
      <xdr:rowOff>28448</xdr:rowOff>
    </xdr:to>
    <xdr:cxnSp macro="">
      <xdr:nvCxnSpPr>
        <xdr:cNvPr id="295" name="直線コネクタ 294"/>
        <xdr:cNvCxnSpPr/>
      </xdr:nvCxnSpPr>
      <xdr:spPr>
        <a:xfrm flipV="1">
          <a:off x="9639300" y="6321425"/>
          <a:ext cx="838200" cy="222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96283</xdr:rowOff>
    </xdr:from>
    <xdr:ext cx="378565" cy="259045"/>
    <xdr:sp macro="" textlink="">
      <xdr:nvSpPr>
        <xdr:cNvPr id="296" name="労働費平均値テキスト"/>
        <xdr:cNvSpPr txBox="1"/>
      </xdr:nvSpPr>
      <xdr:spPr>
        <a:xfrm>
          <a:off x="10528300" y="643993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574</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117856</xdr:rowOff>
    </xdr:from>
    <xdr:to>
      <xdr:col>15</xdr:col>
      <xdr:colOff>231775</xdr:colOff>
      <xdr:row>38</xdr:row>
      <xdr:rowOff>48006</xdr:rowOff>
    </xdr:to>
    <xdr:sp macro="" textlink="">
      <xdr:nvSpPr>
        <xdr:cNvPr id="297" name="フローチャート : 判断 296"/>
        <xdr:cNvSpPr/>
      </xdr:nvSpPr>
      <xdr:spPr>
        <a:xfrm>
          <a:off x="104267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151892</xdr:rowOff>
    </xdr:from>
    <xdr:to>
      <xdr:col>14</xdr:col>
      <xdr:colOff>28575</xdr:colOff>
      <xdr:row>38</xdr:row>
      <xdr:rowOff>28448</xdr:rowOff>
    </xdr:to>
    <xdr:cxnSp macro="">
      <xdr:nvCxnSpPr>
        <xdr:cNvPr id="298" name="直線コネクタ 297"/>
        <xdr:cNvCxnSpPr/>
      </xdr:nvCxnSpPr>
      <xdr:spPr>
        <a:xfrm>
          <a:off x="8750300" y="6152642"/>
          <a:ext cx="889000" cy="390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138430</xdr:rowOff>
    </xdr:from>
    <xdr:to>
      <xdr:col>14</xdr:col>
      <xdr:colOff>79375</xdr:colOff>
      <xdr:row>37</xdr:row>
      <xdr:rowOff>68580</xdr:rowOff>
    </xdr:to>
    <xdr:sp macro="" textlink="">
      <xdr:nvSpPr>
        <xdr:cNvPr id="299" name="フローチャート : 判断 298"/>
        <xdr:cNvSpPr/>
      </xdr:nvSpPr>
      <xdr:spPr>
        <a:xfrm>
          <a:off x="9588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35</xdr:row>
      <xdr:rowOff>85107</xdr:rowOff>
    </xdr:from>
    <xdr:ext cx="378565" cy="259045"/>
    <xdr:sp macro="" textlink="">
      <xdr:nvSpPr>
        <xdr:cNvPr id="300" name="テキスト ボックス 299"/>
        <xdr:cNvSpPr txBox="1"/>
      </xdr:nvSpPr>
      <xdr:spPr>
        <a:xfrm>
          <a:off x="9450017" y="6085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151892</xdr:rowOff>
    </xdr:from>
    <xdr:to>
      <xdr:col>12</xdr:col>
      <xdr:colOff>511175</xdr:colOff>
      <xdr:row>37</xdr:row>
      <xdr:rowOff>79121</xdr:rowOff>
    </xdr:to>
    <xdr:cxnSp macro="">
      <xdr:nvCxnSpPr>
        <xdr:cNvPr id="301" name="直線コネクタ 300"/>
        <xdr:cNvCxnSpPr/>
      </xdr:nvCxnSpPr>
      <xdr:spPr>
        <a:xfrm flipV="1">
          <a:off x="7861300" y="6152642"/>
          <a:ext cx="889000" cy="270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40513</xdr:rowOff>
    </xdr:from>
    <xdr:to>
      <xdr:col>12</xdr:col>
      <xdr:colOff>561975</xdr:colOff>
      <xdr:row>36</xdr:row>
      <xdr:rowOff>142113</xdr:rowOff>
    </xdr:to>
    <xdr:sp macro="" textlink="">
      <xdr:nvSpPr>
        <xdr:cNvPr id="302" name="フローチャート : 判断 301"/>
        <xdr:cNvSpPr/>
      </xdr:nvSpPr>
      <xdr:spPr>
        <a:xfrm>
          <a:off x="8699500" y="621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133240</xdr:rowOff>
    </xdr:from>
    <xdr:ext cx="469744" cy="259045"/>
    <xdr:sp macro="" textlink="">
      <xdr:nvSpPr>
        <xdr:cNvPr id="303" name="テキスト ボックス 302"/>
        <xdr:cNvSpPr txBox="1"/>
      </xdr:nvSpPr>
      <xdr:spPr>
        <a:xfrm>
          <a:off x="8515427" y="6305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56261</xdr:rowOff>
    </xdr:from>
    <xdr:to>
      <xdr:col>11</xdr:col>
      <xdr:colOff>307975</xdr:colOff>
      <xdr:row>37</xdr:row>
      <xdr:rowOff>79121</xdr:rowOff>
    </xdr:to>
    <xdr:cxnSp macro="">
      <xdr:nvCxnSpPr>
        <xdr:cNvPr id="304" name="直線コネクタ 303"/>
        <xdr:cNvCxnSpPr/>
      </xdr:nvCxnSpPr>
      <xdr:spPr>
        <a:xfrm>
          <a:off x="6972300" y="5885561"/>
          <a:ext cx="889000" cy="537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109093</xdr:rowOff>
    </xdr:from>
    <xdr:to>
      <xdr:col>11</xdr:col>
      <xdr:colOff>358775</xdr:colOff>
      <xdr:row>36</xdr:row>
      <xdr:rowOff>39243</xdr:rowOff>
    </xdr:to>
    <xdr:sp macro="" textlink="">
      <xdr:nvSpPr>
        <xdr:cNvPr id="305" name="フローチャート : 判断 304"/>
        <xdr:cNvSpPr/>
      </xdr:nvSpPr>
      <xdr:spPr>
        <a:xfrm>
          <a:off x="7810500" y="6109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55770</xdr:rowOff>
    </xdr:from>
    <xdr:ext cx="469744" cy="259045"/>
    <xdr:sp macro="" textlink="">
      <xdr:nvSpPr>
        <xdr:cNvPr id="306" name="テキスト ボックス 305"/>
        <xdr:cNvSpPr txBox="1"/>
      </xdr:nvSpPr>
      <xdr:spPr>
        <a:xfrm>
          <a:off x="7626427" y="5885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1,497</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26035</xdr:rowOff>
    </xdr:from>
    <xdr:to>
      <xdr:col>10</xdr:col>
      <xdr:colOff>155575</xdr:colOff>
      <xdr:row>34</xdr:row>
      <xdr:rowOff>127635</xdr:rowOff>
    </xdr:to>
    <xdr:sp macro="" textlink="">
      <xdr:nvSpPr>
        <xdr:cNvPr id="307" name="フローチャート : 判断 306"/>
        <xdr:cNvSpPr/>
      </xdr:nvSpPr>
      <xdr:spPr>
        <a:xfrm>
          <a:off x="6921500" y="585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118762</xdr:rowOff>
    </xdr:from>
    <xdr:ext cx="469744" cy="259045"/>
    <xdr:sp macro="" textlink="">
      <xdr:nvSpPr>
        <xdr:cNvPr id="308" name="テキスト ボックス 307"/>
        <xdr:cNvSpPr txBox="1"/>
      </xdr:nvSpPr>
      <xdr:spPr>
        <a:xfrm>
          <a:off x="6737427" y="5948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98425</xdr:rowOff>
    </xdr:from>
    <xdr:to>
      <xdr:col>15</xdr:col>
      <xdr:colOff>231775</xdr:colOff>
      <xdr:row>37</xdr:row>
      <xdr:rowOff>28575</xdr:rowOff>
    </xdr:to>
    <xdr:sp macro="" textlink="">
      <xdr:nvSpPr>
        <xdr:cNvPr id="314" name="円/楕円 313"/>
        <xdr:cNvSpPr/>
      </xdr:nvSpPr>
      <xdr:spPr>
        <a:xfrm>
          <a:off x="10426700" y="627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121302</xdr:rowOff>
    </xdr:from>
    <xdr:ext cx="469744" cy="259045"/>
    <xdr:sp macro="" textlink="">
      <xdr:nvSpPr>
        <xdr:cNvPr id="315" name="労働費該当値テキスト"/>
        <xdr:cNvSpPr txBox="1"/>
      </xdr:nvSpPr>
      <xdr:spPr>
        <a:xfrm>
          <a:off x="10528300" y="6122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1,075</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149098</xdr:rowOff>
    </xdr:from>
    <xdr:to>
      <xdr:col>14</xdr:col>
      <xdr:colOff>79375</xdr:colOff>
      <xdr:row>38</xdr:row>
      <xdr:rowOff>79248</xdr:rowOff>
    </xdr:to>
    <xdr:sp macro="" textlink="">
      <xdr:nvSpPr>
        <xdr:cNvPr id="316" name="円/楕円 315"/>
        <xdr:cNvSpPr/>
      </xdr:nvSpPr>
      <xdr:spPr>
        <a:xfrm>
          <a:off x="9588500" y="6492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70375</xdr:rowOff>
    </xdr:from>
    <xdr:ext cx="378565" cy="259045"/>
    <xdr:sp macro="" textlink="">
      <xdr:nvSpPr>
        <xdr:cNvPr id="317" name="テキスト ボックス 316"/>
        <xdr:cNvSpPr txBox="1"/>
      </xdr:nvSpPr>
      <xdr:spPr>
        <a:xfrm>
          <a:off x="9450017" y="65854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101092</xdr:rowOff>
    </xdr:from>
    <xdr:to>
      <xdr:col>12</xdr:col>
      <xdr:colOff>561975</xdr:colOff>
      <xdr:row>36</xdr:row>
      <xdr:rowOff>31242</xdr:rowOff>
    </xdr:to>
    <xdr:sp macro="" textlink="">
      <xdr:nvSpPr>
        <xdr:cNvPr id="318" name="円/楕円 317"/>
        <xdr:cNvSpPr/>
      </xdr:nvSpPr>
      <xdr:spPr>
        <a:xfrm>
          <a:off x="8699500" y="6101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47769</xdr:rowOff>
    </xdr:from>
    <xdr:ext cx="469744" cy="259045"/>
    <xdr:sp macro="" textlink="">
      <xdr:nvSpPr>
        <xdr:cNvPr id="319" name="テキスト ボックス 318"/>
        <xdr:cNvSpPr txBox="1"/>
      </xdr:nvSpPr>
      <xdr:spPr>
        <a:xfrm>
          <a:off x="8515427" y="5877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1,518</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28321</xdr:rowOff>
    </xdr:from>
    <xdr:to>
      <xdr:col>11</xdr:col>
      <xdr:colOff>358775</xdr:colOff>
      <xdr:row>37</xdr:row>
      <xdr:rowOff>129921</xdr:rowOff>
    </xdr:to>
    <xdr:sp macro="" textlink="">
      <xdr:nvSpPr>
        <xdr:cNvPr id="320" name="円/楕円 319"/>
        <xdr:cNvSpPr/>
      </xdr:nvSpPr>
      <xdr:spPr>
        <a:xfrm>
          <a:off x="7810500" y="6371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37</xdr:row>
      <xdr:rowOff>121048</xdr:rowOff>
    </xdr:from>
    <xdr:ext cx="378565" cy="259045"/>
    <xdr:sp macro="" textlink="">
      <xdr:nvSpPr>
        <xdr:cNvPr id="321" name="テキスト ボックス 320"/>
        <xdr:cNvSpPr txBox="1"/>
      </xdr:nvSpPr>
      <xdr:spPr>
        <a:xfrm>
          <a:off x="7672017" y="6464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809</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5461</xdr:rowOff>
    </xdr:from>
    <xdr:to>
      <xdr:col>10</xdr:col>
      <xdr:colOff>155575</xdr:colOff>
      <xdr:row>34</xdr:row>
      <xdr:rowOff>107061</xdr:rowOff>
    </xdr:to>
    <xdr:sp macro="" textlink="">
      <xdr:nvSpPr>
        <xdr:cNvPr id="322" name="円/楕円 321"/>
        <xdr:cNvSpPr/>
      </xdr:nvSpPr>
      <xdr:spPr>
        <a:xfrm>
          <a:off x="6921500" y="583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123588</xdr:rowOff>
    </xdr:from>
    <xdr:ext cx="469744" cy="259045"/>
    <xdr:sp macro="" textlink="">
      <xdr:nvSpPr>
        <xdr:cNvPr id="323" name="テキスト ボックス 322"/>
        <xdr:cNvSpPr txBox="1"/>
      </xdr:nvSpPr>
      <xdr:spPr>
        <a:xfrm>
          <a:off x="6737427" y="5609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28/97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18,498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7" name="テキスト ボックス 336"/>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39" name="テキスト ボックス 338"/>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41" name="テキスト ボックス 340"/>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3" name="テキスト ボックス 342"/>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47780</xdr:rowOff>
    </xdr:from>
    <xdr:to>
      <xdr:col>15</xdr:col>
      <xdr:colOff>180340</xdr:colOff>
      <xdr:row>58</xdr:row>
      <xdr:rowOff>124658</xdr:rowOff>
    </xdr:to>
    <xdr:cxnSp macro="">
      <xdr:nvCxnSpPr>
        <xdr:cNvPr id="345" name="直線コネクタ 344"/>
        <xdr:cNvCxnSpPr/>
      </xdr:nvCxnSpPr>
      <xdr:spPr>
        <a:xfrm flipV="1">
          <a:off x="10475595" y="8791730"/>
          <a:ext cx="1270" cy="1277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128485</xdr:rowOff>
    </xdr:from>
    <xdr:ext cx="378565" cy="259045"/>
    <xdr:sp macro="" textlink="">
      <xdr:nvSpPr>
        <xdr:cNvPr id="346" name="農林水産業費最小値テキスト"/>
        <xdr:cNvSpPr txBox="1"/>
      </xdr:nvSpPr>
      <xdr:spPr>
        <a:xfrm>
          <a:off x="10528300" y="100725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658</a:t>
          </a:r>
          <a:endParaRPr kumimoji="1" lang="ja-JP" altLang="en-US" sz="1000" b="1">
            <a:latin typeface="ＭＳ Ｐゴシック"/>
          </a:endParaRPr>
        </a:p>
      </xdr:txBody>
    </xdr:sp>
    <xdr:clientData/>
  </xdr:oneCellAnchor>
  <xdr:twoCellAnchor>
    <xdr:from>
      <xdr:col>15</xdr:col>
      <xdr:colOff>92075</xdr:colOff>
      <xdr:row>58</xdr:row>
      <xdr:rowOff>124658</xdr:rowOff>
    </xdr:from>
    <xdr:to>
      <xdr:col>15</xdr:col>
      <xdr:colOff>269875</xdr:colOff>
      <xdr:row>58</xdr:row>
      <xdr:rowOff>124658</xdr:rowOff>
    </xdr:to>
    <xdr:cxnSp macro="">
      <xdr:nvCxnSpPr>
        <xdr:cNvPr id="347" name="直線コネクタ 346"/>
        <xdr:cNvCxnSpPr/>
      </xdr:nvCxnSpPr>
      <xdr:spPr>
        <a:xfrm>
          <a:off x="10388600" y="10068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165907</xdr:rowOff>
    </xdr:from>
    <xdr:ext cx="534377" cy="259045"/>
    <xdr:sp macro="" textlink="">
      <xdr:nvSpPr>
        <xdr:cNvPr id="348" name="農林水産業費最大値テキスト"/>
        <xdr:cNvSpPr txBox="1"/>
      </xdr:nvSpPr>
      <xdr:spPr>
        <a:xfrm>
          <a:off x="10528300" y="856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56,521</a:t>
          </a:r>
          <a:endParaRPr kumimoji="1" lang="ja-JP" altLang="en-US" sz="1000" b="1">
            <a:latin typeface="ＭＳ Ｐゴシック"/>
          </a:endParaRPr>
        </a:p>
      </xdr:txBody>
    </xdr:sp>
    <xdr:clientData/>
  </xdr:oneCellAnchor>
  <xdr:twoCellAnchor>
    <xdr:from>
      <xdr:col>15</xdr:col>
      <xdr:colOff>92075</xdr:colOff>
      <xdr:row>51</xdr:row>
      <xdr:rowOff>47780</xdr:rowOff>
    </xdr:from>
    <xdr:to>
      <xdr:col>15</xdr:col>
      <xdr:colOff>269875</xdr:colOff>
      <xdr:row>51</xdr:row>
      <xdr:rowOff>47780</xdr:rowOff>
    </xdr:to>
    <xdr:cxnSp macro="">
      <xdr:nvCxnSpPr>
        <xdr:cNvPr id="349" name="直線コネクタ 348"/>
        <xdr:cNvCxnSpPr/>
      </xdr:nvCxnSpPr>
      <xdr:spPr>
        <a:xfrm>
          <a:off x="10388600" y="879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10655</xdr:rowOff>
    </xdr:from>
    <xdr:to>
      <xdr:col>15</xdr:col>
      <xdr:colOff>180975</xdr:colOff>
      <xdr:row>57</xdr:row>
      <xdr:rowOff>118006</xdr:rowOff>
    </xdr:to>
    <xdr:cxnSp macro="">
      <xdr:nvCxnSpPr>
        <xdr:cNvPr id="350" name="直線コネクタ 349"/>
        <xdr:cNvCxnSpPr/>
      </xdr:nvCxnSpPr>
      <xdr:spPr>
        <a:xfrm flipV="1">
          <a:off x="9639300" y="9783305"/>
          <a:ext cx="838200" cy="107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26979</xdr:rowOff>
    </xdr:from>
    <xdr:ext cx="469744" cy="259045"/>
    <xdr:sp macro="" textlink="">
      <xdr:nvSpPr>
        <xdr:cNvPr id="351" name="農林水産業費平均値テキスト"/>
        <xdr:cNvSpPr txBox="1"/>
      </xdr:nvSpPr>
      <xdr:spPr>
        <a:xfrm>
          <a:off x="10528300" y="97996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9,265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48552</xdr:rowOff>
    </xdr:from>
    <xdr:to>
      <xdr:col>15</xdr:col>
      <xdr:colOff>231775</xdr:colOff>
      <xdr:row>57</xdr:row>
      <xdr:rowOff>150152</xdr:rowOff>
    </xdr:to>
    <xdr:sp macro="" textlink="">
      <xdr:nvSpPr>
        <xdr:cNvPr id="352" name="フローチャート : 判断 351"/>
        <xdr:cNvSpPr/>
      </xdr:nvSpPr>
      <xdr:spPr>
        <a:xfrm>
          <a:off x="10426700" y="9821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118006</xdr:rowOff>
    </xdr:from>
    <xdr:to>
      <xdr:col>14</xdr:col>
      <xdr:colOff>28575</xdr:colOff>
      <xdr:row>57</xdr:row>
      <xdr:rowOff>123103</xdr:rowOff>
    </xdr:to>
    <xdr:cxnSp macro="">
      <xdr:nvCxnSpPr>
        <xdr:cNvPr id="353" name="直線コネクタ 352"/>
        <xdr:cNvCxnSpPr/>
      </xdr:nvCxnSpPr>
      <xdr:spPr>
        <a:xfrm flipV="1">
          <a:off x="8750300" y="9890656"/>
          <a:ext cx="889000" cy="5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9096</xdr:rowOff>
    </xdr:from>
    <xdr:to>
      <xdr:col>14</xdr:col>
      <xdr:colOff>79375</xdr:colOff>
      <xdr:row>57</xdr:row>
      <xdr:rowOff>110696</xdr:rowOff>
    </xdr:to>
    <xdr:sp macro="" textlink="">
      <xdr:nvSpPr>
        <xdr:cNvPr id="354" name="フローチャート : 判断 353"/>
        <xdr:cNvSpPr/>
      </xdr:nvSpPr>
      <xdr:spPr>
        <a:xfrm>
          <a:off x="9588500" y="9781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127223</xdr:rowOff>
    </xdr:from>
    <xdr:ext cx="534377" cy="259045"/>
    <xdr:sp macro="" textlink="">
      <xdr:nvSpPr>
        <xdr:cNvPr id="355" name="テキスト ボックス 354"/>
        <xdr:cNvSpPr txBox="1"/>
      </xdr:nvSpPr>
      <xdr:spPr>
        <a:xfrm>
          <a:off x="9372111" y="9556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10,991</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80012</xdr:rowOff>
    </xdr:from>
    <xdr:to>
      <xdr:col>12</xdr:col>
      <xdr:colOff>511175</xdr:colOff>
      <xdr:row>57</xdr:row>
      <xdr:rowOff>123103</xdr:rowOff>
    </xdr:to>
    <xdr:cxnSp macro="">
      <xdr:nvCxnSpPr>
        <xdr:cNvPr id="356" name="直線コネクタ 355"/>
        <xdr:cNvCxnSpPr/>
      </xdr:nvCxnSpPr>
      <xdr:spPr>
        <a:xfrm>
          <a:off x="7861300" y="9852662"/>
          <a:ext cx="889000" cy="43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124585</xdr:rowOff>
    </xdr:from>
    <xdr:to>
      <xdr:col>12</xdr:col>
      <xdr:colOff>561975</xdr:colOff>
      <xdr:row>57</xdr:row>
      <xdr:rowOff>54735</xdr:rowOff>
    </xdr:to>
    <xdr:sp macro="" textlink="">
      <xdr:nvSpPr>
        <xdr:cNvPr id="357" name="フローチャート : 判断 356"/>
        <xdr:cNvSpPr/>
      </xdr:nvSpPr>
      <xdr:spPr>
        <a:xfrm>
          <a:off x="8699500" y="972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71262</xdr:rowOff>
    </xdr:from>
    <xdr:ext cx="534377" cy="259045"/>
    <xdr:sp macro="" textlink="">
      <xdr:nvSpPr>
        <xdr:cNvPr id="358" name="テキスト ボックス 357"/>
        <xdr:cNvSpPr txBox="1"/>
      </xdr:nvSpPr>
      <xdr:spPr>
        <a:xfrm>
          <a:off x="8483111" y="9501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13,439</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80012</xdr:rowOff>
    </xdr:from>
    <xdr:to>
      <xdr:col>11</xdr:col>
      <xdr:colOff>307975</xdr:colOff>
      <xdr:row>57</xdr:row>
      <xdr:rowOff>106713</xdr:rowOff>
    </xdr:to>
    <xdr:cxnSp macro="">
      <xdr:nvCxnSpPr>
        <xdr:cNvPr id="359" name="直線コネクタ 358"/>
        <xdr:cNvCxnSpPr/>
      </xdr:nvCxnSpPr>
      <xdr:spPr>
        <a:xfrm flipV="1">
          <a:off x="6972300" y="9852662"/>
          <a:ext cx="889000" cy="26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155925</xdr:rowOff>
    </xdr:from>
    <xdr:to>
      <xdr:col>11</xdr:col>
      <xdr:colOff>358775</xdr:colOff>
      <xdr:row>57</xdr:row>
      <xdr:rowOff>86075</xdr:rowOff>
    </xdr:to>
    <xdr:sp macro="" textlink="">
      <xdr:nvSpPr>
        <xdr:cNvPr id="360" name="フローチャート : 判断 359"/>
        <xdr:cNvSpPr/>
      </xdr:nvSpPr>
      <xdr:spPr>
        <a:xfrm>
          <a:off x="7810500" y="975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102602</xdr:rowOff>
    </xdr:from>
    <xdr:ext cx="534377" cy="259045"/>
    <xdr:sp macro="" textlink="">
      <xdr:nvSpPr>
        <xdr:cNvPr id="361" name="テキスト ボックス 360"/>
        <xdr:cNvSpPr txBox="1"/>
      </xdr:nvSpPr>
      <xdr:spPr>
        <a:xfrm>
          <a:off x="7594111" y="9532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6467</xdr:rowOff>
    </xdr:from>
    <xdr:to>
      <xdr:col>10</xdr:col>
      <xdr:colOff>155575</xdr:colOff>
      <xdr:row>57</xdr:row>
      <xdr:rowOff>108067</xdr:rowOff>
    </xdr:to>
    <xdr:sp macro="" textlink="">
      <xdr:nvSpPr>
        <xdr:cNvPr id="362" name="フローチャート : 判断 361"/>
        <xdr:cNvSpPr/>
      </xdr:nvSpPr>
      <xdr:spPr>
        <a:xfrm>
          <a:off x="6921500" y="9779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124594</xdr:rowOff>
    </xdr:from>
    <xdr:ext cx="534377" cy="259045"/>
    <xdr:sp macro="" textlink="">
      <xdr:nvSpPr>
        <xdr:cNvPr id="363" name="テキスト ボックス 362"/>
        <xdr:cNvSpPr txBox="1"/>
      </xdr:nvSpPr>
      <xdr:spPr>
        <a:xfrm>
          <a:off x="6705111" y="9554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131305</xdr:rowOff>
    </xdr:from>
    <xdr:to>
      <xdr:col>15</xdr:col>
      <xdr:colOff>231775</xdr:colOff>
      <xdr:row>57</xdr:row>
      <xdr:rowOff>61455</xdr:rowOff>
    </xdr:to>
    <xdr:sp macro="" textlink="">
      <xdr:nvSpPr>
        <xdr:cNvPr id="369" name="円/楕円 368"/>
        <xdr:cNvSpPr/>
      </xdr:nvSpPr>
      <xdr:spPr>
        <a:xfrm>
          <a:off x="10426700" y="9732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154182</xdr:rowOff>
    </xdr:from>
    <xdr:ext cx="534377" cy="259045"/>
    <xdr:sp macro="" textlink="">
      <xdr:nvSpPr>
        <xdr:cNvPr id="370" name="農林水産業費該当値テキスト"/>
        <xdr:cNvSpPr txBox="1"/>
      </xdr:nvSpPr>
      <xdr:spPr>
        <a:xfrm>
          <a:off x="10528300" y="9583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13,145</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67206</xdr:rowOff>
    </xdr:from>
    <xdr:to>
      <xdr:col>14</xdr:col>
      <xdr:colOff>79375</xdr:colOff>
      <xdr:row>57</xdr:row>
      <xdr:rowOff>168806</xdr:rowOff>
    </xdr:to>
    <xdr:sp macro="" textlink="">
      <xdr:nvSpPr>
        <xdr:cNvPr id="371" name="円/楕円 370"/>
        <xdr:cNvSpPr/>
      </xdr:nvSpPr>
      <xdr:spPr>
        <a:xfrm>
          <a:off x="9588500" y="9839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57</xdr:row>
      <xdr:rowOff>159933</xdr:rowOff>
    </xdr:from>
    <xdr:ext cx="469744" cy="259045"/>
    <xdr:sp macro="" textlink="">
      <xdr:nvSpPr>
        <xdr:cNvPr id="372" name="テキスト ボックス 371"/>
        <xdr:cNvSpPr txBox="1"/>
      </xdr:nvSpPr>
      <xdr:spPr>
        <a:xfrm>
          <a:off x="9404427" y="9932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8,449</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72303</xdr:rowOff>
    </xdr:from>
    <xdr:to>
      <xdr:col>12</xdr:col>
      <xdr:colOff>561975</xdr:colOff>
      <xdr:row>58</xdr:row>
      <xdr:rowOff>2453</xdr:rowOff>
    </xdr:to>
    <xdr:sp macro="" textlink="">
      <xdr:nvSpPr>
        <xdr:cNvPr id="373" name="円/楕円 372"/>
        <xdr:cNvSpPr/>
      </xdr:nvSpPr>
      <xdr:spPr>
        <a:xfrm>
          <a:off x="8699500" y="9844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57</xdr:row>
      <xdr:rowOff>165030</xdr:rowOff>
    </xdr:from>
    <xdr:ext cx="469744" cy="259045"/>
    <xdr:sp macro="" textlink="">
      <xdr:nvSpPr>
        <xdr:cNvPr id="374" name="テキスト ボックス 373"/>
        <xdr:cNvSpPr txBox="1"/>
      </xdr:nvSpPr>
      <xdr:spPr>
        <a:xfrm>
          <a:off x="8515427" y="9937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8,226</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29212</xdr:rowOff>
    </xdr:from>
    <xdr:to>
      <xdr:col>11</xdr:col>
      <xdr:colOff>358775</xdr:colOff>
      <xdr:row>57</xdr:row>
      <xdr:rowOff>130812</xdr:rowOff>
    </xdr:to>
    <xdr:sp macro="" textlink="">
      <xdr:nvSpPr>
        <xdr:cNvPr id="375" name="円/楕円 374"/>
        <xdr:cNvSpPr/>
      </xdr:nvSpPr>
      <xdr:spPr>
        <a:xfrm>
          <a:off x="7810500" y="9801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121939</xdr:rowOff>
    </xdr:from>
    <xdr:ext cx="534377" cy="259045"/>
    <xdr:sp macro="" textlink="">
      <xdr:nvSpPr>
        <xdr:cNvPr id="376" name="テキスト ボックス 375"/>
        <xdr:cNvSpPr txBox="1"/>
      </xdr:nvSpPr>
      <xdr:spPr>
        <a:xfrm>
          <a:off x="7594111" y="9894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10,111</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55913</xdr:rowOff>
    </xdr:from>
    <xdr:to>
      <xdr:col>10</xdr:col>
      <xdr:colOff>155575</xdr:colOff>
      <xdr:row>57</xdr:row>
      <xdr:rowOff>157513</xdr:rowOff>
    </xdr:to>
    <xdr:sp macro="" textlink="">
      <xdr:nvSpPr>
        <xdr:cNvPr id="377" name="円/楕円 376"/>
        <xdr:cNvSpPr/>
      </xdr:nvSpPr>
      <xdr:spPr>
        <a:xfrm>
          <a:off x="6921500" y="9828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57</xdr:row>
      <xdr:rowOff>148640</xdr:rowOff>
    </xdr:from>
    <xdr:ext cx="469744" cy="259045"/>
    <xdr:sp macro="" textlink="">
      <xdr:nvSpPr>
        <xdr:cNvPr id="378" name="テキスト ボックス 377"/>
        <xdr:cNvSpPr txBox="1"/>
      </xdr:nvSpPr>
      <xdr:spPr>
        <a:xfrm>
          <a:off x="6737427" y="9921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8,943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33/97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12,583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9" name="直線コネクタ 38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0" name="テキスト ボックス 38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1" name="直線コネクタ 39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2" name="テキスト ボックス 391"/>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3" name="直線コネクタ 39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4" name="テキスト ボックス 393"/>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5" name="直線コネクタ 39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6" name="テキスト ボックス 395"/>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4414</xdr:rowOff>
    </xdr:from>
    <xdr:to>
      <xdr:col>15</xdr:col>
      <xdr:colOff>180340</xdr:colOff>
      <xdr:row>78</xdr:row>
      <xdr:rowOff>137002</xdr:rowOff>
    </xdr:to>
    <xdr:cxnSp macro="">
      <xdr:nvCxnSpPr>
        <xdr:cNvPr id="400" name="直線コネクタ 399"/>
        <xdr:cNvCxnSpPr/>
      </xdr:nvCxnSpPr>
      <xdr:spPr>
        <a:xfrm flipV="1">
          <a:off x="10475595" y="12005914"/>
          <a:ext cx="1270" cy="1504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140829</xdr:rowOff>
    </xdr:from>
    <xdr:ext cx="313932" cy="259045"/>
    <xdr:sp macro="" textlink="">
      <xdr:nvSpPr>
        <xdr:cNvPr id="401" name="商工費最小値テキスト"/>
        <xdr:cNvSpPr txBox="1"/>
      </xdr:nvSpPr>
      <xdr:spPr>
        <a:xfrm>
          <a:off x="10528300" y="135139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a:t>
          </a:r>
          <a:endParaRPr kumimoji="1" lang="ja-JP" altLang="en-US" sz="1000" b="1">
            <a:latin typeface="ＭＳ Ｐゴシック"/>
          </a:endParaRPr>
        </a:p>
      </xdr:txBody>
    </xdr:sp>
    <xdr:clientData/>
  </xdr:oneCellAnchor>
  <xdr:twoCellAnchor>
    <xdr:from>
      <xdr:col>15</xdr:col>
      <xdr:colOff>92075</xdr:colOff>
      <xdr:row>78</xdr:row>
      <xdr:rowOff>137002</xdr:rowOff>
    </xdr:from>
    <xdr:to>
      <xdr:col>15</xdr:col>
      <xdr:colOff>269875</xdr:colOff>
      <xdr:row>78</xdr:row>
      <xdr:rowOff>137002</xdr:rowOff>
    </xdr:to>
    <xdr:cxnSp macro="">
      <xdr:nvCxnSpPr>
        <xdr:cNvPr id="402" name="直線コネクタ 401"/>
        <xdr:cNvCxnSpPr/>
      </xdr:nvCxnSpPr>
      <xdr:spPr>
        <a:xfrm>
          <a:off x="10388600" y="13510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122541</xdr:rowOff>
    </xdr:from>
    <xdr:ext cx="534377" cy="259045"/>
    <xdr:sp macro="" textlink="">
      <xdr:nvSpPr>
        <xdr:cNvPr id="403" name="商工費最大値テキスト"/>
        <xdr:cNvSpPr txBox="1"/>
      </xdr:nvSpPr>
      <xdr:spPr>
        <a:xfrm>
          <a:off x="10528300" y="11781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32,959</a:t>
          </a:r>
          <a:endParaRPr kumimoji="1" lang="ja-JP" altLang="en-US" sz="1000" b="1">
            <a:latin typeface="ＭＳ Ｐゴシック"/>
          </a:endParaRPr>
        </a:p>
      </xdr:txBody>
    </xdr:sp>
    <xdr:clientData/>
  </xdr:oneCellAnchor>
  <xdr:twoCellAnchor>
    <xdr:from>
      <xdr:col>15</xdr:col>
      <xdr:colOff>92075</xdr:colOff>
      <xdr:row>70</xdr:row>
      <xdr:rowOff>4414</xdr:rowOff>
    </xdr:from>
    <xdr:to>
      <xdr:col>15</xdr:col>
      <xdr:colOff>269875</xdr:colOff>
      <xdr:row>70</xdr:row>
      <xdr:rowOff>4414</xdr:rowOff>
    </xdr:to>
    <xdr:cxnSp macro="">
      <xdr:nvCxnSpPr>
        <xdr:cNvPr id="404" name="直線コネクタ 403"/>
        <xdr:cNvCxnSpPr/>
      </xdr:nvCxnSpPr>
      <xdr:spPr>
        <a:xfrm>
          <a:off x="10388600" y="12005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112359</xdr:rowOff>
    </xdr:from>
    <xdr:to>
      <xdr:col>15</xdr:col>
      <xdr:colOff>180975</xdr:colOff>
      <xdr:row>76</xdr:row>
      <xdr:rowOff>148616</xdr:rowOff>
    </xdr:to>
    <xdr:cxnSp macro="">
      <xdr:nvCxnSpPr>
        <xdr:cNvPr id="405" name="直線コネクタ 404"/>
        <xdr:cNvCxnSpPr/>
      </xdr:nvCxnSpPr>
      <xdr:spPr>
        <a:xfrm>
          <a:off x="9639300" y="13142559"/>
          <a:ext cx="838200" cy="36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111766</xdr:rowOff>
    </xdr:from>
    <xdr:ext cx="469744" cy="259045"/>
    <xdr:sp macro="" textlink="">
      <xdr:nvSpPr>
        <xdr:cNvPr id="406" name="商工費平均値テキスト"/>
        <xdr:cNvSpPr txBox="1"/>
      </xdr:nvSpPr>
      <xdr:spPr>
        <a:xfrm>
          <a:off x="10528300" y="13141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6,528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133339</xdr:rowOff>
    </xdr:from>
    <xdr:to>
      <xdr:col>15</xdr:col>
      <xdr:colOff>231775</xdr:colOff>
      <xdr:row>77</xdr:row>
      <xdr:rowOff>63489</xdr:rowOff>
    </xdr:to>
    <xdr:sp macro="" textlink="">
      <xdr:nvSpPr>
        <xdr:cNvPr id="407" name="フローチャート : 判断 406"/>
        <xdr:cNvSpPr/>
      </xdr:nvSpPr>
      <xdr:spPr>
        <a:xfrm>
          <a:off x="10426700" y="1316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112359</xdr:rowOff>
    </xdr:from>
    <xdr:to>
      <xdr:col>14</xdr:col>
      <xdr:colOff>28575</xdr:colOff>
      <xdr:row>77</xdr:row>
      <xdr:rowOff>61702</xdr:rowOff>
    </xdr:to>
    <xdr:cxnSp macro="">
      <xdr:nvCxnSpPr>
        <xdr:cNvPr id="408" name="直線コネクタ 407"/>
        <xdr:cNvCxnSpPr/>
      </xdr:nvCxnSpPr>
      <xdr:spPr>
        <a:xfrm flipV="1">
          <a:off x="8750300" y="13142559"/>
          <a:ext cx="889000" cy="120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8068</xdr:rowOff>
    </xdr:from>
    <xdr:to>
      <xdr:col>14</xdr:col>
      <xdr:colOff>79375</xdr:colOff>
      <xdr:row>77</xdr:row>
      <xdr:rowOff>109668</xdr:rowOff>
    </xdr:to>
    <xdr:sp macro="" textlink="">
      <xdr:nvSpPr>
        <xdr:cNvPr id="409" name="フローチャート : 判断 408"/>
        <xdr:cNvSpPr/>
      </xdr:nvSpPr>
      <xdr:spPr>
        <a:xfrm>
          <a:off x="9588500" y="1320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77</xdr:row>
      <xdr:rowOff>100795</xdr:rowOff>
    </xdr:from>
    <xdr:ext cx="469744" cy="259045"/>
    <xdr:sp macro="" textlink="">
      <xdr:nvSpPr>
        <xdr:cNvPr id="410" name="テキスト ボックス 409"/>
        <xdr:cNvSpPr txBox="1"/>
      </xdr:nvSpPr>
      <xdr:spPr>
        <a:xfrm>
          <a:off x="9404427" y="13302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5,518</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61702</xdr:rowOff>
    </xdr:from>
    <xdr:to>
      <xdr:col>12</xdr:col>
      <xdr:colOff>511175</xdr:colOff>
      <xdr:row>77</xdr:row>
      <xdr:rowOff>171109</xdr:rowOff>
    </xdr:to>
    <xdr:cxnSp macro="">
      <xdr:nvCxnSpPr>
        <xdr:cNvPr id="411" name="直線コネクタ 410"/>
        <xdr:cNvCxnSpPr/>
      </xdr:nvCxnSpPr>
      <xdr:spPr>
        <a:xfrm flipV="1">
          <a:off x="7861300" y="13263352"/>
          <a:ext cx="889000" cy="109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167904</xdr:rowOff>
    </xdr:from>
    <xdr:to>
      <xdr:col>12</xdr:col>
      <xdr:colOff>561975</xdr:colOff>
      <xdr:row>77</xdr:row>
      <xdr:rowOff>98054</xdr:rowOff>
    </xdr:to>
    <xdr:sp macro="" textlink="">
      <xdr:nvSpPr>
        <xdr:cNvPr id="412" name="フローチャート : 判断 411"/>
        <xdr:cNvSpPr/>
      </xdr:nvSpPr>
      <xdr:spPr>
        <a:xfrm>
          <a:off x="8699500" y="13198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114581</xdr:rowOff>
    </xdr:from>
    <xdr:ext cx="469744" cy="259045"/>
    <xdr:sp macro="" textlink="">
      <xdr:nvSpPr>
        <xdr:cNvPr id="413" name="テキスト ボックス 412"/>
        <xdr:cNvSpPr txBox="1"/>
      </xdr:nvSpPr>
      <xdr:spPr>
        <a:xfrm>
          <a:off x="8515427" y="12973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5,772</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148158</xdr:rowOff>
    </xdr:from>
    <xdr:to>
      <xdr:col>11</xdr:col>
      <xdr:colOff>307975</xdr:colOff>
      <xdr:row>77</xdr:row>
      <xdr:rowOff>171109</xdr:rowOff>
    </xdr:to>
    <xdr:cxnSp macro="">
      <xdr:nvCxnSpPr>
        <xdr:cNvPr id="414" name="直線コネクタ 413"/>
        <xdr:cNvCxnSpPr/>
      </xdr:nvCxnSpPr>
      <xdr:spPr>
        <a:xfrm>
          <a:off x="6972300" y="13349808"/>
          <a:ext cx="889000" cy="22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27453</xdr:rowOff>
    </xdr:from>
    <xdr:to>
      <xdr:col>11</xdr:col>
      <xdr:colOff>358775</xdr:colOff>
      <xdr:row>77</xdr:row>
      <xdr:rowOff>129053</xdr:rowOff>
    </xdr:to>
    <xdr:sp macro="" textlink="">
      <xdr:nvSpPr>
        <xdr:cNvPr id="415" name="フローチャート : 判断 414"/>
        <xdr:cNvSpPr/>
      </xdr:nvSpPr>
      <xdr:spPr>
        <a:xfrm>
          <a:off x="7810500" y="13229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145580</xdr:rowOff>
    </xdr:from>
    <xdr:ext cx="469744" cy="259045"/>
    <xdr:sp macro="" textlink="">
      <xdr:nvSpPr>
        <xdr:cNvPr id="416" name="テキスト ボックス 415"/>
        <xdr:cNvSpPr txBox="1"/>
      </xdr:nvSpPr>
      <xdr:spPr>
        <a:xfrm>
          <a:off x="7626427" y="13004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5,094</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27315</xdr:rowOff>
    </xdr:from>
    <xdr:to>
      <xdr:col>10</xdr:col>
      <xdr:colOff>155575</xdr:colOff>
      <xdr:row>77</xdr:row>
      <xdr:rowOff>128915</xdr:rowOff>
    </xdr:to>
    <xdr:sp macro="" textlink="">
      <xdr:nvSpPr>
        <xdr:cNvPr id="417" name="フローチャート : 判断 416"/>
        <xdr:cNvSpPr/>
      </xdr:nvSpPr>
      <xdr:spPr>
        <a:xfrm>
          <a:off x="6921500" y="1322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75</xdr:row>
      <xdr:rowOff>145442</xdr:rowOff>
    </xdr:from>
    <xdr:ext cx="469744" cy="259045"/>
    <xdr:sp macro="" textlink="">
      <xdr:nvSpPr>
        <xdr:cNvPr id="418" name="テキスト ボックス 417"/>
        <xdr:cNvSpPr txBox="1"/>
      </xdr:nvSpPr>
      <xdr:spPr>
        <a:xfrm>
          <a:off x="6737427" y="13004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97816</xdr:rowOff>
    </xdr:from>
    <xdr:to>
      <xdr:col>15</xdr:col>
      <xdr:colOff>231775</xdr:colOff>
      <xdr:row>77</xdr:row>
      <xdr:rowOff>27966</xdr:rowOff>
    </xdr:to>
    <xdr:sp macro="" textlink="">
      <xdr:nvSpPr>
        <xdr:cNvPr id="424" name="円/楕円 423"/>
        <xdr:cNvSpPr/>
      </xdr:nvSpPr>
      <xdr:spPr>
        <a:xfrm>
          <a:off x="10426700" y="1312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120693</xdr:rowOff>
    </xdr:from>
    <xdr:ext cx="469744" cy="259045"/>
    <xdr:sp macro="" textlink="">
      <xdr:nvSpPr>
        <xdr:cNvPr id="425" name="商工費該当値テキスト"/>
        <xdr:cNvSpPr txBox="1"/>
      </xdr:nvSpPr>
      <xdr:spPr>
        <a:xfrm>
          <a:off x="10528300" y="12979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7,305</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61559</xdr:rowOff>
    </xdr:from>
    <xdr:to>
      <xdr:col>14</xdr:col>
      <xdr:colOff>79375</xdr:colOff>
      <xdr:row>76</xdr:row>
      <xdr:rowOff>163159</xdr:rowOff>
    </xdr:to>
    <xdr:sp macro="" textlink="">
      <xdr:nvSpPr>
        <xdr:cNvPr id="426" name="円/楕円 425"/>
        <xdr:cNvSpPr/>
      </xdr:nvSpPr>
      <xdr:spPr>
        <a:xfrm>
          <a:off x="9588500" y="13091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75</xdr:row>
      <xdr:rowOff>8237</xdr:rowOff>
    </xdr:from>
    <xdr:ext cx="469744" cy="259045"/>
    <xdr:sp macro="" textlink="">
      <xdr:nvSpPr>
        <xdr:cNvPr id="427" name="テキスト ボックス 426"/>
        <xdr:cNvSpPr txBox="1"/>
      </xdr:nvSpPr>
      <xdr:spPr>
        <a:xfrm>
          <a:off x="9404427" y="12866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8,098</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10902</xdr:rowOff>
    </xdr:from>
    <xdr:to>
      <xdr:col>12</xdr:col>
      <xdr:colOff>561975</xdr:colOff>
      <xdr:row>77</xdr:row>
      <xdr:rowOff>112502</xdr:rowOff>
    </xdr:to>
    <xdr:sp macro="" textlink="">
      <xdr:nvSpPr>
        <xdr:cNvPr id="428" name="円/楕円 427"/>
        <xdr:cNvSpPr/>
      </xdr:nvSpPr>
      <xdr:spPr>
        <a:xfrm>
          <a:off x="8699500" y="1321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103629</xdr:rowOff>
    </xdr:from>
    <xdr:ext cx="469744" cy="259045"/>
    <xdr:sp macro="" textlink="">
      <xdr:nvSpPr>
        <xdr:cNvPr id="429" name="テキスト ボックス 428"/>
        <xdr:cNvSpPr txBox="1"/>
      </xdr:nvSpPr>
      <xdr:spPr>
        <a:xfrm>
          <a:off x="8515427" y="13305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5,456</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120309</xdr:rowOff>
    </xdr:from>
    <xdr:to>
      <xdr:col>11</xdr:col>
      <xdr:colOff>358775</xdr:colOff>
      <xdr:row>78</xdr:row>
      <xdr:rowOff>50459</xdr:rowOff>
    </xdr:to>
    <xdr:sp macro="" textlink="">
      <xdr:nvSpPr>
        <xdr:cNvPr id="430" name="円/楕円 429"/>
        <xdr:cNvSpPr/>
      </xdr:nvSpPr>
      <xdr:spPr>
        <a:xfrm>
          <a:off x="7810500" y="13321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41586</xdr:rowOff>
    </xdr:from>
    <xdr:ext cx="469744" cy="259045"/>
    <xdr:sp macro="" textlink="">
      <xdr:nvSpPr>
        <xdr:cNvPr id="431" name="テキスト ボックス 430"/>
        <xdr:cNvSpPr txBox="1"/>
      </xdr:nvSpPr>
      <xdr:spPr>
        <a:xfrm>
          <a:off x="7626427" y="13414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3,063</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97358</xdr:rowOff>
    </xdr:from>
    <xdr:to>
      <xdr:col>10</xdr:col>
      <xdr:colOff>155575</xdr:colOff>
      <xdr:row>78</xdr:row>
      <xdr:rowOff>27508</xdr:rowOff>
    </xdr:to>
    <xdr:sp macro="" textlink="">
      <xdr:nvSpPr>
        <xdr:cNvPr id="432" name="円/楕円 431"/>
        <xdr:cNvSpPr/>
      </xdr:nvSpPr>
      <xdr:spPr>
        <a:xfrm>
          <a:off x="6921500" y="132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18635</xdr:rowOff>
    </xdr:from>
    <xdr:ext cx="469744" cy="259045"/>
    <xdr:sp macro="" textlink="">
      <xdr:nvSpPr>
        <xdr:cNvPr id="433" name="テキスト ボックス 432"/>
        <xdr:cNvSpPr txBox="1"/>
      </xdr:nvSpPr>
      <xdr:spPr>
        <a:xfrm>
          <a:off x="6737427" y="13391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42,175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38303</xdr:rowOff>
    </xdr:from>
    <xdr:to>
      <xdr:col>15</xdr:col>
      <xdr:colOff>180340</xdr:colOff>
      <xdr:row>98</xdr:row>
      <xdr:rowOff>62294</xdr:rowOff>
    </xdr:to>
    <xdr:cxnSp macro="">
      <xdr:nvCxnSpPr>
        <xdr:cNvPr id="457" name="直線コネクタ 456"/>
        <xdr:cNvCxnSpPr/>
      </xdr:nvCxnSpPr>
      <xdr:spPr>
        <a:xfrm flipV="1">
          <a:off x="10475595" y="15468803"/>
          <a:ext cx="1270" cy="139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66121</xdr:rowOff>
    </xdr:from>
    <xdr:ext cx="534377" cy="259045"/>
    <xdr:sp macro="" textlink="">
      <xdr:nvSpPr>
        <xdr:cNvPr id="458" name="土木費最小値テキスト"/>
        <xdr:cNvSpPr txBox="1"/>
      </xdr:nvSpPr>
      <xdr:spPr>
        <a:xfrm>
          <a:off x="10528300" y="16868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12,095</a:t>
          </a:r>
          <a:endParaRPr kumimoji="1" lang="ja-JP" altLang="en-US" sz="1000" b="1">
            <a:latin typeface="ＭＳ Ｐゴシック"/>
          </a:endParaRPr>
        </a:p>
      </xdr:txBody>
    </xdr:sp>
    <xdr:clientData/>
  </xdr:oneCellAnchor>
  <xdr:twoCellAnchor>
    <xdr:from>
      <xdr:col>15</xdr:col>
      <xdr:colOff>92075</xdr:colOff>
      <xdr:row>98</xdr:row>
      <xdr:rowOff>62294</xdr:rowOff>
    </xdr:from>
    <xdr:to>
      <xdr:col>15</xdr:col>
      <xdr:colOff>269875</xdr:colOff>
      <xdr:row>98</xdr:row>
      <xdr:rowOff>62294</xdr:rowOff>
    </xdr:to>
    <xdr:cxnSp macro="">
      <xdr:nvCxnSpPr>
        <xdr:cNvPr id="459" name="直線コネクタ 458"/>
        <xdr:cNvCxnSpPr/>
      </xdr:nvCxnSpPr>
      <xdr:spPr>
        <a:xfrm>
          <a:off x="10388600" y="16864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156430</xdr:rowOff>
    </xdr:from>
    <xdr:ext cx="599010" cy="259045"/>
    <xdr:sp macro="" textlink="">
      <xdr:nvSpPr>
        <xdr:cNvPr id="460" name="土木費最大値テキスト"/>
        <xdr:cNvSpPr txBox="1"/>
      </xdr:nvSpPr>
      <xdr:spPr>
        <a:xfrm>
          <a:off x="10528300" y="15244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121,984</a:t>
          </a:r>
          <a:endParaRPr kumimoji="1" lang="ja-JP" altLang="en-US" sz="1000" b="1">
            <a:latin typeface="ＭＳ Ｐゴシック"/>
          </a:endParaRPr>
        </a:p>
      </xdr:txBody>
    </xdr:sp>
    <xdr:clientData/>
  </xdr:oneCellAnchor>
  <xdr:twoCellAnchor>
    <xdr:from>
      <xdr:col>15</xdr:col>
      <xdr:colOff>92075</xdr:colOff>
      <xdr:row>90</xdr:row>
      <xdr:rowOff>38303</xdr:rowOff>
    </xdr:from>
    <xdr:to>
      <xdr:col>15</xdr:col>
      <xdr:colOff>269875</xdr:colOff>
      <xdr:row>90</xdr:row>
      <xdr:rowOff>38303</xdr:rowOff>
    </xdr:to>
    <xdr:cxnSp macro="">
      <xdr:nvCxnSpPr>
        <xdr:cNvPr id="461" name="直線コネクタ 460"/>
        <xdr:cNvCxnSpPr/>
      </xdr:nvCxnSpPr>
      <xdr:spPr>
        <a:xfrm>
          <a:off x="10388600" y="15468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37134</xdr:rowOff>
    </xdr:from>
    <xdr:to>
      <xdr:col>15</xdr:col>
      <xdr:colOff>180975</xdr:colOff>
      <xdr:row>96</xdr:row>
      <xdr:rowOff>62979</xdr:rowOff>
    </xdr:to>
    <xdr:cxnSp macro="">
      <xdr:nvCxnSpPr>
        <xdr:cNvPr id="462" name="直線コネクタ 461"/>
        <xdr:cNvCxnSpPr/>
      </xdr:nvCxnSpPr>
      <xdr:spPr>
        <a:xfrm flipV="1">
          <a:off x="9639300" y="16324884"/>
          <a:ext cx="838200" cy="197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166336</xdr:rowOff>
    </xdr:from>
    <xdr:ext cx="534377" cy="259045"/>
    <xdr:sp macro="" textlink="">
      <xdr:nvSpPr>
        <xdr:cNvPr id="463" name="土木費平均値テキスト"/>
        <xdr:cNvSpPr txBox="1"/>
      </xdr:nvSpPr>
      <xdr:spPr>
        <a:xfrm>
          <a:off x="10528300" y="164540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38,704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16459</xdr:rowOff>
    </xdr:from>
    <xdr:to>
      <xdr:col>15</xdr:col>
      <xdr:colOff>231775</xdr:colOff>
      <xdr:row>96</xdr:row>
      <xdr:rowOff>118059</xdr:rowOff>
    </xdr:to>
    <xdr:sp macro="" textlink="">
      <xdr:nvSpPr>
        <xdr:cNvPr id="464" name="フローチャート : 判断 463"/>
        <xdr:cNvSpPr/>
      </xdr:nvSpPr>
      <xdr:spPr>
        <a:xfrm>
          <a:off x="10426700" y="1647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62979</xdr:rowOff>
    </xdr:from>
    <xdr:to>
      <xdr:col>14</xdr:col>
      <xdr:colOff>28575</xdr:colOff>
      <xdr:row>96</xdr:row>
      <xdr:rowOff>146862</xdr:rowOff>
    </xdr:to>
    <xdr:cxnSp macro="">
      <xdr:nvCxnSpPr>
        <xdr:cNvPr id="465" name="直線コネクタ 464"/>
        <xdr:cNvCxnSpPr/>
      </xdr:nvCxnSpPr>
      <xdr:spPr>
        <a:xfrm flipV="1">
          <a:off x="8750300" y="16522179"/>
          <a:ext cx="889000" cy="83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8319</xdr:rowOff>
    </xdr:from>
    <xdr:to>
      <xdr:col>14</xdr:col>
      <xdr:colOff>79375</xdr:colOff>
      <xdr:row>96</xdr:row>
      <xdr:rowOff>109919</xdr:rowOff>
    </xdr:to>
    <xdr:sp macro="" textlink="">
      <xdr:nvSpPr>
        <xdr:cNvPr id="466" name="フローチャート : 判断 465"/>
        <xdr:cNvSpPr/>
      </xdr:nvSpPr>
      <xdr:spPr>
        <a:xfrm>
          <a:off x="9588500" y="16467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126446</xdr:rowOff>
    </xdr:from>
    <xdr:ext cx="534377" cy="259045"/>
    <xdr:sp macro="" textlink="">
      <xdr:nvSpPr>
        <xdr:cNvPr id="467" name="テキスト ボックス 466"/>
        <xdr:cNvSpPr txBox="1"/>
      </xdr:nvSpPr>
      <xdr:spPr>
        <a:xfrm>
          <a:off x="9372111" y="16242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39,345</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128042</xdr:rowOff>
    </xdr:from>
    <xdr:to>
      <xdr:col>12</xdr:col>
      <xdr:colOff>511175</xdr:colOff>
      <xdr:row>96</xdr:row>
      <xdr:rowOff>146862</xdr:rowOff>
    </xdr:to>
    <xdr:cxnSp macro="">
      <xdr:nvCxnSpPr>
        <xdr:cNvPr id="468" name="直線コネクタ 467"/>
        <xdr:cNvCxnSpPr/>
      </xdr:nvCxnSpPr>
      <xdr:spPr>
        <a:xfrm>
          <a:off x="7861300" y="16587242"/>
          <a:ext cx="889000" cy="18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148349</xdr:rowOff>
    </xdr:from>
    <xdr:to>
      <xdr:col>12</xdr:col>
      <xdr:colOff>561975</xdr:colOff>
      <xdr:row>96</xdr:row>
      <xdr:rowOff>78499</xdr:rowOff>
    </xdr:to>
    <xdr:sp macro="" textlink="">
      <xdr:nvSpPr>
        <xdr:cNvPr id="469" name="フローチャート : 判断 468"/>
        <xdr:cNvSpPr/>
      </xdr:nvSpPr>
      <xdr:spPr>
        <a:xfrm>
          <a:off x="8699500" y="1643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95026</xdr:rowOff>
    </xdr:from>
    <xdr:ext cx="534377" cy="259045"/>
    <xdr:sp macro="" textlink="">
      <xdr:nvSpPr>
        <xdr:cNvPr id="470" name="テキスト ボックス 469"/>
        <xdr:cNvSpPr txBox="1"/>
      </xdr:nvSpPr>
      <xdr:spPr>
        <a:xfrm>
          <a:off x="8483111" y="1621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41,819</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128042</xdr:rowOff>
    </xdr:from>
    <xdr:to>
      <xdr:col>11</xdr:col>
      <xdr:colOff>307975</xdr:colOff>
      <xdr:row>96</xdr:row>
      <xdr:rowOff>156959</xdr:rowOff>
    </xdr:to>
    <xdr:cxnSp macro="">
      <xdr:nvCxnSpPr>
        <xdr:cNvPr id="471" name="直線コネクタ 470"/>
        <xdr:cNvCxnSpPr/>
      </xdr:nvCxnSpPr>
      <xdr:spPr>
        <a:xfrm flipV="1">
          <a:off x="6972300" y="16587242"/>
          <a:ext cx="889000" cy="28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37478</xdr:rowOff>
    </xdr:from>
    <xdr:to>
      <xdr:col>11</xdr:col>
      <xdr:colOff>358775</xdr:colOff>
      <xdr:row>96</xdr:row>
      <xdr:rowOff>139078</xdr:rowOff>
    </xdr:to>
    <xdr:sp macro="" textlink="">
      <xdr:nvSpPr>
        <xdr:cNvPr id="472" name="フローチャート : 判断 471"/>
        <xdr:cNvSpPr/>
      </xdr:nvSpPr>
      <xdr:spPr>
        <a:xfrm>
          <a:off x="7810500" y="16496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155605</xdr:rowOff>
    </xdr:from>
    <xdr:ext cx="534377" cy="259045"/>
    <xdr:sp macro="" textlink="">
      <xdr:nvSpPr>
        <xdr:cNvPr id="473" name="テキスト ボックス 472"/>
        <xdr:cNvSpPr txBox="1"/>
      </xdr:nvSpPr>
      <xdr:spPr>
        <a:xfrm>
          <a:off x="7594111" y="16271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37,049</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40830</xdr:rowOff>
    </xdr:from>
    <xdr:to>
      <xdr:col>10</xdr:col>
      <xdr:colOff>155575</xdr:colOff>
      <xdr:row>96</xdr:row>
      <xdr:rowOff>142430</xdr:rowOff>
    </xdr:to>
    <xdr:sp macro="" textlink="">
      <xdr:nvSpPr>
        <xdr:cNvPr id="474" name="フローチャート : 判断 473"/>
        <xdr:cNvSpPr/>
      </xdr:nvSpPr>
      <xdr:spPr>
        <a:xfrm>
          <a:off x="6921500" y="1650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158957</xdr:rowOff>
    </xdr:from>
    <xdr:ext cx="534377" cy="259045"/>
    <xdr:sp macro="" textlink="">
      <xdr:nvSpPr>
        <xdr:cNvPr id="475" name="テキスト ボックス 474"/>
        <xdr:cNvSpPr txBox="1"/>
      </xdr:nvSpPr>
      <xdr:spPr>
        <a:xfrm>
          <a:off x="6705111" y="16275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36,785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94</xdr:row>
      <xdr:rowOff>157784</xdr:rowOff>
    </xdr:from>
    <xdr:to>
      <xdr:col>15</xdr:col>
      <xdr:colOff>231775</xdr:colOff>
      <xdr:row>95</xdr:row>
      <xdr:rowOff>87934</xdr:rowOff>
    </xdr:to>
    <xdr:sp macro="" textlink="">
      <xdr:nvSpPr>
        <xdr:cNvPr id="481" name="円/楕円 480"/>
        <xdr:cNvSpPr/>
      </xdr:nvSpPr>
      <xdr:spPr>
        <a:xfrm>
          <a:off x="10426700" y="1627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9211</xdr:rowOff>
    </xdr:from>
    <xdr:ext cx="534377" cy="259045"/>
    <xdr:sp macro="" textlink="">
      <xdr:nvSpPr>
        <xdr:cNvPr id="482" name="土木費該当値テキスト"/>
        <xdr:cNvSpPr txBox="1"/>
      </xdr:nvSpPr>
      <xdr:spPr>
        <a:xfrm>
          <a:off x="10528300" y="16125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54,576</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12179</xdr:rowOff>
    </xdr:from>
    <xdr:to>
      <xdr:col>14</xdr:col>
      <xdr:colOff>79375</xdr:colOff>
      <xdr:row>96</xdr:row>
      <xdr:rowOff>113779</xdr:rowOff>
    </xdr:to>
    <xdr:sp macro="" textlink="">
      <xdr:nvSpPr>
        <xdr:cNvPr id="483" name="円/楕円 482"/>
        <xdr:cNvSpPr/>
      </xdr:nvSpPr>
      <xdr:spPr>
        <a:xfrm>
          <a:off x="9588500" y="16471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104906</xdr:rowOff>
    </xdr:from>
    <xdr:ext cx="534377" cy="259045"/>
    <xdr:sp macro="" textlink="">
      <xdr:nvSpPr>
        <xdr:cNvPr id="484" name="テキスト ボックス 483"/>
        <xdr:cNvSpPr txBox="1"/>
      </xdr:nvSpPr>
      <xdr:spPr>
        <a:xfrm>
          <a:off x="9372111" y="16564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39,041</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96062</xdr:rowOff>
    </xdr:from>
    <xdr:to>
      <xdr:col>12</xdr:col>
      <xdr:colOff>561975</xdr:colOff>
      <xdr:row>97</xdr:row>
      <xdr:rowOff>26212</xdr:rowOff>
    </xdr:to>
    <xdr:sp macro="" textlink="">
      <xdr:nvSpPr>
        <xdr:cNvPr id="485" name="円/楕円 484"/>
        <xdr:cNvSpPr/>
      </xdr:nvSpPr>
      <xdr:spPr>
        <a:xfrm>
          <a:off x="8699500" y="16555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17339</xdr:rowOff>
    </xdr:from>
    <xdr:ext cx="534377" cy="259045"/>
    <xdr:sp macro="" textlink="">
      <xdr:nvSpPr>
        <xdr:cNvPr id="486" name="テキスト ボックス 485"/>
        <xdr:cNvSpPr txBox="1"/>
      </xdr:nvSpPr>
      <xdr:spPr>
        <a:xfrm>
          <a:off x="8483111" y="16647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32,436</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77242</xdr:rowOff>
    </xdr:from>
    <xdr:to>
      <xdr:col>11</xdr:col>
      <xdr:colOff>358775</xdr:colOff>
      <xdr:row>97</xdr:row>
      <xdr:rowOff>7392</xdr:rowOff>
    </xdr:to>
    <xdr:sp macro="" textlink="">
      <xdr:nvSpPr>
        <xdr:cNvPr id="487" name="円/楕円 486"/>
        <xdr:cNvSpPr/>
      </xdr:nvSpPr>
      <xdr:spPr>
        <a:xfrm>
          <a:off x="7810500" y="16536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169969</xdr:rowOff>
    </xdr:from>
    <xdr:ext cx="534377" cy="259045"/>
    <xdr:sp macro="" textlink="">
      <xdr:nvSpPr>
        <xdr:cNvPr id="488" name="テキスト ボックス 487"/>
        <xdr:cNvSpPr txBox="1"/>
      </xdr:nvSpPr>
      <xdr:spPr>
        <a:xfrm>
          <a:off x="7594111" y="16629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33,918</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106159</xdr:rowOff>
    </xdr:from>
    <xdr:to>
      <xdr:col>10</xdr:col>
      <xdr:colOff>155575</xdr:colOff>
      <xdr:row>97</xdr:row>
      <xdr:rowOff>36309</xdr:rowOff>
    </xdr:to>
    <xdr:sp macro="" textlink="">
      <xdr:nvSpPr>
        <xdr:cNvPr id="489" name="円/楕円 488"/>
        <xdr:cNvSpPr/>
      </xdr:nvSpPr>
      <xdr:spPr>
        <a:xfrm>
          <a:off x="6921500" y="16565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27436</xdr:rowOff>
    </xdr:from>
    <xdr:ext cx="534377" cy="259045"/>
    <xdr:sp macro="" textlink="">
      <xdr:nvSpPr>
        <xdr:cNvPr id="490" name="テキスト ボックス 489"/>
        <xdr:cNvSpPr txBox="1"/>
      </xdr:nvSpPr>
      <xdr:spPr>
        <a:xfrm>
          <a:off x="6705111" y="16658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31,641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17,700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502" name="直線コネクタ 50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128105</xdr:rowOff>
    </xdr:from>
    <xdr:ext cx="531299" cy="259045"/>
    <xdr:sp macro="" textlink="">
      <xdr:nvSpPr>
        <xdr:cNvPr id="503" name="テキスト ボックス 502"/>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4" name="直線コネクタ 50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5" name="テキスト ボックス 50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6" name="直線コネクタ 50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7" name="テキスト ボックス 50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8" name="直線コネクタ 50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9" name="テキスト ボックス 50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0" name="直線コネクタ 50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11" name="テキスト ボックス 51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2" name="直線コネクタ 51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13" name="テキスト ボックス 512"/>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11292</xdr:rowOff>
    </xdr:from>
    <xdr:to>
      <xdr:col>23</xdr:col>
      <xdr:colOff>516889</xdr:colOff>
      <xdr:row>39</xdr:row>
      <xdr:rowOff>130229</xdr:rowOff>
    </xdr:to>
    <xdr:cxnSp macro="">
      <xdr:nvCxnSpPr>
        <xdr:cNvPr id="517" name="直線コネクタ 516"/>
        <xdr:cNvCxnSpPr/>
      </xdr:nvCxnSpPr>
      <xdr:spPr>
        <a:xfrm flipV="1">
          <a:off x="16317595" y="5326242"/>
          <a:ext cx="1269" cy="1490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134056</xdr:rowOff>
    </xdr:from>
    <xdr:ext cx="469744" cy="259045"/>
    <xdr:sp macro="" textlink="">
      <xdr:nvSpPr>
        <xdr:cNvPr id="518" name="消防費最小値テキスト"/>
        <xdr:cNvSpPr txBox="1"/>
      </xdr:nvSpPr>
      <xdr:spPr>
        <a:xfrm>
          <a:off x="16370300" y="6820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9,040</a:t>
          </a:r>
          <a:endParaRPr kumimoji="1" lang="ja-JP" altLang="en-US" sz="1000" b="1">
            <a:latin typeface="ＭＳ Ｐゴシック"/>
          </a:endParaRPr>
        </a:p>
      </xdr:txBody>
    </xdr:sp>
    <xdr:clientData/>
  </xdr:oneCellAnchor>
  <xdr:twoCellAnchor>
    <xdr:from>
      <xdr:col>23</xdr:col>
      <xdr:colOff>428625</xdr:colOff>
      <xdr:row>39</xdr:row>
      <xdr:rowOff>130229</xdr:rowOff>
    </xdr:from>
    <xdr:to>
      <xdr:col>23</xdr:col>
      <xdr:colOff>606425</xdr:colOff>
      <xdr:row>39</xdr:row>
      <xdr:rowOff>130229</xdr:rowOff>
    </xdr:to>
    <xdr:cxnSp macro="">
      <xdr:nvCxnSpPr>
        <xdr:cNvPr id="519" name="直線コネクタ 518"/>
        <xdr:cNvCxnSpPr/>
      </xdr:nvCxnSpPr>
      <xdr:spPr>
        <a:xfrm>
          <a:off x="16230600" y="6816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129419</xdr:rowOff>
    </xdr:from>
    <xdr:ext cx="534377" cy="259045"/>
    <xdr:sp macro="" textlink="">
      <xdr:nvSpPr>
        <xdr:cNvPr id="520" name="消防費最大値テキスト"/>
        <xdr:cNvSpPr txBox="1"/>
      </xdr:nvSpPr>
      <xdr:spPr>
        <a:xfrm>
          <a:off x="16370300" y="5101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54,682</a:t>
          </a:r>
          <a:endParaRPr kumimoji="1" lang="ja-JP" altLang="en-US" sz="1000" b="1">
            <a:latin typeface="ＭＳ Ｐゴシック"/>
          </a:endParaRPr>
        </a:p>
      </xdr:txBody>
    </xdr:sp>
    <xdr:clientData/>
  </xdr:oneCellAnchor>
  <xdr:twoCellAnchor>
    <xdr:from>
      <xdr:col>23</xdr:col>
      <xdr:colOff>428625</xdr:colOff>
      <xdr:row>31</xdr:row>
      <xdr:rowOff>11292</xdr:rowOff>
    </xdr:from>
    <xdr:to>
      <xdr:col>23</xdr:col>
      <xdr:colOff>606425</xdr:colOff>
      <xdr:row>31</xdr:row>
      <xdr:rowOff>11292</xdr:rowOff>
    </xdr:to>
    <xdr:cxnSp macro="">
      <xdr:nvCxnSpPr>
        <xdr:cNvPr id="521" name="直線コネクタ 520"/>
        <xdr:cNvCxnSpPr/>
      </xdr:nvCxnSpPr>
      <xdr:spPr>
        <a:xfrm>
          <a:off x="16230600" y="5326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114456</xdr:rowOff>
    </xdr:from>
    <xdr:to>
      <xdr:col>23</xdr:col>
      <xdr:colOff>517525</xdr:colOff>
      <xdr:row>38</xdr:row>
      <xdr:rowOff>142704</xdr:rowOff>
    </xdr:to>
    <xdr:cxnSp macro="">
      <xdr:nvCxnSpPr>
        <xdr:cNvPr id="522" name="直線コネクタ 521"/>
        <xdr:cNvCxnSpPr/>
      </xdr:nvCxnSpPr>
      <xdr:spPr>
        <a:xfrm>
          <a:off x="15481300" y="6629556"/>
          <a:ext cx="838200" cy="28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43752</xdr:rowOff>
    </xdr:from>
    <xdr:ext cx="534377" cy="259045"/>
    <xdr:sp macro="" textlink="">
      <xdr:nvSpPr>
        <xdr:cNvPr id="523" name="消防費平均値テキスト"/>
        <xdr:cNvSpPr txBox="1"/>
      </xdr:nvSpPr>
      <xdr:spPr>
        <a:xfrm>
          <a:off x="16370300" y="63874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16,083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20875</xdr:rowOff>
    </xdr:from>
    <xdr:to>
      <xdr:col>23</xdr:col>
      <xdr:colOff>568325</xdr:colOff>
      <xdr:row>38</xdr:row>
      <xdr:rowOff>122475</xdr:rowOff>
    </xdr:to>
    <xdr:sp macro="" textlink="">
      <xdr:nvSpPr>
        <xdr:cNvPr id="524" name="フローチャート : 判断 523"/>
        <xdr:cNvSpPr/>
      </xdr:nvSpPr>
      <xdr:spPr>
        <a:xfrm>
          <a:off x="16268700" y="653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93752</xdr:rowOff>
    </xdr:from>
    <xdr:to>
      <xdr:col>22</xdr:col>
      <xdr:colOff>365125</xdr:colOff>
      <xdr:row>38</xdr:row>
      <xdr:rowOff>114456</xdr:rowOff>
    </xdr:to>
    <xdr:cxnSp macro="">
      <xdr:nvCxnSpPr>
        <xdr:cNvPr id="525" name="直線コネクタ 524"/>
        <xdr:cNvCxnSpPr/>
      </xdr:nvCxnSpPr>
      <xdr:spPr>
        <a:xfrm>
          <a:off x="14592300" y="6608852"/>
          <a:ext cx="889000" cy="20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145789</xdr:rowOff>
    </xdr:from>
    <xdr:to>
      <xdr:col>22</xdr:col>
      <xdr:colOff>415925</xdr:colOff>
      <xdr:row>38</xdr:row>
      <xdr:rowOff>75939</xdr:rowOff>
    </xdr:to>
    <xdr:sp macro="" textlink="">
      <xdr:nvSpPr>
        <xdr:cNvPr id="526" name="フローチャート : 判断 525"/>
        <xdr:cNvSpPr/>
      </xdr:nvSpPr>
      <xdr:spPr>
        <a:xfrm>
          <a:off x="15430500" y="648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92466</xdr:rowOff>
    </xdr:from>
    <xdr:ext cx="534377" cy="259045"/>
    <xdr:sp macro="" textlink="">
      <xdr:nvSpPr>
        <xdr:cNvPr id="527" name="テキスト ボックス 526"/>
        <xdr:cNvSpPr txBox="1"/>
      </xdr:nvSpPr>
      <xdr:spPr>
        <a:xfrm>
          <a:off x="15214111" y="6264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17,508</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21742</xdr:rowOff>
    </xdr:from>
    <xdr:to>
      <xdr:col>21</xdr:col>
      <xdr:colOff>161925</xdr:colOff>
      <xdr:row>38</xdr:row>
      <xdr:rowOff>93752</xdr:rowOff>
    </xdr:to>
    <xdr:cxnSp macro="">
      <xdr:nvCxnSpPr>
        <xdr:cNvPr id="528" name="直線コネクタ 527"/>
        <xdr:cNvCxnSpPr/>
      </xdr:nvCxnSpPr>
      <xdr:spPr>
        <a:xfrm>
          <a:off x="13703300" y="6536842"/>
          <a:ext cx="889000" cy="7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15683</xdr:rowOff>
    </xdr:from>
    <xdr:to>
      <xdr:col>21</xdr:col>
      <xdr:colOff>212725</xdr:colOff>
      <xdr:row>38</xdr:row>
      <xdr:rowOff>117283</xdr:rowOff>
    </xdr:to>
    <xdr:sp macro="" textlink="">
      <xdr:nvSpPr>
        <xdr:cNvPr id="529" name="フローチャート : 判断 528"/>
        <xdr:cNvSpPr/>
      </xdr:nvSpPr>
      <xdr:spPr>
        <a:xfrm>
          <a:off x="14541500" y="65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133810</xdr:rowOff>
    </xdr:from>
    <xdr:ext cx="534377" cy="259045"/>
    <xdr:sp macro="" textlink="">
      <xdr:nvSpPr>
        <xdr:cNvPr id="530" name="テキスト ボックス 529"/>
        <xdr:cNvSpPr txBox="1"/>
      </xdr:nvSpPr>
      <xdr:spPr>
        <a:xfrm>
          <a:off x="14325111" y="630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16,242</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21742</xdr:rowOff>
    </xdr:from>
    <xdr:to>
      <xdr:col>19</xdr:col>
      <xdr:colOff>644525</xdr:colOff>
      <xdr:row>38</xdr:row>
      <xdr:rowOff>68279</xdr:rowOff>
    </xdr:to>
    <xdr:cxnSp macro="">
      <xdr:nvCxnSpPr>
        <xdr:cNvPr id="531" name="直線コネクタ 530"/>
        <xdr:cNvCxnSpPr/>
      </xdr:nvCxnSpPr>
      <xdr:spPr>
        <a:xfrm flipV="1">
          <a:off x="12814300" y="6536842"/>
          <a:ext cx="889000" cy="46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21071</xdr:rowOff>
    </xdr:from>
    <xdr:to>
      <xdr:col>20</xdr:col>
      <xdr:colOff>9525</xdr:colOff>
      <xdr:row>38</xdr:row>
      <xdr:rowOff>122671</xdr:rowOff>
    </xdr:to>
    <xdr:sp macro="" textlink="">
      <xdr:nvSpPr>
        <xdr:cNvPr id="532" name="フローチャート : 判断 531"/>
        <xdr:cNvSpPr/>
      </xdr:nvSpPr>
      <xdr:spPr>
        <a:xfrm>
          <a:off x="13652500" y="6536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113798</xdr:rowOff>
    </xdr:from>
    <xdr:ext cx="534377" cy="259045"/>
    <xdr:sp macro="" textlink="">
      <xdr:nvSpPr>
        <xdr:cNvPr id="533" name="テキスト ボックス 532"/>
        <xdr:cNvSpPr txBox="1"/>
      </xdr:nvSpPr>
      <xdr:spPr>
        <a:xfrm>
          <a:off x="13436111" y="6628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16,077</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47981</xdr:rowOff>
    </xdr:from>
    <xdr:to>
      <xdr:col>18</xdr:col>
      <xdr:colOff>492125</xdr:colOff>
      <xdr:row>38</xdr:row>
      <xdr:rowOff>149581</xdr:rowOff>
    </xdr:to>
    <xdr:sp macro="" textlink="">
      <xdr:nvSpPr>
        <xdr:cNvPr id="534" name="フローチャート : 判断 533"/>
        <xdr:cNvSpPr/>
      </xdr:nvSpPr>
      <xdr:spPr>
        <a:xfrm>
          <a:off x="12763500" y="656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140708</xdr:rowOff>
    </xdr:from>
    <xdr:ext cx="534377" cy="259045"/>
    <xdr:sp macro="" textlink="">
      <xdr:nvSpPr>
        <xdr:cNvPr id="535" name="テキスト ボックス 534"/>
        <xdr:cNvSpPr txBox="1"/>
      </xdr:nvSpPr>
      <xdr:spPr>
        <a:xfrm>
          <a:off x="12547111" y="6655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15,253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91904</xdr:rowOff>
    </xdr:from>
    <xdr:to>
      <xdr:col>23</xdr:col>
      <xdr:colOff>568325</xdr:colOff>
      <xdr:row>39</xdr:row>
      <xdr:rowOff>22054</xdr:rowOff>
    </xdr:to>
    <xdr:sp macro="" textlink="">
      <xdr:nvSpPr>
        <xdr:cNvPr id="541" name="円/楕円 540"/>
        <xdr:cNvSpPr/>
      </xdr:nvSpPr>
      <xdr:spPr>
        <a:xfrm>
          <a:off x="16268700" y="660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70331</xdr:rowOff>
    </xdr:from>
    <xdr:ext cx="534377" cy="259045"/>
    <xdr:sp macro="" textlink="">
      <xdr:nvSpPr>
        <xdr:cNvPr id="542" name="消防費該当値テキスト"/>
        <xdr:cNvSpPr txBox="1"/>
      </xdr:nvSpPr>
      <xdr:spPr>
        <a:xfrm>
          <a:off x="16370300" y="658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13,908</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63656</xdr:rowOff>
    </xdr:from>
    <xdr:to>
      <xdr:col>22</xdr:col>
      <xdr:colOff>415925</xdr:colOff>
      <xdr:row>38</xdr:row>
      <xdr:rowOff>165256</xdr:rowOff>
    </xdr:to>
    <xdr:sp macro="" textlink="">
      <xdr:nvSpPr>
        <xdr:cNvPr id="543" name="円/楕円 542"/>
        <xdr:cNvSpPr/>
      </xdr:nvSpPr>
      <xdr:spPr>
        <a:xfrm>
          <a:off x="15430500" y="657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156383</xdr:rowOff>
    </xdr:from>
    <xdr:ext cx="534377" cy="259045"/>
    <xdr:sp macro="" textlink="">
      <xdr:nvSpPr>
        <xdr:cNvPr id="544" name="テキスト ボックス 543"/>
        <xdr:cNvSpPr txBox="1"/>
      </xdr:nvSpPr>
      <xdr:spPr>
        <a:xfrm>
          <a:off x="15214111" y="6671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14,773</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42952</xdr:rowOff>
    </xdr:from>
    <xdr:to>
      <xdr:col>21</xdr:col>
      <xdr:colOff>212725</xdr:colOff>
      <xdr:row>38</xdr:row>
      <xdr:rowOff>144552</xdr:rowOff>
    </xdr:to>
    <xdr:sp macro="" textlink="">
      <xdr:nvSpPr>
        <xdr:cNvPr id="545" name="円/楕円 544"/>
        <xdr:cNvSpPr/>
      </xdr:nvSpPr>
      <xdr:spPr>
        <a:xfrm>
          <a:off x="14541500" y="655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135679</xdr:rowOff>
    </xdr:from>
    <xdr:ext cx="534377" cy="259045"/>
    <xdr:sp macro="" textlink="">
      <xdr:nvSpPr>
        <xdr:cNvPr id="546" name="テキスト ボックス 545"/>
        <xdr:cNvSpPr txBox="1"/>
      </xdr:nvSpPr>
      <xdr:spPr>
        <a:xfrm>
          <a:off x="14325111" y="6650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15,407</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142392</xdr:rowOff>
    </xdr:from>
    <xdr:to>
      <xdr:col>20</xdr:col>
      <xdr:colOff>9525</xdr:colOff>
      <xdr:row>38</xdr:row>
      <xdr:rowOff>72543</xdr:rowOff>
    </xdr:to>
    <xdr:sp macro="" textlink="">
      <xdr:nvSpPr>
        <xdr:cNvPr id="547" name="円/楕円 546"/>
        <xdr:cNvSpPr/>
      </xdr:nvSpPr>
      <xdr:spPr>
        <a:xfrm>
          <a:off x="13652500" y="648604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89069</xdr:rowOff>
    </xdr:from>
    <xdr:ext cx="534377" cy="259045"/>
    <xdr:sp macro="" textlink="">
      <xdr:nvSpPr>
        <xdr:cNvPr id="548" name="テキスト ボックス 547"/>
        <xdr:cNvSpPr txBox="1"/>
      </xdr:nvSpPr>
      <xdr:spPr>
        <a:xfrm>
          <a:off x="13436111" y="6261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17,612</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17479</xdr:rowOff>
    </xdr:from>
    <xdr:to>
      <xdr:col>18</xdr:col>
      <xdr:colOff>492125</xdr:colOff>
      <xdr:row>38</xdr:row>
      <xdr:rowOff>119079</xdr:rowOff>
    </xdr:to>
    <xdr:sp macro="" textlink="">
      <xdr:nvSpPr>
        <xdr:cNvPr id="549" name="円/楕円 548"/>
        <xdr:cNvSpPr/>
      </xdr:nvSpPr>
      <xdr:spPr>
        <a:xfrm>
          <a:off x="12763500" y="6532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135606</xdr:rowOff>
    </xdr:from>
    <xdr:ext cx="534377" cy="259045"/>
    <xdr:sp macro="" textlink="">
      <xdr:nvSpPr>
        <xdr:cNvPr id="550" name="テキスト ボックス 549"/>
        <xdr:cNvSpPr txBox="1"/>
      </xdr:nvSpPr>
      <xdr:spPr>
        <a:xfrm>
          <a:off x="12547111" y="6307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16,187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47,888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2" name="直線コネクタ 56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3" name="テキスト ボックス 562"/>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4" name="直線コネクタ 56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5" name="テキスト ボックス 564"/>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6" name="直線コネクタ 56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7" name="テキスト ボックス 566"/>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8" name="直線コネクタ 56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9" name="テキスト ボックス 568"/>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0" name="直線コネクタ 56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1" name="テキスト ボックス 57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3" name="テキスト ボックス 57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152997</xdr:rowOff>
    </xdr:from>
    <xdr:to>
      <xdr:col>23</xdr:col>
      <xdr:colOff>516889</xdr:colOff>
      <xdr:row>59</xdr:row>
      <xdr:rowOff>112649</xdr:rowOff>
    </xdr:to>
    <xdr:cxnSp macro="">
      <xdr:nvCxnSpPr>
        <xdr:cNvPr id="575" name="直線コネクタ 574"/>
        <xdr:cNvCxnSpPr/>
      </xdr:nvCxnSpPr>
      <xdr:spPr>
        <a:xfrm flipV="1">
          <a:off x="16317595" y="8554047"/>
          <a:ext cx="1269" cy="1674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116476</xdr:rowOff>
    </xdr:from>
    <xdr:ext cx="534377" cy="259045"/>
    <xdr:sp macro="" textlink="">
      <xdr:nvSpPr>
        <xdr:cNvPr id="576" name="教育費最小値テキスト"/>
        <xdr:cNvSpPr txBox="1"/>
      </xdr:nvSpPr>
      <xdr:spPr>
        <a:xfrm>
          <a:off x="16370300" y="1023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24,630</a:t>
          </a:r>
          <a:endParaRPr kumimoji="1" lang="ja-JP" altLang="en-US" sz="1000" b="1">
            <a:latin typeface="ＭＳ Ｐゴシック"/>
          </a:endParaRPr>
        </a:p>
      </xdr:txBody>
    </xdr:sp>
    <xdr:clientData/>
  </xdr:oneCellAnchor>
  <xdr:twoCellAnchor>
    <xdr:from>
      <xdr:col>23</xdr:col>
      <xdr:colOff>428625</xdr:colOff>
      <xdr:row>59</xdr:row>
      <xdr:rowOff>112649</xdr:rowOff>
    </xdr:from>
    <xdr:to>
      <xdr:col>23</xdr:col>
      <xdr:colOff>606425</xdr:colOff>
      <xdr:row>59</xdr:row>
      <xdr:rowOff>112649</xdr:rowOff>
    </xdr:to>
    <xdr:cxnSp macro="">
      <xdr:nvCxnSpPr>
        <xdr:cNvPr id="577" name="直線コネクタ 576"/>
        <xdr:cNvCxnSpPr/>
      </xdr:nvCxnSpPr>
      <xdr:spPr>
        <a:xfrm>
          <a:off x="16230600" y="10228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99674</xdr:rowOff>
    </xdr:from>
    <xdr:ext cx="599010" cy="259045"/>
    <xdr:sp macro="" textlink="">
      <xdr:nvSpPr>
        <xdr:cNvPr id="578" name="教育費最大値テキスト"/>
        <xdr:cNvSpPr txBox="1"/>
      </xdr:nvSpPr>
      <xdr:spPr>
        <a:xfrm>
          <a:off x="16370300" y="8329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156,453</a:t>
          </a:r>
          <a:endParaRPr kumimoji="1" lang="ja-JP" altLang="en-US" sz="1000" b="1">
            <a:latin typeface="ＭＳ Ｐゴシック"/>
          </a:endParaRPr>
        </a:p>
      </xdr:txBody>
    </xdr:sp>
    <xdr:clientData/>
  </xdr:oneCellAnchor>
  <xdr:twoCellAnchor>
    <xdr:from>
      <xdr:col>23</xdr:col>
      <xdr:colOff>428625</xdr:colOff>
      <xdr:row>49</xdr:row>
      <xdr:rowOff>152997</xdr:rowOff>
    </xdr:from>
    <xdr:to>
      <xdr:col>23</xdr:col>
      <xdr:colOff>606425</xdr:colOff>
      <xdr:row>49</xdr:row>
      <xdr:rowOff>152997</xdr:rowOff>
    </xdr:to>
    <xdr:cxnSp macro="">
      <xdr:nvCxnSpPr>
        <xdr:cNvPr id="579" name="直線コネクタ 578"/>
        <xdr:cNvCxnSpPr/>
      </xdr:nvCxnSpPr>
      <xdr:spPr>
        <a:xfrm>
          <a:off x="16230600" y="8554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167577</xdr:rowOff>
    </xdr:from>
    <xdr:to>
      <xdr:col>23</xdr:col>
      <xdr:colOff>517525</xdr:colOff>
      <xdr:row>59</xdr:row>
      <xdr:rowOff>80276</xdr:rowOff>
    </xdr:to>
    <xdr:cxnSp macro="">
      <xdr:nvCxnSpPr>
        <xdr:cNvPr id="580" name="直線コネクタ 579"/>
        <xdr:cNvCxnSpPr/>
      </xdr:nvCxnSpPr>
      <xdr:spPr>
        <a:xfrm flipV="1">
          <a:off x="15481300" y="10111677"/>
          <a:ext cx="838200" cy="84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155897</xdr:rowOff>
    </xdr:from>
    <xdr:ext cx="534377" cy="259045"/>
    <xdr:sp macro="" textlink="">
      <xdr:nvSpPr>
        <xdr:cNvPr id="581" name="教育費平均値テキスト"/>
        <xdr:cNvSpPr txBox="1"/>
      </xdr:nvSpPr>
      <xdr:spPr>
        <a:xfrm>
          <a:off x="16370300" y="97570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46,026</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133020</xdr:rowOff>
    </xdr:from>
    <xdr:to>
      <xdr:col>23</xdr:col>
      <xdr:colOff>568325</xdr:colOff>
      <xdr:row>58</xdr:row>
      <xdr:rowOff>63170</xdr:rowOff>
    </xdr:to>
    <xdr:sp macro="" textlink="">
      <xdr:nvSpPr>
        <xdr:cNvPr id="582" name="フローチャート : 判断 581"/>
        <xdr:cNvSpPr/>
      </xdr:nvSpPr>
      <xdr:spPr>
        <a:xfrm>
          <a:off x="162687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42520</xdr:rowOff>
    </xdr:from>
    <xdr:to>
      <xdr:col>22</xdr:col>
      <xdr:colOff>365125</xdr:colOff>
      <xdr:row>59</xdr:row>
      <xdr:rowOff>80276</xdr:rowOff>
    </xdr:to>
    <xdr:cxnSp macro="">
      <xdr:nvCxnSpPr>
        <xdr:cNvPr id="583" name="直線コネクタ 582"/>
        <xdr:cNvCxnSpPr/>
      </xdr:nvCxnSpPr>
      <xdr:spPr>
        <a:xfrm>
          <a:off x="14592300" y="9986620"/>
          <a:ext cx="889000" cy="209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124828</xdr:rowOff>
    </xdr:from>
    <xdr:to>
      <xdr:col>22</xdr:col>
      <xdr:colOff>415925</xdr:colOff>
      <xdr:row>58</xdr:row>
      <xdr:rowOff>54978</xdr:rowOff>
    </xdr:to>
    <xdr:sp macro="" textlink="">
      <xdr:nvSpPr>
        <xdr:cNvPr id="584" name="フローチャート : 判断 583"/>
        <xdr:cNvSpPr/>
      </xdr:nvSpPr>
      <xdr:spPr>
        <a:xfrm>
          <a:off x="15430500" y="989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71505</xdr:rowOff>
    </xdr:from>
    <xdr:ext cx="534377" cy="259045"/>
    <xdr:sp macro="" textlink="">
      <xdr:nvSpPr>
        <xdr:cNvPr id="585" name="テキスト ボックス 584"/>
        <xdr:cNvSpPr txBox="1"/>
      </xdr:nvSpPr>
      <xdr:spPr>
        <a:xfrm>
          <a:off x="15214111" y="967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46,671</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42520</xdr:rowOff>
    </xdr:from>
    <xdr:to>
      <xdr:col>21</xdr:col>
      <xdr:colOff>161925</xdr:colOff>
      <xdr:row>58</xdr:row>
      <xdr:rowOff>48996</xdr:rowOff>
    </xdr:to>
    <xdr:cxnSp macro="">
      <xdr:nvCxnSpPr>
        <xdr:cNvPr id="586" name="直線コネクタ 585"/>
        <xdr:cNvCxnSpPr/>
      </xdr:nvCxnSpPr>
      <xdr:spPr>
        <a:xfrm flipV="1">
          <a:off x="13703300" y="9986620"/>
          <a:ext cx="889000" cy="6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159093</xdr:rowOff>
    </xdr:from>
    <xdr:to>
      <xdr:col>21</xdr:col>
      <xdr:colOff>212725</xdr:colOff>
      <xdr:row>58</xdr:row>
      <xdr:rowOff>89243</xdr:rowOff>
    </xdr:to>
    <xdr:sp macro="" textlink="">
      <xdr:nvSpPr>
        <xdr:cNvPr id="587" name="フローチャート : 判断 586"/>
        <xdr:cNvSpPr/>
      </xdr:nvSpPr>
      <xdr:spPr>
        <a:xfrm>
          <a:off x="14541500" y="993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105770</xdr:rowOff>
    </xdr:from>
    <xdr:ext cx="534377" cy="259045"/>
    <xdr:sp macro="" textlink="">
      <xdr:nvSpPr>
        <xdr:cNvPr id="588" name="テキスト ボックス 587"/>
        <xdr:cNvSpPr txBox="1"/>
      </xdr:nvSpPr>
      <xdr:spPr>
        <a:xfrm>
          <a:off x="14325111" y="9706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43,973</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48996</xdr:rowOff>
    </xdr:from>
    <xdr:to>
      <xdr:col>19</xdr:col>
      <xdr:colOff>644525</xdr:colOff>
      <xdr:row>58</xdr:row>
      <xdr:rowOff>115316</xdr:rowOff>
    </xdr:to>
    <xdr:cxnSp macro="">
      <xdr:nvCxnSpPr>
        <xdr:cNvPr id="589" name="直線コネクタ 588"/>
        <xdr:cNvCxnSpPr/>
      </xdr:nvCxnSpPr>
      <xdr:spPr>
        <a:xfrm flipV="1">
          <a:off x="12814300" y="9993096"/>
          <a:ext cx="889000" cy="66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162204</xdr:rowOff>
    </xdr:from>
    <xdr:to>
      <xdr:col>20</xdr:col>
      <xdr:colOff>9525</xdr:colOff>
      <xdr:row>58</xdr:row>
      <xdr:rowOff>92354</xdr:rowOff>
    </xdr:to>
    <xdr:sp macro="" textlink="">
      <xdr:nvSpPr>
        <xdr:cNvPr id="590" name="フローチャート : 判断 589"/>
        <xdr:cNvSpPr/>
      </xdr:nvSpPr>
      <xdr:spPr>
        <a:xfrm>
          <a:off x="13652500" y="9934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108881</xdr:rowOff>
    </xdr:from>
    <xdr:ext cx="534377" cy="259045"/>
    <xdr:sp macro="" textlink="">
      <xdr:nvSpPr>
        <xdr:cNvPr id="591" name="テキスト ボックス 590"/>
        <xdr:cNvSpPr txBox="1"/>
      </xdr:nvSpPr>
      <xdr:spPr>
        <a:xfrm>
          <a:off x="13436111" y="9710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43,728</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5296</xdr:rowOff>
    </xdr:from>
    <xdr:to>
      <xdr:col>18</xdr:col>
      <xdr:colOff>492125</xdr:colOff>
      <xdr:row>58</xdr:row>
      <xdr:rowOff>106896</xdr:rowOff>
    </xdr:to>
    <xdr:sp macro="" textlink="">
      <xdr:nvSpPr>
        <xdr:cNvPr id="592" name="フローチャート : 判断 591"/>
        <xdr:cNvSpPr/>
      </xdr:nvSpPr>
      <xdr:spPr>
        <a:xfrm>
          <a:off x="12763500" y="9949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123423</xdr:rowOff>
    </xdr:from>
    <xdr:ext cx="534377" cy="259045"/>
    <xdr:sp macro="" textlink="">
      <xdr:nvSpPr>
        <xdr:cNvPr id="593" name="テキスト ボックス 592"/>
        <xdr:cNvSpPr txBox="1"/>
      </xdr:nvSpPr>
      <xdr:spPr>
        <a:xfrm>
          <a:off x="12547111" y="9724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42,583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116777</xdr:rowOff>
    </xdr:from>
    <xdr:to>
      <xdr:col>23</xdr:col>
      <xdr:colOff>568325</xdr:colOff>
      <xdr:row>59</xdr:row>
      <xdr:rowOff>46927</xdr:rowOff>
    </xdr:to>
    <xdr:sp macro="" textlink="">
      <xdr:nvSpPr>
        <xdr:cNvPr id="599" name="円/楕円 598"/>
        <xdr:cNvSpPr/>
      </xdr:nvSpPr>
      <xdr:spPr>
        <a:xfrm>
          <a:off x="16268700" y="10060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31704</xdr:rowOff>
    </xdr:from>
    <xdr:ext cx="534377" cy="259045"/>
    <xdr:sp macro="" textlink="">
      <xdr:nvSpPr>
        <xdr:cNvPr id="600" name="教育費該当値テキスト"/>
        <xdr:cNvSpPr txBox="1"/>
      </xdr:nvSpPr>
      <xdr:spPr>
        <a:xfrm>
          <a:off x="16370300" y="9975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33,805</a:t>
          </a:r>
          <a:endParaRPr kumimoji="1" lang="ja-JP" altLang="en-US" sz="1000" b="1">
            <a:solidFill>
              <a:srgbClr val="FF0000"/>
            </a:solidFill>
            <a:latin typeface="ＭＳ Ｐゴシック"/>
          </a:endParaRPr>
        </a:p>
      </xdr:txBody>
    </xdr:sp>
    <xdr:clientData/>
  </xdr:oneCellAnchor>
  <xdr:twoCellAnchor>
    <xdr:from>
      <xdr:col>22</xdr:col>
      <xdr:colOff>314325</xdr:colOff>
      <xdr:row>59</xdr:row>
      <xdr:rowOff>29476</xdr:rowOff>
    </xdr:from>
    <xdr:to>
      <xdr:col>22</xdr:col>
      <xdr:colOff>415925</xdr:colOff>
      <xdr:row>59</xdr:row>
      <xdr:rowOff>131076</xdr:rowOff>
    </xdr:to>
    <xdr:sp macro="" textlink="">
      <xdr:nvSpPr>
        <xdr:cNvPr id="601" name="円/楕円 600"/>
        <xdr:cNvSpPr/>
      </xdr:nvSpPr>
      <xdr:spPr>
        <a:xfrm>
          <a:off x="15430500" y="10145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59</xdr:row>
      <xdr:rowOff>122203</xdr:rowOff>
    </xdr:from>
    <xdr:ext cx="534377" cy="259045"/>
    <xdr:sp macro="" textlink="">
      <xdr:nvSpPr>
        <xdr:cNvPr id="602" name="テキスト ボックス 601"/>
        <xdr:cNvSpPr txBox="1"/>
      </xdr:nvSpPr>
      <xdr:spPr>
        <a:xfrm>
          <a:off x="15214111" y="10237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27,179</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163170</xdr:rowOff>
    </xdr:from>
    <xdr:to>
      <xdr:col>21</xdr:col>
      <xdr:colOff>212725</xdr:colOff>
      <xdr:row>58</xdr:row>
      <xdr:rowOff>93320</xdr:rowOff>
    </xdr:to>
    <xdr:sp macro="" textlink="">
      <xdr:nvSpPr>
        <xdr:cNvPr id="603" name="円/楕円 602"/>
        <xdr:cNvSpPr/>
      </xdr:nvSpPr>
      <xdr:spPr>
        <a:xfrm>
          <a:off x="14541500" y="993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84447</xdr:rowOff>
    </xdr:from>
    <xdr:ext cx="534377" cy="259045"/>
    <xdr:sp macro="" textlink="">
      <xdr:nvSpPr>
        <xdr:cNvPr id="604" name="テキスト ボックス 603"/>
        <xdr:cNvSpPr txBox="1"/>
      </xdr:nvSpPr>
      <xdr:spPr>
        <a:xfrm>
          <a:off x="14325111" y="10028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43,652</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169646</xdr:rowOff>
    </xdr:from>
    <xdr:to>
      <xdr:col>20</xdr:col>
      <xdr:colOff>9525</xdr:colOff>
      <xdr:row>58</xdr:row>
      <xdr:rowOff>99796</xdr:rowOff>
    </xdr:to>
    <xdr:sp macro="" textlink="">
      <xdr:nvSpPr>
        <xdr:cNvPr id="605" name="円/楕円 604"/>
        <xdr:cNvSpPr/>
      </xdr:nvSpPr>
      <xdr:spPr>
        <a:xfrm>
          <a:off x="13652500" y="994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90923</xdr:rowOff>
    </xdr:from>
    <xdr:ext cx="534377" cy="259045"/>
    <xdr:sp macro="" textlink="">
      <xdr:nvSpPr>
        <xdr:cNvPr id="606" name="テキスト ボックス 605"/>
        <xdr:cNvSpPr txBox="1"/>
      </xdr:nvSpPr>
      <xdr:spPr>
        <a:xfrm>
          <a:off x="13436111" y="1003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43,142</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64516</xdr:rowOff>
    </xdr:from>
    <xdr:to>
      <xdr:col>18</xdr:col>
      <xdr:colOff>492125</xdr:colOff>
      <xdr:row>58</xdr:row>
      <xdr:rowOff>166116</xdr:rowOff>
    </xdr:to>
    <xdr:sp macro="" textlink="">
      <xdr:nvSpPr>
        <xdr:cNvPr id="607" name="円/楕円 606"/>
        <xdr:cNvSpPr/>
      </xdr:nvSpPr>
      <xdr:spPr>
        <a:xfrm>
          <a:off x="12763500" y="10008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157243</xdr:rowOff>
    </xdr:from>
    <xdr:ext cx="534377" cy="259045"/>
    <xdr:sp macro="" textlink="">
      <xdr:nvSpPr>
        <xdr:cNvPr id="608" name="テキスト ボックス 607"/>
        <xdr:cNvSpPr txBox="1"/>
      </xdr:nvSpPr>
      <xdr:spPr>
        <a:xfrm>
          <a:off x="12547111" y="10101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37,920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9" name="直線コネクタ 61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0" name="テキスト ボックス 61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1" name="直線コネクタ 62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622" name="テキスト ボックス 621"/>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4" name="テキスト ボックス 62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5" name="直線コネクタ 62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6" name="テキスト ボックス 62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7" name="直線コネクタ 62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28" name="テキスト ボックス 627"/>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0" name="テキスト ボックス 62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59537</xdr:rowOff>
    </xdr:from>
    <xdr:to>
      <xdr:col>23</xdr:col>
      <xdr:colOff>516889</xdr:colOff>
      <xdr:row>79</xdr:row>
      <xdr:rowOff>44450</xdr:rowOff>
    </xdr:to>
    <xdr:cxnSp macro="">
      <xdr:nvCxnSpPr>
        <xdr:cNvPr id="632" name="直線コネクタ 631"/>
        <xdr:cNvCxnSpPr/>
      </xdr:nvCxnSpPr>
      <xdr:spPr>
        <a:xfrm flipV="1">
          <a:off x="16317595" y="12232487"/>
          <a:ext cx="1269" cy="1356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3"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4" name="直線コネクタ 63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6214</xdr:rowOff>
    </xdr:from>
    <xdr:ext cx="534377" cy="259045"/>
    <xdr:sp macro="" textlink="">
      <xdr:nvSpPr>
        <xdr:cNvPr id="635" name="災害復旧費最大値テキスト"/>
        <xdr:cNvSpPr txBox="1"/>
      </xdr:nvSpPr>
      <xdr:spPr>
        <a:xfrm>
          <a:off x="16370300" y="12007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17,802</a:t>
          </a:r>
          <a:endParaRPr kumimoji="1" lang="ja-JP" altLang="en-US" sz="1000" b="1">
            <a:latin typeface="ＭＳ Ｐゴシック"/>
          </a:endParaRPr>
        </a:p>
      </xdr:txBody>
    </xdr:sp>
    <xdr:clientData/>
  </xdr:oneCellAnchor>
  <xdr:twoCellAnchor>
    <xdr:from>
      <xdr:col>23</xdr:col>
      <xdr:colOff>428625</xdr:colOff>
      <xdr:row>71</xdr:row>
      <xdr:rowOff>59537</xdr:rowOff>
    </xdr:from>
    <xdr:to>
      <xdr:col>23</xdr:col>
      <xdr:colOff>606425</xdr:colOff>
      <xdr:row>71</xdr:row>
      <xdr:rowOff>59537</xdr:rowOff>
    </xdr:to>
    <xdr:cxnSp macro="">
      <xdr:nvCxnSpPr>
        <xdr:cNvPr id="636" name="直線コネクタ 635"/>
        <xdr:cNvCxnSpPr/>
      </xdr:nvCxnSpPr>
      <xdr:spPr>
        <a:xfrm>
          <a:off x="16230600" y="12232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15112</xdr:rowOff>
    </xdr:from>
    <xdr:to>
      <xdr:col>23</xdr:col>
      <xdr:colOff>517525</xdr:colOff>
      <xdr:row>79</xdr:row>
      <xdr:rowOff>40030</xdr:rowOff>
    </xdr:to>
    <xdr:cxnSp macro="">
      <xdr:nvCxnSpPr>
        <xdr:cNvPr id="637" name="直線コネクタ 636"/>
        <xdr:cNvCxnSpPr/>
      </xdr:nvCxnSpPr>
      <xdr:spPr>
        <a:xfrm flipV="1">
          <a:off x="15481300" y="13559662"/>
          <a:ext cx="838200" cy="24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115206</xdr:rowOff>
    </xdr:from>
    <xdr:ext cx="378565" cy="259045"/>
    <xdr:sp macro="" textlink="">
      <xdr:nvSpPr>
        <xdr:cNvPr id="638" name="災害復旧費平均値テキスト"/>
        <xdr:cNvSpPr txBox="1"/>
      </xdr:nvSpPr>
      <xdr:spPr>
        <a:xfrm>
          <a:off x="16370300" y="133168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92329</xdr:rowOff>
    </xdr:from>
    <xdr:to>
      <xdr:col>23</xdr:col>
      <xdr:colOff>568325</xdr:colOff>
      <xdr:row>79</xdr:row>
      <xdr:rowOff>22479</xdr:rowOff>
    </xdr:to>
    <xdr:sp macro="" textlink="">
      <xdr:nvSpPr>
        <xdr:cNvPr id="639" name="フローチャート : 判断 638"/>
        <xdr:cNvSpPr/>
      </xdr:nvSpPr>
      <xdr:spPr>
        <a:xfrm>
          <a:off x="16268700" y="1346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130708</xdr:rowOff>
    </xdr:from>
    <xdr:to>
      <xdr:col>22</xdr:col>
      <xdr:colOff>365125</xdr:colOff>
      <xdr:row>79</xdr:row>
      <xdr:rowOff>40030</xdr:rowOff>
    </xdr:to>
    <xdr:cxnSp macro="">
      <xdr:nvCxnSpPr>
        <xdr:cNvPr id="640" name="直線コネクタ 639"/>
        <xdr:cNvCxnSpPr/>
      </xdr:nvCxnSpPr>
      <xdr:spPr>
        <a:xfrm>
          <a:off x="14592300" y="13503808"/>
          <a:ext cx="889000" cy="80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62992</xdr:rowOff>
    </xdr:from>
    <xdr:to>
      <xdr:col>22</xdr:col>
      <xdr:colOff>415925</xdr:colOff>
      <xdr:row>78</xdr:row>
      <xdr:rowOff>164592</xdr:rowOff>
    </xdr:to>
    <xdr:sp macro="" textlink="">
      <xdr:nvSpPr>
        <xdr:cNvPr id="641" name="フローチャート : 判断 640"/>
        <xdr:cNvSpPr/>
      </xdr:nvSpPr>
      <xdr:spPr>
        <a:xfrm>
          <a:off x="15430500" y="13436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9669</xdr:rowOff>
    </xdr:from>
    <xdr:ext cx="469744" cy="259045"/>
    <xdr:sp macro="" textlink="">
      <xdr:nvSpPr>
        <xdr:cNvPr id="642" name="テキスト ボックス 641"/>
        <xdr:cNvSpPr txBox="1"/>
      </xdr:nvSpPr>
      <xdr:spPr>
        <a:xfrm>
          <a:off x="15246427" y="13211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130708</xdr:rowOff>
    </xdr:from>
    <xdr:to>
      <xdr:col>21</xdr:col>
      <xdr:colOff>161925</xdr:colOff>
      <xdr:row>78</xdr:row>
      <xdr:rowOff>142748</xdr:rowOff>
    </xdr:to>
    <xdr:cxnSp macro="">
      <xdr:nvCxnSpPr>
        <xdr:cNvPr id="643" name="直線コネクタ 642"/>
        <xdr:cNvCxnSpPr/>
      </xdr:nvCxnSpPr>
      <xdr:spPr>
        <a:xfrm flipV="1">
          <a:off x="13703300" y="13503808"/>
          <a:ext cx="889000" cy="12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10261</xdr:rowOff>
    </xdr:from>
    <xdr:to>
      <xdr:col>21</xdr:col>
      <xdr:colOff>212725</xdr:colOff>
      <xdr:row>78</xdr:row>
      <xdr:rowOff>111861</xdr:rowOff>
    </xdr:to>
    <xdr:sp macro="" textlink="">
      <xdr:nvSpPr>
        <xdr:cNvPr id="644" name="フローチャート : 判断 643"/>
        <xdr:cNvSpPr/>
      </xdr:nvSpPr>
      <xdr:spPr>
        <a:xfrm>
          <a:off x="14541500" y="133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128388</xdr:rowOff>
    </xdr:from>
    <xdr:ext cx="469744" cy="259045"/>
    <xdr:sp macro="" textlink="">
      <xdr:nvSpPr>
        <xdr:cNvPr id="645" name="テキスト ボックス 644"/>
        <xdr:cNvSpPr txBox="1"/>
      </xdr:nvSpPr>
      <xdr:spPr>
        <a:xfrm>
          <a:off x="14357427" y="131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69062</xdr:rowOff>
    </xdr:from>
    <xdr:to>
      <xdr:col>19</xdr:col>
      <xdr:colOff>644525</xdr:colOff>
      <xdr:row>78</xdr:row>
      <xdr:rowOff>142748</xdr:rowOff>
    </xdr:to>
    <xdr:cxnSp macro="">
      <xdr:nvCxnSpPr>
        <xdr:cNvPr id="646" name="直線コネクタ 645"/>
        <xdr:cNvCxnSpPr/>
      </xdr:nvCxnSpPr>
      <xdr:spPr>
        <a:xfrm>
          <a:off x="12814300" y="13442162"/>
          <a:ext cx="889000" cy="73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95072</xdr:rowOff>
    </xdr:from>
    <xdr:to>
      <xdr:col>20</xdr:col>
      <xdr:colOff>9525</xdr:colOff>
      <xdr:row>78</xdr:row>
      <xdr:rowOff>25222</xdr:rowOff>
    </xdr:to>
    <xdr:sp macro="" textlink="">
      <xdr:nvSpPr>
        <xdr:cNvPr id="647" name="フローチャート : 判断 646"/>
        <xdr:cNvSpPr/>
      </xdr:nvSpPr>
      <xdr:spPr>
        <a:xfrm>
          <a:off x="13652500" y="13296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41749</xdr:rowOff>
    </xdr:from>
    <xdr:ext cx="469744" cy="259045"/>
    <xdr:sp macro="" textlink="">
      <xdr:nvSpPr>
        <xdr:cNvPr id="648" name="テキスト ボックス 647"/>
        <xdr:cNvSpPr txBox="1"/>
      </xdr:nvSpPr>
      <xdr:spPr>
        <a:xfrm>
          <a:off x="13468427" y="13071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67030</xdr:rowOff>
    </xdr:from>
    <xdr:to>
      <xdr:col>18</xdr:col>
      <xdr:colOff>492125</xdr:colOff>
      <xdr:row>77</xdr:row>
      <xdr:rowOff>168630</xdr:rowOff>
    </xdr:to>
    <xdr:sp macro="" textlink="">
      <xdr:nvSpPr>
        <xdr:cNvPr id="649" name="フローチャート : 判断 648"/>
        <xdr:cNvSpPr/>
      </xdr:nvSpPr>
      <xdr:spPr>
        <a:xfrm>
          <a:off x="12763500" y="1326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13707</xdr:rowOff>
    </xdr:from>
    <xdr:ext cx="469744" cy="259045"/>
    <xdr:sp macro="" textlink="">
      <xdr:nvSpPr>
        <xdr:cNvPr id="650" name="テキスト ボックス 649"/>
        <xdr:cNvSpPr txBox="1"/>
      </xdr:nvSpPr>
      <xdr:spPr>
        <a:xfrm>
          <a:off x="12579427" y="13043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135762</xdr:rowOff>
    </xdr:from>
    <xdr:to>
      <xdr:col>23</xdr:col>
      <xdr:colOff>568325</xdr:colOff>
      <xdr:row>79</xdr:row>
      <xdr:rowOff>65912</xdr:rowOff>
    </xdr:to>
    <xdr:sp macro="" textlink="">
      <xdr:nvSpPr>
        <xdr:cNvPr id="656" name="円/楕円 655"/>
        <xdr:cNvSpPr/>
      </xdr:nvSpPr>
      <xdr:spPr>
        <a:xfrm>
          <a:off x="16268700" y="1350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70755</xdr:rowOff>
    </xdr:from>
    <xdr:ext cx="378565" cy="259045"/>
    <xdr:sp macro="" textlink="">
      <xdr:nvSpPr>
        <xdr:cNvPr id="657" name="災害復旧費該当値テキスト"/>
        <xdr:cNvSpPr txBox="1"/>
      </xdr:nvSpPr>
      <xdr:spPr>
        <a:xfrm>
          <a:off x="16370300" y="134438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385</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160680</xdr:rowOff>
    </xdr:from>
    <xdr:to>
      <xdr:col>22</xdr:col>
      <xdr:colOff>415925</xdr:colOff>
      <xdr:row>79</xdr:row>
      <xdr:rowOff>90830</xdr:rowOff>
    </xdr:to>
    <xdr:sp macro="" textlink="">
      <xdr:nvSpPr>
        <xdr:cNvPr id="658" name="円/楕円 657"/>
        <xdr:cNvSpPr/>
      </xdr:nvSpPr>
      <xdr:spPr>
        <a:xfrm>
          <a:off x="15430500" y="1353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79</xdr:row>
      <xdr:rowOff>81957</xdr:rowOff>
    </xdr:from>
    <xdr:ext cx="313932" cy="259045"/>
    <xdr:sp macro="" textlink="">
      <xdr:nvSpPr>
        <xdr:cNvPr id="659" name="テキスト ボックス 658"/>
        <xdr:cNvSpPr txBox="1"/>
      </xdr:nvSpPr>
      <xdr:spPr>
        <a:xfrm>
          <a:off x="15324333" y="136265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79908</xdr:rowOff>
    </xdr:from>
    <xdr:to>
      <xdr:col>21</xdr:col>
      <xdr:colOff>212725</xdr:colOff>
      <xdr:row>79</xdr:row>
      <xdr:rowOff>10058</xdr:rowOff>
    </xdr:to>
    <xdr:sp macro="" textlink="">
      <xdr:nvSpPr>
        <xdr:cNvPr id="660" name="円/楕円 659"/>
        <xdr:cNvSpPr/>
      </xdr:nvSpPr>
      <xdr:spPr>
        <a:xfrm>
          <a:off x="14541500" y="1345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1185</xdr:rowOff>
    </xdr:from>
    <xdr:ext cx="469744" cy="259045"/>
    <xdr:sp macro="" textlink="">
      <xdr:nvSpPr>
        <xdr:cNvPr id="661" name="テキスト ボックス 660"/>
        <xdr:cNvSpPr txBox="1"/>
      </xdr:nvSpPr>
      <xdr:spPr>
        <a:xfrm>
          <a:off x="14357427" y="13545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1,118</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91948</xdr:rowOff>
    </xdr:from>
    <xdr:to>
      <xdr:col>20</xdr:col>
      <xdr:colOff>9525</xdr:colOff>
      <xdr:row>79</xdr:row>
      <xdr:rowOff>22098</xdr:rowOff>
    </xdr:to>
    <xdr:sp macro="" textlink="">
      <xdr:nvSpPr>
        <xdr:cNvPr id="662" name="円/楕円 661"/>
        <xdr:cNvSpPr/>
      </xdr:nvSpPr>
      <xdr:spPr>
        <a:xfrm>
          <a:off x="13652500" y="13465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13225</xdr:rowOff>
    </xdr:from>
    <xdr:ext cx="378565" cy="259045"/>
    <xdr:sp macro="" textlink="">
      <xdr:nvSpPr>
        <xdr:cNvPr id="663" name="テキスト ボックス 662"/>
        <xdr:cNvSpPr txBox="1"/>
      </xdr:nvSpPr>
      <xdr:spPr>
        <a:xfrm>
          <a:off x="13514017" y="135577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18262</xdr:rowOff>
    </xdr:from>
    <xdr:to>
      <xdr:col>18</xdr:col>
      <xdr:colOff>492125</xdr:colOff>
      <xdr:row>78</xdr:row>
      <xdr:rowOff>119862</xdr:rowOff>
    </xdr:to>
    <xdr:sp macro="" textlink="">
      <xdr:nvSpPr>
        <xdr:cNvPr id="664" name="円/楕円 663"/>
        <xdr:cNvSpPr/>
      </xdr:nvSpPr>
      <xdr:spPr>
        <a:xfrm>
          <a:off x="12763500" y="1339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110989</xdr:rowOff>
    </xdr:from>
    <xdr:ext cx="469744" cy="259045"/>
    <xdr:sp macro="" textlink="">
      <xdr:nvSpPr>
        <xdr:cNvPr id="665" name="テキスト ボックス 664"/>
        <xdr:cNvSpPr txBox="1"/>
      </xdr:nvSpPr>
      <xdr:spPr>
        <a:xfrm>
          <a:off x="12579427" y="13484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30/97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55,175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6" name="直線コネクタ 675"/>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7" name="テキスト ボックス 676"/>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8" name="直線コネクタ 677"/>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79" name="テキスト ボックス 678"/>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0" name="直線コネクタ 679"/>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1" name="テキスト ボックス 680"/>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2" name="直線コネクタ 681"/>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3" name="テキスト ボックス 682"/>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4" name="直線コネクタ 683"/>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85" name="テキスト ボックス 684"/>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6" name="直線コネクタ 685"/>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7" name="テキスト ボックス 686"/>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8" name="直線コネクタ 68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9" name="テキスト ボックス 68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91514</xdr:rowOff>
    </xdr:from>
    <xdr:to>
      <xdr:col>23</xdr:col>
      <xdr:colOff>516889</xdr:colOff>
      <xdr:row>98</xdr:row>
      <xdr:rowOff>122881</xdr:rowOff>
    </xdr:to>
    <xdr:cxnSp macro="">
      <xdr:nvCxnSpPr>
        <xdr:cNvPr id="691" name="直線コネクタ 690"/>
        <xdr:cNvCxnSpPr/>
      </xdr:nvCxnSpPr>
      <xdr:spPr>
        <a:xfrm flipV="1">
          <a:off x="16317595" y="15350564"/>
          <a:ext cx="1269" cy="1574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126708</xdr:rowOff>
    </xdr:from>
    <xdr:ext cx="469744" cy="259045"/>
    <xdr:sp macro="" textlink="">
      <xdr:nvSpPr>
        <xdr:cNvPr id="692" name="公債費最小値テキスト"/>
        <xdr:cNvSpPr txBox="1"/>
      </xdr:nvSpPr>
      <xdr:spPr>
        <a:xfrm>
          <a:off x="16370300" y="16928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9,030</a:t>
          </a:r>
          <a:endParaRPr kumimoji="1" lang="ja-JP" altLang="en-US" sz="1000" b="1">
            <a:latin typeface="ＭＳ Ｐゴシック"/>
          </a:endParaRPr>
        </a:p>
      </xdr:txBody>
    </xdr:sp>
    <xdr:clientData/>
  </xdr:oneCellAnchor>
  <xdr:twoCellAnchor>
    <xdr:from>
      <xdr:col>23</xdr:col>
      <xdr:colOff>428625</xdr:colOff>
      <xdr:row>98</xdr:row>
      <xdr:rowOff>122881</xdr:rowOff>
    </xdr:from>
    <xdr:to>
      <xdr:col>23</xdr:col>
      <xdr:colOff>606425</xdr:colOff>
      <xdr:row>98</xdr:row>
      <xdr:rowOff>122881</xdr:rowOff>
    </xdr:to>
    <xdr:cxnSp macro="">
      <xdr:nvCxnSpPr>
        <xdr:cNvPr id="693" name="直線コネクタ 692"/>
        <xdr:cNvCxnSpPr/>
      </xdr:nvCxnSpPr>
      <xdr:spPr>
        <a:xfrm>
          <a:off x="16230600" y="16924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38191</xdr:rowOff>
    </xdr:from>
    <xdr:ext cx="599010" cy="259045"/>
    <xdr:sp macro="" textlink="">
      <xdr:nvSpPr>
        <xdr:cNvPr id="694" name="公債費最大値テキスト"/>
        <xdr:cNvSpPr txBox="1"/>
      </xdr:nvSpPr>
      <xdr:spPr>
        <a:xfrm>
          <a:off x="16370300" y="15125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105,451</a:t>
          </a:r>
          <a:endParaRPr kumimoji="1" lang="ja-JP" altLang="en-US" sz="1000" b="1">
            <a:latin typeface="ＭＳ Ｐゴシック"/>
          </a:endParaRPr>
        </a:p>
      </xdr:txBody>
    </xdr:sp>
    <xdr:clientData/>
  </xdr:oneCellAnchor>
  <xdr:twoCellAnchor>
    <xdr:from>
      <xdr:col>23</xdr:col>
      <xdr:colOff>428625</xdr:colOff>
      <xdr:row>89</xdr:row>
      <xdr:rowOff>91514</xdr:rowOff>
    </xdr:from>
    <xdr:to>
      <xdr:col>23</xdr:col>
      <xdr:colOff>606425</xdr:colOff>
      <xdr:row>89</xdr:row>
      <xdr:rowOff>91514</xdr:rowOff>
    </xdr:to>
    <xdr:cxnSp macro="">
      <xdr:nvCxnSpPr>
        <xdr:cNvPr id="695" name="直線コネクタ 694"/>
        <xdr:cNvCxnSpPr/>
      </xdr:nvCxnSpPr>
      <xdr:spPr>
        <a:xfrm>
          <a:off x="16230600" y="15350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53420</xdr:rowOff>
    </xdr:from>
    <xdr:to>
      <xdr:col>23</xdr:col>
      <xdr:colOff>517525</xdr:colOff>
      <xdr:row>96</xdr:row>
      <xdr:rowOff>87252</xdr:rowOff>
    </xdr:to>
    <xdr:cxnSp macro="">
      <xdr:nvCxnSpPr>
        <xdr:cNvPr id="696" name="直線コネクタ 695"/>
        <xdr:cNvCxnSpPr/>
      </xdr:nvCxnSpPr>
      <xdr:spPr>
        <a:xfrm>
          <a:off x="15481300" y="16512620"/>
          <a:ext cx="838200" cy="33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55391</xdr:rowOff>
    </xdr:from>
    <xdr:ext cx="534377" cy="259045"/>
    <xdr:sp macro="" textlink="">
      <xdr:nvSpPr>
        <xdr:cNvPr id="697" name="公債費平均値テキスト"/>
        <xdr:cNvSpPr txBox="1"/>
      </xdr:nvSpPr>
      <xdr:spPr>
        <a:xfrm>
          <a:off x="16370300" y="16514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76964</xdr:rowOff>
    </xdr:from>
    <xdr:to>
      <xdr:col>23</xdr:col>
      <xdr:colOff>568325</xdr:colOff>
      <xdr:row>97</xdr:row>
      <xdr:rowOff>7114</xdr:rowOff>
    </xdr:to>
    <xdr:sp macro="" textlink="">
      <xdr:nvSpPr>
        <xdr:cNvPr id="698" name="フローチャート : 判断 697"/>
        <xdr:cNvSpPr/>
      </xdr:nvSpPr>
      <xdr:spPr>
        <a:xfrm>
          <a:off x="16268700" y="1653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53420</xdr:rowOff>
    </xdr:from>
    <xdr:to>
      <xdr:col>22</xdr:col>
      <xdr:colOff>365125</xdr:colOff>
      <xdr:row>96</xdr:row>
      <xdr:rowOff>57142</xdr:rowOff>
    </xdr:to>
    <xdr:cxnSp macro="">
      <xdr:nvCxnSpPr>
        <xdr:cNvPr id="699" name="直線コネクタ 698"/>
        <xdr:cNvCxnSpPr/>
      </xdr:nvCxnSpPr>
      <xdr:spPr>
        <a:xfrm flipV="1">
          <a:off x="14592300" y="16512620"/>
          <a:ext cx="889000" cy="3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3257</xdr:rowOff>
    </xdr:from>
    <xdr:to>
      <xdr:col>22</xdr:col>
      <xdr:colOff>415925</xdr:colOff>
      <xdr:row>96</xdr:row>
      <xdr:rowOff>104857</xdr:rowOff>
    </xdr:to>
    <xdr:sp macro="" textlink="">
      <xdr:nvSpPr>
        <xdr:cNvPr id="700" name="フローチャート : 判断 699"/>
        <xdr:cNvSpPr/>
      </xdr:nvSpPr>
      <xdr:spPr>
        <a:xfrm>
          <a:off x="15430500" y="1646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95984</xdr:rowOff>
    </xdr:from>
    <xdr:ext cx="534377" cy="259045"/>
    <xdr:sp macro="" textlink="">
      <xdr:nvSpPr>
        <xdr:cNvPr id="701" name="テキスト ボックス 700"/>
        <xdr:cNvSpPr txBox="1"/>
      </xdr:nvSpPr>
      <xdr:spPr>
        <a:xfrm>
          <a:off x="15214111" y="16555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34,245</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52211</xdr:rowOff>
    </xdr:from>
    <xdr:to>
      <xdr:col>21</xdr:col>
      <xdr:colOff>161925</xdr:colOff>
      <xdr:row>96</xdr:row>
      <xdr:rowOff>57142</xdr:rowOff>
    </xdr:to>
    <xdr:cxnSp macro="">
      <xdr:nvCxnSpPr>
        <xdr:cNvPr id="702" name="直線コネクタ 701"/>
        <xdr:cNvCxnSpPr/>
      </xdr:nvCxnSpPr>
      <xdr:spPr>
        <a:xfrm>
          <a:off x="13703300" y="16511411"/>
          <a:ext cx="889000" cy="4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170461</xdr:rowOff>
    </xdr:from>
    <xdr:to>
      <xdr:col>21</xdr:col>
      <xdr:colOff>212725</xdr:colOff>
      <xdr:row>96</xdr:row>
      <xdr:rowOff>100611</xdr:rowOff>
    </xdr:to>
    <xdr:sp macro="" textlink="">
      <xdr:nvSpPr>
        <xdr:cNvPr id="703" name="フローチャート : 判断 702"/>
        <xdr:cNvSpPr/>
      </xdr:nvSpPr>
      <xdr:spPr>
        <a:xfrm>
          <a:off x="14541500" y="16458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117138</xdr:rowOff>
    </xdr:from>
    <xdr:ext cx="534377" cy="259045"/>
    <xdr:sp macro="" textlink="">
      <xdr:nvSpPr>
        <xdr:cNvPr id="704" name="テキスト ボックス 703"/>
        <xdr:cNvSpPr txBox="1"/>
      </xdr:nvSpPr>
      <xdr:spPr>
        <a:xfrm>
          <a:off x="14325111" y="1623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34871</xdr:rowOff>
    </xdr:from>
    <xdr:to>
      <xdr:col>19</xdr:col>
      <xdr:colOff>644525</xdr:colOff>
      <xdr:row>96</xdr:row>
      <xdr:rowOff>52211</xdr:rowOff>
    </xdr:to>
    <xdr:cxnSp macro="">
      <xdr:nvCxnSpPr>
        <xdr:cNvPr id="705" name="直線コネクタ 704"/>
        <xdr:cNvCxnSpPr/>
      </xdr:nvCxnSpPr>
      <xdr:spPr>
        <a:xfrm>
          <a:off x="12814300" y="16494071"/>
          <a:ext cx="889000" cy="17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144173</xdr:rowOff>
    </xdr:from>
    <xdr:to>
      <xdr:col>20</xdr:col>
      <xdr:colOff>9525</xdr:colOff>
      <xdr:row>96</xdr:row>
      <xdr:rowOff>74323</xdr:rowOff>
    </xdr:to>
    <xdr:sp macro="" textlink="">
      <xdr:nvSpPr>
        <xdr:cNvPr id="706" name="フローチャート : 判断 705"/>
        <xdr:cNvSpPr/>
      </xdr:nvSpPr>
      <xdr:spPr>
        <a:xfrm>
          <a:off x="13652500" y="1643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90850</xdr:rowOff>
    </xdr:from>
    <xdr:ext cx="534377" cy="259045"/>
    <xdr:sp macro="" textlink="">
      <xdr:nvSpPr>
        <xdr:cNvPr id="707" name="テキスト ボックス 706"/>
        <xdr:cNvSpPr txBox="1"/>
      </xdr:nvSpPr>
      <xdr:spPr>
        <a:xfrm>
          <a:off x="13436111" y="16207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36,115</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143503</xdr:rowOff>
    </xdr:from>
    <xdr:to>
      <xdr:col>18</xdr:col>
      <xdr:colOff>492125</xdr:colOff>
      <xdr:row>96</xdr:row>
      <xdr:rowOff>73653</xdr:rowOff>
    </xdr:to>
    <xdr:sp macro="" textlink="">
      <xdr:nvSpPr>
        <xdr:cNvPr id="708" name="フローチャート : 判断 707"/>
        <xdr:cNvSpPr/>
      </xdr:nvSpPr>
      <xdr:spPr>
        <a:xfrm>
          <a:off x="12763500" y="16431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90180</xdr:rowOff>
    </xdr:from>
    <xdr:ext cx="534377" cy="259045"/>
    <xdr:sp macro="" textlink="">
      <xdr:nvSpPr>
        <xdr:cNvPr id="709" name="テキスト ボックス 708"/>
        <xdr:cNvSpPr txBox="1"/>
      </xdr:nvSpPr>
      <xdr:spPr>
        <a:xfrm>
          <a:off x="12547111" y="16206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0" name="テキスト ボックス 70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1" name="テキスト ボックス 71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2" name="テキスト ボックス 71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3" name="テキスト ボックス 71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4" name="テキスト ボックス 71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36452</xdr:rowOff>
    </xdr:from>
    <xdr:to>
      <xdr:col>23</xdr:col>
      <xdr:colOff>568325</xdr:colOff>
      <xdr:row>96</xdr:row>
      <xdr:rowOff>138052</xdr:rowOff>
    </xdr:to>
    <xdr:sp macro="" textlink="">
      <xdr:nvSpPr>
        <xdr:cNvPr id="715" name="円/楕円 714"/>
        <xdr:cNvSpPr/>
      </xdr:nvSpPr>
      <xdr:spPr>
        <a:xfrm>
          <a:off x="16268700" y="16495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59329</xdr:rowOff>
    </xdr:from>
    <xdr:ext cx="534377" cy="259045"/>
    <xdr:sp macro="" textlink="">
      <xdr:nvSpPr>
        <xdr:cNvPr id="716" name="公債費該当値テキスト"/>
        <xdr:cNvSpPr txBox="1"/>
      </xdr:nvSpPr>
      <xdr:spPr>
        <a:xfrm>
          <a:off x="16370300" y="16347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32,212</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2620</xdr:rowOff>
    </xdr:from>
    <xdr:to>
      <xdr:col>22</xdr:col>
      <xdr:colOff>415925</xdr:colOff>
      <xdr:row>96</xdr:row>
      <xdr:rowOff>104220</xdr:rowOff>
    </xdr:to>
    <xdr:sp macro="" textlink="">
      <xdr:nvSpPr>
        <xdr:cNvPr id="717" name="円/楕円 716"/>
        <xdr:cNvSpPr/>
      </xdr:nvSpPr>
      <xdr:spPr>
        <a:xfrm>
          <a:off x="15430500" y="1646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120747</xdr:rowOff>
    </xdr:from>
    <xdr:ext cx="534377" cy="259045"/>
    <xdr:sp macro="" textlink="">
      <xdr:nvSpPr>
        <xdr:cNvPr id="718" name="テキスト ボックス 717"/>
        <xdr:cNvSpPr txBox="1"/>
      </xdr:nvSpPr>
      <xdr:spPr>
        <a:xfrm>
          <a:off x="15214111" y="16237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34,284</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6342</xdr:rowOff>
    </xdr:from>
    <xdr:to>
      <xdr:col>21</xdr:col>
      <xdr:colOff>212725</xdr:colOff>
      <xdr:row>96</xdr:row>
      <xdr:rowOff>107942</xdr:rowOff>
    </xdr:to>
    <xdr:sp macro="" textlink="">
      <xdr:nvSpPr>
        <xdr:cNvPr id="719" name="円/楕円 718"/>
        <xdr:cNvSpPr/>
      </xdr:nvSpPr>
      <xdr:spPr>
        <a:xfrm>
          <a:off x="14541500" y="16465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99069</xdr:rowOff>
    </xdr:from>
    <xdr:ext cx="534377" cy="259045"/>
    <xdr:sp macro="" textlink="">
      <xdr:nvSpPr>
        <xdr:cNvPr id="720" name="テキスト ボックス 719"/>
        <xdr:cNvSpPr txBox="1"/>
      </xdr:nvSpPr>
      <xdr:spPr>
        <a:xfrm>
          <a:off x="14325111" y="16558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34,056</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1411</xdr:rowOff>
    </xdr:from>
    <xdr:to>
      <xdr:col>20</xdr:col>
      <xdr:colOff>9525</xdr:colOff>
      <xdr:row>96</xdr:row>
      <xdr:rowOff>103011</xdr:rowOff>
    </xdr:to>
    <xdr:sp macro="" textlink="">
      <xdr:nvSpPr>
        <xdr:cNvPr id="721" name="円/楕円 720"/>
        <xdr:cNvSpPr/>
      </xdr:nvSpPr>
      <xdr:spPr>
        <a:xfrm>
          <a:off x="13652500" y="16460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94138</xdr:rowOff>
    </xdr:from>
    <xdr:ext cx="534377" cy="259045"/>
    <xdr:sp macro="" textlink="">
      <xdr:nvSpPr>
        <xdr:cNvPr id="722" name="テキスト ボックス 721"/>
        <xdr:cNvSpPr txBox="1"/>
      </xdr:nvSpPr>
      <xdr:spPr>
        <a:xfrm>
          <a:off x="13436111" y="16553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34,358</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155521</xdr:rowOff>
    </xdr:from>
    <xdr:to>
      <xdr:col>18</xdr:col>
      <xdr:colOff>492125</xdr:colOff>
      <xdr:row>96</xdr:row>
      <xdr:rowOff>85671</xdr:rowOff>
    </xdr:to>
    <xdr:sp macro="" textlink="">
      <xdr:nvSpPr>
        <xdr:cNvPr id="723" name="円/楕円 722"/>
        <xdr:cNvSpPr/>
      </xdr:nvSpPr>
      <xdr:spPr>
        <a:xfrm>
          <a:off x="12763500" y="16443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76798</xdr:rowOff>
    </xdr:from>
    <xdr:ext cx="534377" cy="259045"/>
    <xdr:sp macro="" textlink="">
      <xdr:nvSpPr>
        <xdr:cNvPr id="724" name="テキスト ボックス 723"/>
        <xdr:cNvSpPr txBox="1"/>
      </xdr:nvSpPr>
      <xdr:spPr>
        <a:xfrm>
          <a:off x="12547111" y="16535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35,420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5" name="正方形/長方形 72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6" name="正方形/長方形 72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7" name="正方形/長方形 72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8" name="正方形/長方形 72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9" name="正方形/長方形 72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0" name="正方形/長方形 72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1" name="正方形/長方形 73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2" name="正方形/長方形 73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3" name="テキスト ボックス 73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4" name="直線コネクタ 73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5" name="直線コネクタ 73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6" name="テキスト ボックス 73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7" name="直線コネクタ 73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38" name="テキスト ボックス 737"/>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9" name="直線コネクタ 73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0" name="テキスト ボックス 73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1" name="直線コネクタ 74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2" name="テキスト ボックス 74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3" name="直線コネクタ 74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4" name="テキスト ボックス 743"/>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5" name="直線コネクタ 74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6" name="テキスト ボックス 74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87884</xdr:rowOff>
    </xdr:from>
    <xdr:to>
      <xdr:col>32</xdr:col>
      <xdr:colOff>186689</xdr:colOff>
      <xdr:row>39</xdr:row>
      <xdr:rowOff>44450</xdr:rowOff>
    </xdr:to>
    <xdr:cxnSp macro="">
      <xdr:nvCxnSpPr>
        <xdr:cNvPr id="748" name="直線コネクタ 747"/>
        <xdr:cNvCxnSpPr/>
      </xdr:nvCxnSpPr>
      <xdr:spPr>
        <a:xfrm flipV="1">
          <a:off x="22159595" y="5231384"/>
          <a:ext cx="1269" cy="1499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9"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0" name="直線コネクタ 74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34561</xdr:rowOff>
    </xdr:from>
    <xdr:ext cx="469744" cy="259045"/>
    <xdr:sp macro="" textlink="">
      <xdr:nvSpPr>
        <xdr:cNvPr id="751" name="諸支出金最大値テキスト"/>
        <xdr:cNvSpPr txBox="1"/>
      </xdr:nvSpPr>
      <xdr:spPr>
        <a:xfrm>
          <a:off x="22212300" y="5006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1,968</a:t>
          </a:r>
          <a:endParaRPr kumimoji="1" lang="ja-JP" altLang="en-US" sz="1000" b="1">
            <a:latin typeface="ＭＳ Ｐゴシック"/>
          </a:endParaRPr>
        </a:p>
      </xdr:txBody>
    </xdr:sp>
    <xdr:clientData/>
  </xdr:oneCellAnchor>
  <xdr:twoCellAnchor>
    <xdr:from>
      <xdr:col>32</xdr:col>
      <xdr:colOff>98425</xdr:colOff>
      <xdr:row>30</xdr:row>
      <xdr:rowOff>87884</xdr:rowOff>
    </xdr:from>
    <xdr:to>
      <xdr:col>32</xdr:col>
      <xdr:colOff>276225</xdr:colOff>
      <xdr:row>30</xdr:row>
      <xdr:rowOff>87884</xdr:rowOff>
    </xdr:to>
    <xdr:cxnSp macro="">
      <xdr:nvCxnSpPr>
        <xdr:cNvPr id="752" name="直線コネクタ 751"/>
        <xdr:cNvCxnSpPr/>
      </xdr:nvCxnSpPr>
      <xdr:spPr>
        <a:xfrm>
          <a:off x="22072600" y="5231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3" name="直線コネクタ 75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133875</xdr:rowOff>
    </xdr:from>
    <xdr:ext cx="313932" cy="259045"/>
    <xdr:sp macro="" textlink="">
      <xdr:nvSpPr>
        <xdr:cNvPr id="754" name="諸支出金平均値テキスト"/>
        <xdr:cNvSpPr txBox="1"/>
      </xdr:nvSpPr>
      <xdr:spPr>
        <a:xfrm>
          <a:off x="22212300" y="647752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110998</xdr:rowOff>
    </xdr:from>
    <xdr:to>
      <xdr:col>32</xdr:col>
      <xdr:colOff>238125</xdr:colOff>
      <xdr:row>39</xdr:row>
      <xdr:rowOff>41148</xdr:rowOff>
    </xdr:to>
    <xdr:sp macro="" textlink="">
      <xdr:nvSpPr>
        <xdr:cNvPr id="755" name="フローチャート : 判断 754"/>
        <xdr:cNvSpPr/>
      </xdr:nvSpPr>
      <xdr:spPr>
        <a:xfrm>
          <a:off x="22110700" y="662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6" name="直線コネクタ 75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43180</xdr:rowOff>
    </xdr:from>
    <xdr:to>
      <xdr:col>31</xdr:col>
      <xdr:colOff>85725</xdr:colOff>
      <xdr:row>38</xdr:row>
      <xdr:rowOff>144780</xdr:rowOff>
    </xdr:to>
    <xdr:sp macro="" textlink="">
      <xdr:nvSpPr>
        <xdr:cNvPr id="757" name="フローチャート : 判断 756"/>
        <xdr:cNvSpPr/>
      </xdr:nvSpPr>
      <xdr:spPr>
        <a:xfrm>
          <a:off x="21272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161307</xdr:rowOff>
    </xdr:from>
    <xdr:ext cx="378565" cy="259045"/>
    <xdr:sp macro="" textlink="">
      <xdr:nvSpPr>
        <xdr:cNvPr id="758" name="テキスト ボックス 757"/>
        <xdr:cNvSpPr txBox="1"/>
      </xdr:nvSpPr>
      <xdr:spPr>
        <a:xfrm>
          <a:off x="21134017" y="63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9" name="直線コネクタ 75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159004</xdr:rowOff>
    </xdr:from>
    <xdr:to>
      <xdr:col>29</xdr:col>
      <xdr:colOff>568325</xdr:colOff>
      <xdr:row>38</xdr:row>
      <xdr:rowOff>89154</xdr:rowOff>
    </xdr:to>
    <xdr:sp macro="" textlink="">
      <xdr:nvSpPr>
        <xdr:cNvPr id="760" name="フローチャート : 判断 759"/>
        <xdr:cNvSpPr/>
      </xdr:nvSpPr>
      <xdr:spPr>
        <a:xfrm>
          <a:off x="20383500" y="650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105681</xdr:rowOff>
    </xdr:from>
    <xdr:ext cx="378565" cy="259045"/>
    <xdr:sp macro="" textlink="">
      <xdr:nvSpPr>
        <xdr:cNvPr id="761" name="テキスト ボックス 760"/>
        <xdr:cNvSpPr txBox="1"/>
      </xdr:nvSpPr>
      <xdr:spPr>
        <a:xfrm>
          <a:off x="20245017" y="62778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2" name="直線コネクタ 761"/>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14224</xdr:rowOff>
    </xdr:from>
    <xdr:to>
      <xdr:col>28</xdr:col>
      <xdr:colOff>365125</xdr:colOff>
      <xdr:row>38</xdr:row>
      <xdr:rowOff>115824</xdr:rowOff>
    </xdr:to>
    <xdr:sp macro="" textlink="">
      <xdr:nvSpPr>
        <xdr:cNvPr id="763" name="フローチャート : 判断 762"/>
        <xdr:cNvSpPr/>
      </xdr:nvSpPr>
      <xdr:spPr>
        <a:xfrm>
          <a:off x="19494500" y="652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132351</xdr:rowOff>
    </xdr:from>
    <xdr:ext cx="378565" cy="259045"/>
    <xdr:sp macro="" textlink="">
      <xdr:nvSpPr>
        <xdr:cNvPr id="764" name="テキスト ボックス 763"/>
        <xdr:cNvSpPr txBox="1"/>
      </xdr:nvSpPr>
      <xdr:spPr>
        <a:xfrm>
          <a:off x="19356017" y="63045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126238</xdr:rowOff>
    </xdr:from>
    <xdr:to>
      <xdr:col>27</xdr:col>
      <xdr:colOff>161925</xdr:colOff>
      <xdr:row>38</xdr:row>
      <xdr:rowOff>56388</xdr:rowOff>
    </xdr:to>
    <xdr:sp macro="" textlink="">
      <xdr:nvSpPr>
        <xdr:cNvPr id="765" name="フローチャート : 判断 764"/>
        <xdr:cNvSpPr/>
      </xdr:nvSpPr>
      <xdr:spPr>
        <a:xfrm>
          <a:off x="18605500" y="646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72915</xdr:rowOff>
    </xdr:from>
    <xdr:ext cx="378565" cy="259045"/>
    <xdr:sp macro="" textlink="">
      <xdr:nvSpPr>
        <xdr:cNvPr id="766" name="テキスト ボックス 765"/>
        <xdr:cNvSpPr txBox="1"/>
      </xdr:nvSpPr>
      <xdr:spPr>
        <a:xfrm>
          <a:off x="18467017" y="62451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7" name="テキスト ボックス 76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8" name="テキスト ボックス 76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9" name="テキスト ボックス 76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0" name="テキスト ボックス 76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1" name="テキスト ボックス 77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2" name="円/楕円 77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89425</xdr:rowOff>
    </xdr:from>
    <xdr:ext cx="249299" cy="259045"/>
    <xdr:sp macro="" textlink="">
      <xdr:nvSpPr>
        <xdr:cNvPr id="773" name="諸支出金該当値テキスト"/>
        <xdr:cNvSpPr txBox="1"/>
      </xdr:nvSpPr>
      <xdr:spPr>
        <a:xfrm>
          <a:off x="22212300" y="66045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4" name="円/楕円 77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5" name="テキスト ボックス 774"/>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6" name="円/楕円 77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7" name="テキスト ボックス 776"/>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8" name="円/楕円 77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9" name="テキスト ボックス 778"/>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0" name="円/楕円 77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1" name="テキスト ボックス 780"/>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2" name="正方形/長方形 78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3" name="正方形/長方形 78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4" name="正方形/長方形 78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5" name="正方形/長方形 78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6" name="正方形/長方形 78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7" name="正方形/長方形 78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8" name="正方形/長方形 78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9" name="正方形/長方形 78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0" name="テキスト ボックス 78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1" name="直線コネクタ 79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2" name="直線コネクタ 79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3" name="テキスト ボックス 79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5" name="テキスト ボックス 79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7" name="直線コネクタ 79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2" name="直線コネクタ 80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4" name="フローチャート : 判断 80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5" name="直線コネクタ 80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6" name="フローチャート : 判断 80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7" name="テキスト ボックス 806"/>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8" name="直線コネクタ 80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9" name="フローチャート : 判断 80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0" name="テキスト ボックス 809"/>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1" name="直線コネクタ 81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2" name="フローチャート : 判断 81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3" name="テキスト ボックス 812"/>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4" name="フローチャート : 判断 81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5" name="テキスト ボックス 814"/>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1" name="円/楕円 82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3" name="円/楕円 82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4" name="テキスト ボックス 823"/>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5" name="円/楕円 82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6" name="テキスト ボックス 825"/>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7" name="円/楕円 82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8" name="テキスト ボックス 827"/>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9" name="円/楕円 82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0" name="テキスト ボックス 829"/>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1"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2" name="正方形/長方形 8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3" name="テキスト ボックス 8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ja-JP" sz="1300">
              <a:solidFill>
                <a:schemeClr val="dk1"/>
              </a:solidFill>
              <a:effectLst/>
              <a:latin typeface="+mn-lt"/>
              <a:ea typeface="+mn-ea"/>
              <a:cs typeface="+mn-cs"/>
            </a:rPr>
            <a:t>類似団体内順位では、議会費・民生費・農林水産業費・商工費・土木費・公債費等は高く、総務費はほぼ中間に位置し、衛生費・消防費・教育費が低くなっています。民生費は、保育園等の施設給付費、障害者介護給付費・国保特別会計繰出金等の経常経費に加え、私立保育園への建設費補助金等によるものです。少子化対策・高齢化により民生費は決算全体の３分の１以上を占め、更に増加していくことは確実な状況です。農林水産業費は、養鶏場の施設改修やトマト栽培用のビニールハウス等の施設整備に対する補助金及び地元産品のブランド化事業等により５５</a:t>
          </a:r>
          <a:r>
            <a:rPr kumimoji="1" lang="en-US" altLang="ja-JP"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６％の大幅な増加となりました。土木費においても、都市再生整備計画事業の本格着手・パークゴルフ場や防災公園用地購入等普通建設事業の積極的な取り組みにより、３９</a:t>
          </a:r>
          <a:r>
            <a:rPr kumimoji="1" lang="en-US" altLang="ja-JP"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８％の大きな伸びとなりました。商工費は、高校跡地への企業誘致のための造成や戦争遺産の保存整備事業の終了により減少しました。消防費は一部事務組合負担金や地震等による大規模災害に備えるための安心・安全まちづくり事業費の減少により、県平均も下回っています。教育費は、新図書館開館・中央体育館耐震補強事業等により２４</a:t>
          </a:r>
          <a:r>
            <a:rPr kumimoji="1" lang="en-US" altLang="ja-JP"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４％伸びていますが、全国平均や県平均を大きく下回っています。衛生費は、ごみ処理焼却施設更新に伴う公債費により増加していますが低コスト</a:t>
          </a:r>
          <a:r>
            <a:rPr kumimoji="1" lang="ja-JP" altLang="en-US" sz="1300">
              <a:solidFill>
                <a:schemeClr val="dk1"/>
              </a:solidFill>
              <a:effectLst/>
              <a:latin typeface="+mn-lt"/>
              <a:ea typeface="+mn-ea"/>
              <a:cs typeface="+mn-cs"/>
            </a:rPr>
            <a:t>を</a:t>
          </a:r>
          <a:r>
            <a:rPr kumimoji="1" lang="ja-JP" altLang="ja-JP" sz="1300">
              <a:solidFill>
                <a:schemeClr val="dk1"/>
              </a:solidFill>
              <a:effectLst/>
              <a:latin typeface="+mn-lt"/>
              <a:ea typeface="+mn-ea"/>
              <a:cs typeface="+mn-cs"/>
            </a:rPr>
            <a:t>維持しています。総務費は、近年大きな増減もなくほぼ一定しており県平均を下回っていますが、今後も同程度の水準が続くものと思われます。現状を踏まえ、今後本町としてどの分野に注力していくべきか改めて検証し、限られた予算を有効に使い、住民満足度を一層高めるため全庁一体的な取り組みを進めていきます。</a:t>
          </a:r>
          <a:endParaRPr lang="ja-JP" altLang="ja-JP" sz="1300">
            <a:effectLst/>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大分県日出町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baseline="0">
              <a:solidFill>
                <a:schemeClr val="dk1"/>
              </a:solidFill>
              <a:effectLst/>
              <a:latin typeface="ＭＳ ゴシック" pitchFamily="49" charset="-128"/>
              <a:ea typeface="ＭＳ ゴシック" pitchFamily="49" charset="-128"/>
              <a:cs typeface="+mn-cs"/>
            </a:rPr>
            <a:t>　</a:t>
          </a:r>
          <a:r>
            <a:rPr kumimoji="1" lang="ja-JP" altLang="ja-JP" sz="1100">
              <a:solidFill>
                <a:schemeClr val="dk1"/>
              </a:solidFill>
              <a:effectLst/>
              <a:latin typeface="+mn-lt"/>
              <a:ea typeface="+mn-ea"/>
              <a:cs typeface="+mn-cs"/>
            </a:rPr>
            <a:t>分母となる標準財政規模は、地方消費税交付金及び普通交付税の伸びにより１</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８％拡大しました。また、町税等の増収により財政調整基金を取り崩すことなく約７６</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０００千円積み立てることができたため、財政調整基金残高比率は、０</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９４％、実質単年度収支比率は１</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３８％それぞれ上昇しました。一方、実質収支額比率は、減債基金も含め財政調整用基金を取り崩さなかったことにより、実質収支額が１８</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２％減少したため０</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７０％低下しましたが、一般的に望ましいとされる３％程度は維持できました。実質単年度収支比率が３年連続赤字となっておりその解消に向け、収納率の更なる向上や新たな自主財源の確保に取り組み、基金に依存しない財政運営に努めていきます。</a:t>
          </a:r>
          <a:endParaRPr lang="ja-JP" altLang="ja-JP" sz="1100">
            <a:effectLst/>
          </a:endParaRPr>
        </a:p>
        <a:p>
          <a:endParaRPr kumimoji="1" lang="ja-JP" altLang="en-US" sz="11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大分県日出町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a:t>
          </a:r>
          <a:r>
            <a:rPr kumimoji="1" lang="ja-JP" altLang="ja-JP" sz="1100">
              <a:solidFill>
                <a:schemeClr val="dk1"/>
              </a:solidFill>
              <a:effectLst/>
              <a:latin typeface="+mn-lt"/>
              <a:ea typeface="+mn-ea"/>
              <a:cs typeface="+mn-cs"/>
            </a:rPr>
            <a:t>本町では、一般会計・公営企業会計・公営事業会計の全会計において歳入・歳出額が同額または黒字を確保していますが、全体の比率としては昨年度から０</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４４％低下しました。</a:t>
          </a:r>
          <a:endParaRPr lang="ja-JP" altLang="ja-JP" sz="1100">
            <a:effectLst/>
          </a:endParaRPr>
        </a:p>
        <a:p>
          <a:r>
            <a:rPr kumimoji="1" lang="ja-JP" altLang="ja-JP" sz="1100">
              <a:solidFill>
                <a:schemeClr val="dk1"/>
              </a:solidFill>
              <a:effectLst/>
              <a:latin typeface="+mn-lt"/>
              <a:ea typeface="+mn-ea"/>
              <a:cs typeface="+mn-cs"/>
            </a:rPr>
            <a:t>　水道事業会計は、流動負債の減少により剰余額が増加し比率が年々伸びています。</a:t>
          </a:r>
          <a:endParaRPr lang="ja-JP" altLang="ja-JP" sz="1100">
            <a:effectLst/>
          </a:endParaRPr>
        </a:p>
        <a:p>
          <a:r>
            <a:rPr kumimoji="1" lang="ja-JP" altLang="ja-JP" sz="1100">
              <a:solidFill>
                <a:schemeClr val="dk1"/>
              </a:solidFill>
              <a:effectLst/>
              <a:latin typeface="+mn-lt"/>
              <a:ea typeface="+mn-ea"/>
              <a:cs typeface="+mn-cs"/>
            </a:rPr>
            <a:t>　一般会計は比率の維持よりも財政調整用基金残高の維持を優先させたことにより０</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７０％、介護保険特別会計（保険事業勘定）は給付費の増加や基金の積立により０</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４３％それぞれ減少しました。</a:t>
          </a:r>
          <a:endParaRPr lang="ja-JP" altLang="ja-JP" sz="1100">
            <a:effectLst/>
          </a:endParaRPr>
        </a:p>
        <a:p>
          <a:r>
            <a:rPr kumimoji="1" lang="ja-JP" altLang="ja-JP" sz="1100">
              <a:solidFill>
                <a:schemeClr val="dk1"/>
              </a:solidFill>
              <a:effectLst/>
              <a:latin typeface="+mn-lt"/>
              <a:ea typeface="+mn-ea"/>
              <a:cs typeface="+mn-cs"/>
            </a:rPr>
            <a:t>　国民健康保険特別会計は財源不足により基金を繰り入れたことにより０</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１２％、後期高齢者医療特別会計は翌年度に支払う保険料収入の伸びにより０</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０１％それぞれ増加しており、その他の会計は実質収支がありません。</a:t>
          </a:r>
          <a:endParaRPr lang="ja-JP" altLang="ja-JP" sz="1100">
            <a:effectLst/>
          </a:endParaRPr>
        </a:p>
        <a:p>
          <a:r>
            <a:rPr kumimoji="1" lang="ja-JP" altLang="ja-JP" sz="1100">
              <a:solidFill>
                <a:schemeClr val="dk1"/>
              </a:solidFill>
              <a:effectLst/>
              <a:latin typeface="+mn-lt"/>
              <a:ea typeface="+mn-ea"/>
              <a:cs typeface="+mn-cs"/>
            </a:rPr>
            <a:t>　人口減少や高齢化により自主財源である町税、保険料及び使用料の伸びは期待できないため、収納対策について一段と取り組みを強化するとともに、経費の見直しを進め持続可能な財政基盤の確立を図ります。</a:t>
          </a:r>
          <a:endParaRPr lang="ja-JP" altLang="ja-JP" sz="11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10461216</v>
      </c>
      <c r="BO4" s="409"/>
      <c r="BP4" s="409"/>
      <c r="BQ4" s="409"/>
      <c r="BR4" s="409"/>
      <c r="BS4" s="409"/>
      <c r="BT4" s="409"/>
      <c r="BU4" s="410"/>
      <c r="BV4" s="408">
        <v>9553079</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2.8</v>
      </c>
      <c r="CU4" s="586"/>
      <c r="CV4" s="586"/>
      <c r="CW4" s="586"/>
      <c r="CX4" s="586"/>
      <c r="CY4" s="586"/>
      <c r="CZ4" s="586"/>
      <c r="DA4" s="587"/>
      <c r="DB4" s="585">
        <v>3.5</v>
      </c>
      <c r="DC4" s="586"/>
      <c r="DD4" s="586"/>
      <c r="DE4" s="586"/>
      <c r="DF4" s="586"/>
      <c r="DG4" s="586"/>
      <c r="DH4" s="586"/>
      <c r="DI4" s="587"/>
      <c r="DJ4" s="137"/>
      <c r="DK4" s="137"/>
      <c r="DL4" s="137"/>
      <c r="DM4" s="137"/>
      <c r="DN4" s="137"/>
      <c r="DO4" s="137"/>
    </row>
    <row r="5" spans="1:119" ht="18.75" customHeight="1">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10260947</v>
      </c>
      <c r="BO5" s="414"/>
      <c r="BP5" s="414"/>
      <c r="BQ5" s="414"/>
      <c r="BR5" s="414"/>
      <c r="BS5" s="414"/>
      <c r="BT5" s="414"/>
      <c r="BU5" s="415"/>
      <c r="BV5" s="413">
        <v>9207142</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90.7</v>
      </c>
      <c r="CU5" s="384"/>
      <c r="CV5" s="384"/>
      <c r="CW5" s="384"/>
      <c r="CX5" s="384"/>
      <c r="CY5" s="384"/>
      <c r="CZ5" s="384"/>
      <c r="DA5" s="385"/>
      <c r="DB5" s="383">
        <v>92.1</v>
      </c>
      <c r="DC5" s="384"/>
      <c r="DD5" s="384"/>
      <c r="DE5" s="384"/>
      <c r="DF5" s="384"/>
      <c r="DG5" s="384"/>
      <c r="DH5" s="384"/>
      <c r="DI5" s="385"/>
      <c r="DJ5" s="137"/>
      <c r="DK5" s="137"/>
      <c r="DL5" s="137"/>
      <c r="DM5" s="137"/>
      <c r="DN5" s="137"/>
      <c r="DO5" s="137"/>
    </row>
    <row r="6" spans="1:119" ht="18.75" customHeight="1">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200269</v>
      </c>
      <c r="BO6" s="414"/>
      <c r="BP6" s="414"/>
      <c r="BQ6" s="414"/>
      <c r="BR6" s="414"/>
      <c r="BS6" s="414"/>
      <c r="BT6" s="414"/>
      <c r="BU6" s="415"/>
      <c r="BV6" s="413">
        <v>345937</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97</v>
      </c>
      <c r="CU6" s="560"/>
      <c r="CV6" s="560"/>
      <c r="CW6" s="560"/>
      <c r="CX6" s="560"/>
      <c r="CY6" s="560"/>
      <c r="CZ6" s="560"/>
      <c r="DA6" s="561"/>
      <c r="DB6" s="559">
        <v>99.4</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77</v>
      </c>
      <c r="AV7" s="471"/>
      <c r="AW7" s="471"/>
      <c r="AX7" s="471"/>
      <c r="AY7" s="393" t="s">
        <v>88</v>
      </c>
      <c r="AZ7" s="394"/>
      <c r="BA7" s="394"/>
      <c r="BB7" s="394"/>
      <c r="BC7" s="394"/>
      <c r="BD7" s="394"/>
      <c r="BE7" s="394"/>
      <c r="BF7" s="394"/>
      <c r="BG7" s="394"/>
      <c r="BH7" s="394"/>
      <c r="BI7" s="394"/>
      <c r="BJ7" s="394"/>
      <c r="BK7" s="394"/>
      <c r="BL7" s="394"/>
      <c r="BM7" s="395"/>
      <c r="BN7" s="413">
        <v>27928</v>
      </c>
      <c r="BO7" s="414"/>
      <c r="BP7" s="414"/>
      <c r="BQ7" s="414"/>
      <c r="BR7" s="414"/>
      <c r="BS7" s="414"/>
      <c r="BT7" s="414"/>
      <c r="BU7" s="415"/>
      <c r="BV7" s="413">
        <v>135133</v>
      </c>
      <c r="BW7" s="414"/>
      <c r="BX7" s="414"/>
      <c r="BY7" s="414"/>
      <c r="BZ7" s="414"/>
      <c r="CA7" s="414"/>
      <c r="CB7" s="414"/>
      <c r="CC7" s="415"/>
      <c r="CD7" s="422" t="s">
        <v>89</v>
      </c>
      <c r="CE7" s="423"/>
      <c r="CF7" s="423"/>
      <c r="CG7" s="423"/>
      <c r="CH7" s="423"/>
      <c r="CI7" s="423"/>
      <c r="CJ7" s="423"/>
      <c r="CK7" s="423"/>
      <c r="CL7" s="423"/>
      <c r="CM7" s="423"/>
      <c r="CN7" s="423"/>
      <c r="CO7" s="423"/>
      <c r="CP7" s="423"/>
      <c r="CQ7" s="423"/>
      <c r="CR7" s="423"/>
      <c r="CS7" s="424"/>
      <c r="CT7" s="413">
        <v>6052010</v>
      </c>
      <c r="CU7" s="414"/>
      <c r="CV7" s="414"/>
      <c r="CW7" s="414"/>
      <c r="CX7" s="414"/>
      <c r="CY7" s="414"/>
      <c r="CZ7" s="414"/>
      <c r="DA7" s="415"/>
      <c r="DB7" s="413">
        <v>5945596</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90</v>
      </c>
      <c r="AN8" s="387"/>
      <c r="AO8" s="387"/>
      <c r="AP8" s="387"/>
      <c r="AQ8" s="387"/>
      <c r="AR8" s="387"/>
      <c r="AS8" s="387"/>
      <c r="AT8" s="388"/>
      <c r="AU8" s="470" t="s">
        <v>77</v>
      </c>
      <c r="AV8" s="471"/>
      <c r="AW8" s="471"/>
      <c r="AX8" s="471"/>
      <c r="AY8" s="393" t="s">
        <v>91</v>
      </c>
      <c r="AZ8" s="394"/>
      <c r="BA8" s="394"/>
      <c r="BB8" s="394"/>
      <c r="BC8" s="394"/>
      <c r="BD8" s="394"/>
      <c r="BE8" s="394"/>
      <c r="BF8" s="394"/>
      <c r="BG8" s="394"/>
      <c r="BH8" s="394"/>
      <c r="BI8" s="394"/>
      <c r="BJ8" s="394"/>
      <c r="BK8" s="394"/>
      <c r="BL8" s="394"/>
      <c r="BM8" s="395"/>
      <c r="BN8" s="413">
        <v>172341</v>
      </c>
      <c r="BO8" s="414"/>
      <c r="BP8" s="414"/>
      <c r="BQ8" s="414"/>
      <c r="BR8" s="414"/>
      <c r="BS8" s="414"/>
      <c r="BT8" s="414"/>
      <c r="BU8" s="415"/>
      <c r="BV8" s="413">
        <v>210804</v>
      </c>
      <c r="BW8" s="414"/>
      <c r="BX8" s="414"/>
      <c r="BY8" s="414"/>
      <c r="BZ8" s="414"/>
      <c r="CA8" s="414"/>
      <c r="CB8" s="414"/>
      <c r="CC8" s="415"/>
      <c r="CD8" s="422" t="s">
        <v>92</v>
      </c>
      <c r="CE8" s="423"/>
      <c r="CF8" s="423"/>
      <c r="CG8" s="423"/>
      <c r="CH8" s="423"/>
      <c r="CI8" s="423"/>
      <c r="CJ8" s="423"/>
      <c r="CK8" s="423"/>
      <c r="CL8" s="423"/>
      <c r="CM8" s="423"/>
      <c r="CN8" s="423"/>
      <c r="CO8" s="423"/>
      <c r="CP8" s="423"/>
      <c r="CQ8" s="423"/>
      <c r="CR8" s="423"/>
      <c r="CS8" s="424"/>
      <c r="CT8" s="522">
        <v>0.53</v>
      </c>
      <c r="CU8" s="523"/>
      <c r="CV8" s="523"/>
      <c r="CW8" s="523"/>
      <c r="CX8" s="523"/>
      <c r="CY8" s="523"/>
      <c r="CZ8" s="523"/>
      <c r="DA8" s="524"/>
      <c r="DB8" s="522">
        <v>0.52</v>
      </c>
      <c r="DC8" s="523"/>
      <c r="DD8" s="523"/>
      <c r="DE8" s="523"/>
      <c r="DF8" s="523"/>
      <c r="DG8" s="523"/>
      <c r="DH8" s="523"/>
      <c r="DI8" s="524"/>
      <c r="DJ8" s="137"/>
      <c r="DK8" s="137"/>
      <c r="DL8" s="137"/>
      <c r="DM8" s="137"/>
      <c r="DN8" s="137"/>
      <c r="DO8" s="137"/>
    </row>
    <row r="9" spans="1:119" ht="18.75" customHeight="1" thickBot="1">
      <c r="A9" s="138"/>
      <c r="B9" s="548" t="s">
        <v>93</v>
      </c>
      <c r="C9" s="549"/>
      <c r="D9" s="549"/>
      <c r="E9" s="549"/>
      <c r="F9" s="549"/>
      <c r="G9" s="549"/>
      <c r="H9" s="549"/>
      <c r="I9" s="549"/>
      <c r="J9" s="549"/>
      <c r="K9" s="476"/>
      <c r="L9" s="550" t="s">
        <v>94</v>
      </c>
      <c r="M9" s="551"/>
      <c r="N9" s="551"/>
      <c r="O9" s="551"/>
      <c r="P9" s="551"/>
      <c r="Q9" s="552"/>
      <c r="R9" s="553">
        <v>28058</v>
      </c>
      <c r="S9" s="554"/>
      <c r="T9" s="554"/>
      <c r="U9" s="554"/>
      <c r="V9" s="555"/>
      <c r="W9" s="492" t="s">
        <v>95</v>
      </c>
      <c r="X9" s="493"/>
      <c r="Y9" s="493"/>
      <c r="Z9" s="493"/>
      <c r="AA9" s="493"/>
      <c r="AB9" s="493"/>
      <c r="AC9" s="493"/>
      <c r="AD9" s="493"/>
      <c r="AE9" s="493"/>
      <c r="AF9" s="493"/>
      <c r="AG9" s="493"/>
      <c r="AH9" s="493"/>
      <c r="AI9" s="493"/>
      <c r="AJ9" s="493"/>
      <c r="AK9" s="493"/>
      <c r="AL9" s="556"/>
      <c r="AM9" s="482" t="s">
        <v>96</v>
      </c>
      <c r="AN9" s="387"/>
      <c r="AO9" s="387"/>
      <c r="AP9" s="387"/>
      <c r="AQ9" s="387"/>
      <c r="AR9" s="387"/>
      <c r="AS9" s="387"/>
      <c r="AT9" s="388"/>
      <c r="AU9" s="470" t="s">
        <v>77</v>
      </c>
      <c r="AV9" s="471"/>
      <c r="AW9" s="471"/>
      <c r="AX9" s="471"/>
      <c r="AY9" s="393" t="s">
        <v>97</v>
      </c>
      <c r="AZ9" s="394"/>
      <c r="BA9" s="394"/>
      <c r="BB9" s="394"/>
      <c r="BC9" s="394"/>
      <c r="BD9" s="394"/>
      <c r="BE9" s="394"/>
      <c r="BF9" s="394"/>
      <c r="BG9" s="394"/>
      <c r="BH9" s="394"/>
      <c r="BI9" s="394"/>
      <c r="BJ9" s="394"/>
      <c r="BK9" s="394"/>
      <c r="BL9" s="394"/>
      <c r="BM9" s="395"/>
      <c r="BN9" s="413">
        <v>-38463</v>
      </c>
      <c r="BO9" s="414"/>
      <c r="BP9" s="414"/>
      <c r="BQ9" s="414"/>
      <c r="BR9" s="414"/>
      <c r="BS9" s="414"/>
      <c r="BT9" s="414"/>
      <c r="BU9" s="415"/>
      <c r="BV9" s="413">
        <v>110</v>
      </c>
      <c r="BW9" s="414"/>
      <c r="BX9" s="414"/>
      <c r="BY9" s="414"/>
      <c r="BZ9" s="414"/>
      <c r="CA9" s="414"/>
      <c r="CB9" s="414"/>
      <c r="CC9" s="415"/>
      <c r="CD9" s="422" t="s">
        <v>98</v>
      </c>
      <c r="CE9" s="423"/>
      <c r="CF9" s="423"/>
      <c r="CG9" s="423"/>
      <c r="CH9" s="423"/>
      <c r="CI9" s="423"/>
      <c r="CJ9" s="423"/>
      <c r="CK9" s="423"/>
      <c r="CL9" s="423"/>
      <c r="CM9" s="423"/>
      <c r="CN9" s="423"/>
      <c r="CO9" s="423"/>
      <c r="CP9" s="423"/>
      <c r="CQ9" s="423"/>
      <c r="CR9" s="423"/>
      <c r="CS9" s="424"/>
      <c r="CT9" s="383">
        <v>13</v>
      </c>
      <c r="CU9" s="384"/>
      <c r="CV9" s="384"/>
      <c r="CW9" s="384"/>
      <c r="CX9" s="384"/>
      <c r="CY9" s="384"/>
      <c r="CZ9" s="384"/>
      <c r="DA9" s="385"/>
      <c r="DB9" s="383">
        <v>14.6</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99</v>
      </c>
      <c r="M10" s="387"/>
      <c r="N10" s="387"/>
      <c r="O10" s="387"/>
      <c r="P10" s="387"/>
      <c r="Q10" s="388"/>
      <c r="R10" s="389">
        <v>28221</v>
      </c>
      <c r="S10" s="390"/>
      <c r="T10" s="390"/>
      <c r="U10" s="390"/>
      <c r="V10" s="392"/>
      <c r="W10" s="557"/>
      <c r="X10" s="375"/>
      <c r="Y10" s="375"/>
      <c r="Z10" s="375"/>
      <c r="AA10" s="375"/>
      <c r="AB10" s="375"/>
      <c r="AC10" s="375"/>
      <c r="AD10" s="375"/>
      <c r="AE10" s="375"/>
      <c r="AF10" s="375"/>
      <c r="AG10" s="375"/>
      <c r="AH10" s="375"/>
      <c r="AI10" s="375"/>
      <c r="AJ10" s="375"/>
      <c r="AK10" s="375"/>
      <c r="AL10" s="558"/>
      <c r="AM10" s="482" t="s">
        <v>100</v>
      </c>
      <c r="AN10" s="387"/>
      <c r="AO10" s="387"/>
      <c r="AP10" s="387"/>
      <c r="AQ10" s="387"/>
      <c r="AR10" s="387"/>
      <c r="AS10" s="387"/>
      <c r="AT10" s="388"/>
      <c r="AU10" s="470" t="s">
        <v>77</v>
      </c>
      <c r="AV10" s="471"/>
      <c r="AW10" s="471"/>
      <c r="AX10" s="471"/>
      <c r="AY10" s="393" t="s">
        <v>101</v>
      </c>
      <c r="AZ10" s="394"/>
      <c r="BA10" s="394"/>
      <c r="BB10" s="394"/>
      <c r="BC10" s="394"/>
      <c r="BD10" s="394"/>
      <c r="BE10" s="394"/>
      <c r="BF10" s="394"/>
      <c r="BG10" s="394"/>
      <c r="BH10" s="394"/>
      <c r="BI10" s="394"/>
      <c r="BJ10" s="394"/>
      <c r="BK10" s="394"/>
      <c r="BL10" s="394"/>
      <c r="BM10" s="395"/>
      <c r="BN10" s="413">
        <v>593</v>
      </c>
      <c r="BO10" s="414"/>
      <c r="BP10" s="414"/>
      <c r="BQ10" s="414"/>
      <c r="BR10" s="414"/>
      <c r="BS10" s="414"/>
      <c r="BT10" s="414"/>
      <c r="BU10" s="415"/>
      <c r="BV10" s="413">
        <v>546</v>
      </c>
      <c r="BW10" s="414"/>
      <c r="BX10" s="414"/>
      <c r="BY10" s="414"/>
      <c r="BZ10" s="414"/>
      <c r="CA10" s="414"/>
      <c r="CB10" s="414"/>
      <c r="CC10" s="415"/>
      <c r="CD10" s="142" t="s">
        <v>102</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59" t="s">
        <v>103</v>
      </c>
      <c r="M11" s="460"/>
      <c r="N11" s="460"/>
      <c r="O11" s="460"/>
      <c r="P11" s="460"/>
      <c r="Q11" s="461"/>
      <c r="R11" s="545" t="s">
        <v>104</v>
      </c>
      <c r="S11" s="546"/>
      <c r="T11" s="546"/>
      <c r="U11" s="546"/>
      <c r="V11" s="547"/>
      <c r="W11" s="557"/>
      <c r="X11" s="375"/>
      <c r="Y11" s="375"/>
      <c r="Z11" s="375"/>
      <c r="AA11" s="375"/>
      <c r="AB11" s="375"/>
      <c r="AC11" s="375"/>
      <c r="AD11" s="375"/>
      <c r="AE11" s="375"/>
      <c r="AF11" s="375"/>
      <c r="AG11" s="375"/>
      <c r="AH11" s="375"/>
      <c r="AI11" s="375"/>
      <c r="AJ11" s="375"/>
      <c r="AK11" s="375"/>
      <c r="AL11" s="558"/>
      <c r="AM11" s="482" t="s">
        <v>105</v>
      </c>
      <c r="AN11" s="387"/>
      <c r="AO11" s="387"/>
      <c r="AP11" s="387"/>
      <c r="AQ11" s="387"/>
      <c r="AR11" s="387"/>
      <c r="AS11" s="387"/>
      <c r="AT11" s="388"/>
      <c r="AU11" s="470" t="s">
        <v>77</v>
      </c>
      <c r="AV11" s="471"/>
      <c r="AW11" s="471"/>
      <c r="AX11" s="471"/>
      <c r="AY11" s="393" t="s">
        <v>106</v>
      </c>
      <c r="AZ11" s="394"/>
      <c r="BA11" s="394"/>
      <c r="BB11" s="394"/>
      <c r="BC11" s="394"/>
      <c r="BD11" s="394"/>
      <c r="BE11" s="394"/>
      <c r="BF11" s="394"/>
      <c r="BG11" s="394"/>
      <c r="BH11" s="394"/>
      <c r="BI11" s="394"/>
      <c r="BJ11" s="394"/>
      <c r="BK11" s="394"/>
      <c r="BL11" s="394"/>
      <c r="BM11" s="395"/>
      <c r="BN11" s="413" t="s">
        <v>107</v>
      </c>
      <c r="BO11" s="414"/>
      <c r="BP11" s="414"/>
      <c r="BQ11" s="414"/>
      <c r="BR11" s="414"/>
      <c r="BS11" s="414"/>
      <c r="BT11" s="414"/>
      <c r="BU11" s="415"/>
      <c r="BV11" s="413" t="s">
        <v>107</v>
      </c>
      <c r="BW11" s="414"/>
      <c r="BX11" s="414"/>
      <c r="BY11" s="414"/>
      <c r="BZ11" s="414"/>
      <c r="CA11" s="414"/>
      <c r="CB11" s="414"/>
      <c r="CC11" s="415"/>
      <c r="CD11" s="422" t="s">
        <v>108</v>
      </c>
      <c r="CE11" s="423"/>
      <c r="CF11" s="423"/>
      <c r="CG11" s="423"/>
      <c r="CH11" s="423"/>
      <c r="CI11" s="423"/>
      <c r="CJ11" s="423"/>
      <c r="CK11" s="423"/>
      <c r="CL11" s="423"/>
      <c r="CM11" s="423"/>
      <c r="CN11" s="423"/>
      <c r="CO11" s="423"/>
      <c r="CP11" s="423"/>
      <c r="CQ11" s="423"/>
      <c r="CR11" s="423"/>
      <c r="CS11" s="424"/>
      <c r="CT11" s="522" t="s">
        <v>107</v>
      </c>
      <c r="CU11" s="523"/>
      <c r="CV11" s="523"/>
      <c r="CW11" s="523"/>
      <c r="CX11" s="523"/>
      <c r="CY11" s="523"/>
      <c r="CZ11" s="523"/>
      <c r="DA11" s="524"/>
      <c r="DB11" s="522" t="s">
        <v>107</v>
      </c>
      <c r="DC11" s="523"/>
      <c r="DD11" s="523"/>
      <c r="DE11" s="523"/>
      <c r="DF11" s="523"/>
      <c r="DG11" s="523"/>
      <c r="DH11" s="523"/>
      <c r="DI11" s="524"/>
      <c r="DJ11" s="137"/>
      <c r="DK11" s="137"/>
      <c r="DL11" s="137"/>
      <c r="DM11" s="137"/>
      <c r="DN11" s="137"/>
      <c r="DO11" s="137"/>
    </row>
    <row r="12" spans="1:119" ht="18.75" customHeight="1">
      <c r="A12" s="138"/>
      <c r="B12" s="525" t="s">
        <v>109</v>
      </c>
      <c r="C12" s="526"/>
      <c r="D12" s="526"/>
      <c r="E12" s="526"/>
      <c r="F12" s="526"/>
      <c r="G12" s="526"/>
      <c r="H12" s="526"/>
      <c r="I12" s="526"/>
      <c r="J12" s="526"/>
      <c r="K12" s="527"/>
      <c r="L12" s="534" t="s">
        <v>110</v>
      </c>
      <c r="M12" s="535"/>
      <c r="N12" s="535"/>
      <c r="O12" s="535"/>
      <c r="P12" s="535"/>
      <c r="Q12" s="536"/>
      <c r="R12" s="537">
        <v>28518</v>
      </c>
      <c r="S12" s="538"/>
      <c r="T12" s="538"/>
      <c r="U12" s="538"/>
      <c r="V12" s="539"/>
      <c r="W12" s="540" t="s">
        <v>1</v>
      </c>
      <c r="X12" s="471"/>
      <c r="Y12" s="471"/>
      <c r="Z12" s="471"/>
      <c r="AA12" s="471"/>
      <c r="AB12" s="541"/>
      <c r="AC12" s="470" t="s">
        <v>111</v>
      </c>
      <c r="AD12" s="471"/>
      <c r="AE12" s="471"/>
      <c r="AF12" s="471"/>
      <c r="AG12" s="541"/>
      <c r="AH12" s="470" t="s">
        <v>112</v>
      </c>
      <c r="AI12" s="471"/>
      <c r="AJ12" s="471"/>
      <c r="AK12" s="471"/>
      <c r="AL12" s="542"/>
      <c r="AM12" s="482" t="s">
        <v>113</v>
      </c>
      <c r="AN12" s="387"/>
      <c r="AO12" s="387"/>
      <c r="AP12" s="387"/>
      <c r="AQ12" s="387"/>
      <c r="AR12" s="387"/>
      <c r="AS12" s="387"/>
      <c r="AT12" s="388"/>
      <c r="AU12" s="470" t="s">
        <v>114</v>
      </c>
      <c r="AV12" s="471"/>
      <c r="AW12" s="471"/>
      <c r="AX12" s="471"/>
      <c r="AY12" s="393" t="s">
        <v>115</v>
      </c>
      <c r="AZ12" s="394"/>
      <c r="BA12" s="394"/>
      <c r="BB12" s="394"/>
      <c r="BC12" s="394"/>
      <c r="BD12" s="394"/>
      <c r="BE12" s="394"/>
      <c r="BF12" s="394"/>
      <c r="BG12" s="394"/>
      <c r="BH12" s="394"/>
      <c r="BI12" s="394"/>
      <c r="BJ12" s="394"/>
      <c r="BK12" s="394"/>
      <c r="BL12" s="394"/>
      <c r="BM12" s="395"/>
      <c r="BN12" s="413" t="s">
        <v>116</v>
      </c>
      <c r="BO12" s="414"/>
      <c r="BP12" s="414"/>
      <c r="BQ12" s="414"/>
      <c r="BR12" s="414"/>
      <c r="BS12" s="414"/>
      <c r="BT12" s="414"/>
      <c r="BU12" s="415"/>
      <c r="BV12" s="413">
        <v>120000</v>
      </c>
      <c r="BW12" s="414"/>
      <c r="BX12" s="414"/>
      <c r="BY12" s="414"/>
      <c r="BZ12" s="414"/>
      <c r="CA12" s="414"/>
      <c r="CB12" s="414"/>
      <c r="CC12" s="415"/>
      <c r="CD12" s="422" t="s">
        <v>117</v>
      </c>
      <c r="CE12" s="423"/>
      <c r="CF12" s="423"/>
      <c r="CG12" s="423"/>
      <c r="CH12" s="423"/>
      <c r="CI12" s="423"/>
      <c r="CJ12" s="423"/>
      <c r="CK12" s="423"/>
      <c r="CL12" s="423"/>
      <c r="CM12" s="423"/>
      <c r="CN12" s="423"/>
      <c r="CO12" s="423"/>
      <c r="CP12" s="423"/>
      <c r="CQ12" s="423"/>
      <c r="CR12" s="423"/>
      <c r="CS12" s="424"/>
      <c r="CT12" s="522" t="s">
        <v>116</v>
      </c>
      <c r="CU12" s="523"/>
      <c r="CV12" s="523"/>
      <c r="CW12" s="523"/>
      <c r="CX12" s="523"/>
      <c r="CY12" s="523"/>
      <c r="CZ12" s="523"/>
      <c r="DA12" s="524"/>
      <c r="DB12" s="522" t="s">
        <v>116</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118</v>
      </c>
      <c r="N13" s="512"/>
      <c r="O13" s="512"/>
      <c r="P13" s="512"/>
      <c r="Q13" s="513"/>
      <c r="R13" s="514">
        <v>28417</v>
      </c>
      <c r="S13" s="515"/>
      <c r="T13" s="515"/>
      <c r="U13" s="515"/>
      <c r="V13" s="516"/>
      <c r="W13" s="502" t="s">
        <v>119</v>
      </c>
      <c r="X13" s="426"/>
      <c r="Y13" s="426"/>
      <c r="Z13" s="426"/>
      <c r="AA13" s="426"/>
      <c r="AB13" s="427"/>
      <c r="AC13" s="389">
        <v>1036</v>
      </c>
      <c r="AD13" s="390"/>
      <c r="AE13" s="390"/>
      <c r="AF13" s="390"/>
      <c r="AG13" s="391"/>
      <c r="AH13" s="389">
        <v>1205</v>
      </c>
      <c r="AI13" s="390"/>
      <c r="AJ13" s="390"/>
      <c r="AK13" s="390"/>
      <c r="AL13" s="392"/>
      <c r="AM13" s="482" t="s">
        <v>120</v>
      </c>
      <c r="AN13" s="387"/>
      <c r="AO13" s="387"/>
      <c r="AP13" s="387"/>
      <c r="AQ13" s="387"/>
      <c r="AR13" s="387"/>
      <c r="AS13" s="387"/>
      <c r="AT13" s="388"/>
      <c r="AU13" s="470" t="s">
        <v>121</v>
      </c>
      <c r="AV13" s="471"/>
      <c r="AW13" s="471"/>
      <c r="AX13" s="471"/>
      <c r="AY13" s="393" t="s">
        <v>122</v>
      </c>
      <c r="AZ13" s="394"/>
      <c r="BA13" s="394"/>
      <c r="BB13" s="394"/>
      <c r="BC13" s="394"/>
      <c r="BD13" s="394"/>
      <c r="BE13" s="394"/>
      <c r="BF13" s="394"/>
      <c r="BG13" s="394"/>
      <c r="BH13" s="394"/>
      <c r="BI13" s="394"/>
      <c r="BJ13" s="394"/>
      <c r="BK13" s="394"/>
      <c r="BL13" s="394"/>
      <c r="BM13" s="395"/>
      <c r="BN13" s="413">
        <v>-37870</v>
      </c>
      <c r="BO13" s="414"/>
      <c r="BP13" s="414"/>
      <c r="BQ13" s="414"/>
      <c r="BR13" s="414"/>
      <c r="BS13" s="414"/>
      <c r="BT13" s="414"/>
      <c r="BU13" s="415"/>
      <c r="BV13" s="413">
        <v>-119344</v>
      </c>
      <c r="BW13" s="414"/>
      <c r="BX13" s="414"/>
      <c r="BY13" s="414"/>
      <c r="BZ13" s="414"/>
      <c r="CA13" s="414"/>
      <c r="CB13" s="414"/>
      <c r="CC13" s="415"/>
      <c r="CD13" s="422" t="s">
        <v>123</v>
      </c>
      <c r="CE13" s="423"/>
      <c r="CF13" s="423"/>
      <c r="CG13" s="423"/>
      <c r="CH13" s="423"/>
      <c r="CI13" s="423"/>
      <c r="CJ13" s="423"/>
      <c r="CK13" s="423"/>
      <c r="CL13" s="423"/>
      <c r="CM13" s="423"/>
      <c r="CN13" s="423"/>
      <c r="CO13" s="423"/>
      <c r="CP13" s="423"/>
      <c r="CQ13" s="423"/>
      <c r="CR13" s="423"/>
      <c r="CS13" s="424"/>
      <c r="CT13" s="383">
        <v>8.1</v>
      </c>
      <c r="CU13" s="384"/>
      <c r="CV13" s="384"/>
      <c r="CW13" s="384"/>
      <c r="CX13" s="384"/>
      <c r="CY13" s="384"/>
      <c r="CZ13" s="384"/>
      <c r="DA13" s="385"/>
      <c r="DB13" s="383">
        <v>8.6</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124</v>
      </c>
      <c r="M14" s="543"/>
      <c r="N14" s="543"/>
      <c r="O14" s="543"/>
      <c r="P14" s="543"/>
      <c r="Q14" s="544"/>
      <c r="R14" s="514">
        <v>28624</v>
      </c>
      <c r="S14" s="515"/>
      <c r="T14" s="515"/>
      <c r="U14" s="515"/>
      <c r="V14" s="516"/>
      <c r="W14" s="517"/>
      <c r="X14" s="429"/>
      <c r="Y14" s="429"/>
      <c r="Z14" s="429"/>
      <c r="AA14" s="429"/>
      <c r="AB14" s="430"/>
      <c r="AC14" s="507">
        <v>8</v>
      </c>
      <c r="AD14" s="508"/>
      <c r="AE14" s="508"/>
      <c r="AF14" s="508"/>
      <c r="AG14" s="509"/>
      <c r="AH14" s="507">
        <v>9.4</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125</v>
      </c>
      <c r="CE14" s="420"/>
      <c r="CF14" s="420"/>
      <c r="CG14" s="420"/>
      <c r="CH14" s="420"/>
      <c r="CI14" s="420"/>
      <c r="CJ14" s="420"/>
      <c r="CK14" s="420"/>
      <c r="CL14" s="420"/>
      <c r="CM14" s="420"/>
      <c r="CN14" s="420"/>
      <c r="CO14" s="420"/>
      <c r="CP14" s="420"/>
      <c r="CQ14" s="420"/>
      <c r="CR14" s="420"/>
      <c r="CS14" s="421"/>
      <c r="CT14" s="518">
        <v>61.9</v>
      </c>
      <c r="CU14" s="486"/>
      <c r="CV14" s="486"/>
      <c r="CW14" s="486"/>
      <c r="CX14" s="486"/>
      <c r="CY14" s="486"/>
      <c r="CZ14" s="486"/>
      <c r="DA14" s="487"/>
      <c r="DB14" s="518">
        <v>64.900000000000006</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118</v>
      </c>
      <c r="N15" s="512"/>
      <c r="O15" s="512"/>
      <c r="P15" s="512"/>
      <c r="Q15" s="513"/>
      <c r="R15" s="514">
        <v>28522</v>
      </c>
      <c r="S15" s="515"/>
      <c r="T15" s="515"/>
      <c r="U15" s="515"/>
      <c r="V15" s="516"/>
      <c r="W15" s="502" t="s">
        <v>126</v>
      </c>
      <c r="X15" s="426"/>
      <c r="Y15" s="426"/>
      <c r="Z15" s="426"/>
      <c r="AA15" s="426"/>
      <c r="AB15" s="427"/>
      <c r="AC15" s="389">
        <v>3471</v>
      </c>
      <c r="AD15" s="390"/>
      <c r="AE15" s="390"/>
      <c r="AF15" s="390"/>
      <c r="AG15" s="391"/>
      <c r="AH15" s="389">
        <v>3736</v>
      </c>
      <c r="AI15" s="390"/>
      <c r="AJ15" s="390"/>
      <c r="AK15" s="390"/>
      <c r="AL15" s="392"/>
      <c r="AM15" s="482"/>
      <c r="AN15" s="387"/>
      <c r="AO15" s="387"/>
      <c r="AP15" s="387"/>
      <c r="AQ15" s="387"/>
      <c r="AR15" s="387"/>
      <c r="AS15" s="387"/>
      <c r="AT15" s="388"/>
      <c r="AU15" s="470"/>
      <c r="AV15" s="471"/>
      <c r="AW15" s="471"/>
      <c r="AX15" s="471"/>
      <c r="AY15" s="405" t="s">
        <v>127</v>
      </c>
      <c r="AZ15" s="406"/>
      <c r="BA15" s="406"/>
      <c r="BB15" s="406"/>
      <c r="BC15" s="406"/>
      <c r="BD15" s="406"/>
      <c r="BE15" s="406"/>
      <c r="BF15" s="406"/>
      <c r="BG15" s="406"/>
      <c r="BH15" s="406"/>
      <c r="BI15" s="406"/>
      <c r="BJ15" s="406"/>
      <c r="BK15" s="406"/>
      <c r="BL15" s="406"/>
      <c r="BM15" s="407"/>
      <c r="BN15" s="408">
        <v>2620023</v>
      </c>
      <c r="BO15" s="409"/>
      <c r="BP15" s="409"/>
      <c r="BQ15" s="409"/>
      <c r="BR15" s="409"/>
      <c r="BS15" s="409"/>
      <c r="BT15" s="409"/>
      <c r="BU15" s="410"/>
      <c r="BV15" s="408">
        <v>2534774</v>
      </c>
      <c r="BW15" s="409"/>
      <c r="BX15" s="409"/>
      <c r="BY15" s="409"/>
      <c r="BZ15" s="409"/>
      <c r="CA15" s="409"/>
      <c r="CB15" s="409"/>
      <c r="CC15" s="410"/>
      <c r="CD15" s="519" t="s">
        <v>128</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129</v>
      </c>
      <c r="M16" s="505"/>
      <c r="N16" s="505"/>
      <c r="O16" s="505"/>
      <c r="P16" s="505"/>
      <c r="Q16" s="506"/>
      <c r="R16" s="499" t="s">
        <v>130</v>
      </c>
      <c r="S16" s="500"/>
      <c r="T16" s="500"/>
      <c r="U16" s="500"/>
      <c r="V16" s="501"/>
      <c r="W16" s="517"/>
      <c r="X16" s="429"/>
      <c r="Y16" s="429"/>
      <c r="Z16" s="429"/>
      <c r="AA16" s="429"/>
      <c r="AB16" s="430"/>
      <c r="AC16" s="507">
        <v>26.9</v>
      </c>
      <c r="AD16" s="508"/>
      <c r="AE16" s="508"/>
      <c r="AF16" s="508"/>
      <c r="AG16" s="509"/>
      <c r="AH16" s="507">
        <v>29</v>
      </c>
      <c r="AI16" s="508"/>
      <c r="AJ16" s="508"/>
      <c r="AK16" s="508"/>
      <c r="AL16" s="510"/>
      <c r="AM16" s="482"/>
      <c r="AN16" s="387"/>
      <c r="AO16" s="387"/>
      <c r="AP16" s="387"/>
      <c r="AQ16" s="387"/>
      <c r="AR16" s="387"/>
      <c r="AS16" s="387"/>
      <c r="AT16" s="388"/>
      <c r="AU16" s="470"/>
      <c r="AV16" s="471"/>
      <c r="AW16" s="471"/>
      <c r="AX16" s="471"/>
      <c r="AY16" s="393" t="s">
        <v>131</v>
      </c>
      <c r="AZ16" s="394"/>
      <c r="BA16" s="394"/>
      <c r="BB16" s="394"/>
      <c r="BC16" s="394"/>
      <c r="BD16" s="394"/>
      <c r="BE16" s="394"/>
      <c r="BF16" s="394"/>
      <c r="BG16" s="394"/>
      <c r="BH16" s="394"/>
      <c r="BI16" s="394"/>
      <c r="BJ16" s="394"/>
      <c r="BK16" s="394"/>
      <c r="BL16" s="394"/>
      <c r="BM16" s="395"/>
      <c r="BN16" s="413">
        <v>4959324</v>
      </c>
      <c r="BO16" s="414"/>
      <c r="BP16" s="414"/>
      <c r="BQ16" s="414"/>
      <c r="BR16" s="414"/>
      <c r="BS16" s="414"/>
      <c r="BT16" s="414"/>
      <c r="BU16" s="415"/>
      <c r="BV16" s="413">
        <v>4789235</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132</v>
      </c>
      <c r="N17" s="497"/>
      <c r="O17" s="497"/>
      <c r="P17" s="497"/>
      <c r="Q17" s="498"/>
      <c r="R17" s="499" t="s">
        <v>130</v>
      </c>
      <c r="S17" s="500"/>
      <c r="T17" s="500"/>
      <c r="U17" s="500"/>
      <c r="V17" s="501"/>
      <c r="W17" s="502" t="s">
        <v>133</v>
      </c>
      <c r="X17" s="426"/>
      <c r="Y17" s="426"/>
      <c r="Z17" s="426"/>
      <c r="AA17" s="426"/>
      <c r="AB17" s="427"/>
      <c r="AC17" s="389">
        <v>8417</v>
      </c>
      <c r="AD17" s="390"/>
      <c r="AE17" s="390"/>
      <c r="AF17" s="390"/>
      <c r="AG17" s="391"/>
      <c r="AH17" s="389">
        <v>7936</v>
      </c>
      <c r="AI17" s="390"/>
      <c r="AJ17" s="390"/>
      <c r="AK17" s="390"/>
      <c r="AL17" s="392"/>
      <c r="AM17" s="482"/>
      <c r="AN17" s="387"/>
      <c r="AO17" s="387"/>
      <c r="AP17" s="387"/>
      <c r="AQ17" s="387"/>
      <c r="AR17" s="387"/>
      <c r="AS17" s="387"/>
      <c r="AT17" s="388"/>
      <c r="AU17" s="470"/>
      <c r="AV17" s="471"/>
      <c r="AW17" s="471"/>
      <c r="AX17" s="471"/>
      <c r="AY17" s="393" t="s">
        <v>134</v>
      </c>
      <c r="AZ17" s="394"/>
      <c r="BA17" s="394"/>
      <c r="BB17" s="394"/>
      <c r="BC17" s="394"/>
      <c r="BD17" s="394"/>
      <c r="BE17" s="394"/>
      <c r="BF17" s="394"/>
      <c r="BG17" s="394"/>
      <c r="BH17" s="394"/>
      <c r="BI17" s="394"/>
      <c r="BJ17" s="394"/>
      <c r="BK17" s="394"/>
      <c r="BL17" s="394"/>
      <c r="BM17" s="395"/>
      <c r="BN17" s="413">
        <v>3302631</v>
      </c>
      <c r="BO17" s="414"/>
      <c r="BP17" s="414"/>
      <c r="BQ17" s="414"/>
      <c r="BR17" s="414"/>
      <c r="BS17" s="414"/>
      <c r="BT17" s="414"/>
      <c r="BU17" s="415"/>
      <c r="BV17" s="413">
        <v>3243386</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135</v>
      </c>
      <c r="C18" s="476"/>
      <c r="D18" s="476"/>
      <c r="E18" s="477"/>
      <c r="F18" s="477"/>
      <c r="G18" s="477"/>
      <c r="H18" s="477"/>
      <c r="I18" s="477"/>
      <c r="J18" s="477"/>
      <c r="K18" s="477"/>
      <c r="L18" s="478">
        <v>73.319999999999993</v>
      </c>
      <c r="M18" s="478"/>
      <c r="N18" s="478"/>
      <c r="O18" s="478"/>
      <c r="P18" s="478"/>
      <c r="Q18" s="478"/>
      <c r="R18" s="479"/>
      <c r="S18" s="479"/>
      <c r="T18" s="479"/>
      <c r="U18" s="479"/>
      <c r="V18" s="480"/>
      <c r="W18" s="494"/>
      <c r="X18" s="495"/>
      <c r="Y18" s="495"/>
      <c r="Z18" s="495"/>
      <c r="AA18" s="495"/>
      <c r="AB18" s="503"/>
      <c r="AC18" s="377">
        <v>65.099999999999994</v>
      </c>
      <c r="AD18" s="378"/>
      <c r="AE18" s="378"/>
      <c r="AF18" s="378"/>
      <c r="AG18" s="481"/>
      <c r="AH18" s="377">
        <v>61.6</v>
      </c>
      <c r="AI18" s="378"/>
      <c r="AJ18" s="378"/>
      <c r="AK18" s="378"/>
      <c r="AL18" s="379"/>
      <c r="AM18" s="482"/>
      <c r="AN18" s="387"/>
      <c r="AO18" s="387"/>
      <c r="AP18" s="387"/>
      <c r="AQ18" s="387"/>
      <c r="AR18" s="387"/>
      <c r="AS18" s="387"/>
      <c r="AT18" s="388"/>
      <c r="AU18" s="470"/>
      <c r="AV18" s="471"/>
      <c r="AW18" s="471"/>
      <c r="AX18" s="471"/>
      <c r="AY18" s="393" t="s">
        <v>136</v>
      </c>
      <c r="AZ18" s="394"/>
      <c r="BA18" s="394"/>
      <c r="BB18" s="394"/>
      <c r="BC18" s="394"/>
      <c r="BD18" s="394"/>
      <c r="BE18" s="394"/>
      <c r="BF18" s="394"/>
      <c r="BG18" s="394"/>
      <c r="BH18" s="394"/>
      <c r="BI18" s="394"/>
      <c r="BJ18" s="394"/>
      <c r="BK18" s="394"/>
      <c r="BL18" s="394"/>
      <c r="BM18" s="395"/>
      <c r="BN18" s="413">
        <v>5728564</v>
      </c>
      <c r="BO18" s="414"/>
      <c r="BP18" s="414"/>
      <c r="BQ18" s="414"/>
      <c r="BR18" s="414"/>
      <c r="BS18" s="414"/>
      <c r="BT18" s="414"/>
      <c r="BU18" s="415"/>
      <c r="BV18" s="413">
        <v>5472261</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137</v>
      </c>
      <c r="C19" s="476"/>
      <c r="D19" s="476"/>
      <c r="E19" s="477"/>
      <c r="F19" s="477"/>
      <c r="G19" s="477"/>
      <c r="H19" s="477"/>
      <c r="I19" s="477"/>
      <c r="J19" s="477"/>
      <c r="K19" s="477"/>
      <c r="L19" s="483">
        <v>383</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138</v>
      </c>
      <c r="AZ19" s="394"/>
      <c r="BA19" s="394"/>
      <c r="BB19" s="394"/>
      <c r="BC19" s="394"/>
      <c r="BD19" s="394"/>
      <c r="BE19" s="394"/>
      <c r="BF19" s="394"/>
      <c r="BG19" s="394"/>
      <c r="BH19" s="394"/>
      <c r="BI19" s="394"/>
      <c r="BJ19" s="394"/>
      <c r="BK19" s="394"/>
      <c r="BL19" s="394"/>
      <c r="BM19" s="395"/>
      <c r="BN19" s="413">
        <v>6780787</v>
      </c>
      <c r="BO19" s="414"/>
      <c r="BP19" s="414"/>
      <c r="BQ19" s="414"/>
      <c r="BR19" s="414"/>
      <c r="BS19" s="414"/>
      <c r="BT19" s="414"/>
      <c r="BU19" s="415"/>
      <c r="BV19" s="413">
        <v>6439627</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139</v>
      </c>
      <c r="C20" s="476"/>
      <c r="D20" s="476"/>
      <c r="E20" s="477"/>
      <c r="F20" s="477"/>
      <c r="G20" s="477"/>
      <c r="H20" s="477"/>
      <c r="I20" s="477"/>
      <c r="J20" s="477"/>
      <c r="K20" s="477"/>
      <c r="L20" s="483">
        <v>10855</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140</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2" t="s">
        <v>141</v>
      </c>
      <c r="C22" s="443"/>
      <c r="D22" s="444"/>
      <c r="E22" s="451" t="s">
        <v>1</v>
      </c>
      <c r="F22" s="426"/>
      <c r="G22" s="426"/>
      <c r="H22" s="426"/>
      <c r="I22" s="426"/>
      <c r="J22" s="426"/>
      <c r="K22" s="427"/>
      <c r="L22" s="451" t="s">
        <v>142</v>
      </c>
      <c r="M22" s="426"/>
      <c r="N22" s="426"/>
      <c r="O22" s="426"/>
      <c r="P22" s="427"/>
      <c r="Q22" s="436" t="s">
        <v>143</v>
      </c>
      <c r="R22" s="437"/>
      <c r="S22" s="437"/>
      <c r="T22" s="437"/>
      <c r="U22" s="437"/>
      <c r="V22" s="452"/>
      <c r="W22" s="454" t="s">
        <v>144</v>
      </c>
      <c r="X22" s="443"/>
      <c r="Y22" s="444"/>
      <c r="Z22" s="451" t="s">
        <v>1</v>
      </c>
      <c r="AA22" s="426"/>
      <c r="AB22" s="426"/>
      <c r="AC22" s="426"/>
      <c r="AD22" s="426"/>
      <c r="AE22" s="426"/>
      <c r="AF22" s="426"/>
      <c r="AG22" s="427"/>
      <c r="AH22" s="425" t="s">
        <v>145</v>
      </c>
      <c r="AI22" s="426"/>
      <c r="AJ22" s="426"/>
      <c r="AK22" s="426"/>
      <c r="AL22" s="427"/>
      <c r="AM22" s="425" t="s">
        <v>146</v>
      </c>
      <c r="AN22" s="431"/>
      <c r="AO22" s="431"/>
      <c r="AP22" s="431"/>
      <c r="AQ22" s="431"/>
      <c r="AR22" s="432"/>
      <c r="AS22" s="436" t="s">
        <v>143</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147</v>
      </c>
      <c r="AZ23" s="406"/>
      <c r="BA23" s="406"/>
      <c r="BB23" s="406"/>
      <c r="BC23" s="406"/>
      <c r="BD23" s="406"/>
      <c r="BE23" s="406"/>
      <c r="BF23" s="406"/>
      <c r="BG23" s="406"/>
      <c r="BH23" s="406"/>
      <c r="BI23" s="406"/>
      <c r="BJ23" s="406"/>
      <c r="BK23" s="406"/>
      <c r="BL23" s="406"/>
      <c r="BM23" s="407"/>
      <c r="BN23" s="413">
        <v>10149279</v>
      </c>
      <c r="BO23" s="414"/>
      <c r="BP23" s="414"/>
      <c r="BQ23" s="414"/>
      <c r="BR23" s="414"/>
      <c r="BS23" s="414"/>
      <c r="BT23" s="414"/>
      <c r="BU23" s="415"/>
      <c r="BV23" s="413">
        <v>9774969</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5"/>
      <c r="C24" s="446"/>
      <c r="D24" s="447"/>
      <c r="E24" s="386" t="s">
        <v>148</v>
      </c>
      <c r="F24" s="387"/>
      <c r="G24" s="387"/>
      <c r="H24" s="387"/>
      <c r="I24" s="387"/>
      <c r="J24" s="387"/>
      <c r="K24" s="388"/>
      <c r="L24" s="389">
        <v>1</v>
      </c>
      <c r="M24" s="390"/>
      <c r="N24" s="390"/>
      <c r="O24" s="390"/>
      <c r="P24" s="391"/>
      <c r="Q24" s="389">
        <v>7800</v>
      </c>
      <c r="R24" s="390"/>
      <c r="S24" s="390"/>
      <c r="T24" s="390"/>
      <c r="U24" s="390"/>
      <c r="V24" s="391"/>
      <c r="W24" s="455"/>
      <c r="X24" s="446"/>
      <c r="Y24" s="447"/>
      <c r="Z24" s="386" t="s">
        <v>149</v>
      </c>
      <c r="AA24" s="387"/>
      <c r="AB24" s="387"/>
      <c r="AC24" s="387"/>
      <c r="AD24" s="387"/>
      <c r="AE24" s="387"/>
      <c r="AF24" s="387"/>
      <c r="AG24" s="388"/>
      <c r="AH24" s="389">
        <v>162</v>
      </c>
      <c r="AI24" s="390"/>
      <c r="AJ24" s="390"/>
      <c r="AK24" s="390"/>
      <c r="AL24" s="391"/>
      <c r="AM24" s="389">
        <v>526824</v>
      </c>
      <c r="AN24" s="390"/>
      <c r="AO24" s="390"/>
      <c r="AP24" s="390"/>
      <c r="AQ24" s="390"/>
      <c r="AR24" s="391"/>
      <c r="AS24" s="389">
        <v>3252</v>
      </c>
      <c r="AT24" s="390"/>
      <c r="AU24" s="390"/>
      <c r="AV24" s="390"/>
      <c r="AW24" s="390"/>
      <c r="AX24" s="392"/>
      <c r="AY24" s="380" t="s">
        <v>150</v>
      </c>
      <c r="AZ24" s="381"/>
      <c r="BA24" s="381"/>
      <c r="BB24" s="381"/>
      <c r="BC24" s="381"/>
      <c r="BD24" s="381"/>
      <c r="BE24" s="381"/>
      <c r="BF24" s="381"/>
      <c r="BG24" s="381"/>
      <c r="BH24" s="381"/>
      <c r="BI24" s="381"/>
      <c r="BJ24" s="381"/>
      <c r="BK24" s="381"/>
      <c r="BL24" s="381"/>
      <c r="BM24" s="382"/>
      <c r="BN24" s="413">
        <v>9129448</v>
      </c>
      <c r="BO24" s="414"/>
      <c r="BP24" s="414"/>
      <c r="BQ24" s="414"/>
      <c r="BR24" s="414"/>
      <c r="BS24" s="414"/>
      <c r="BT24" s="414"/>
      <c r="BU24" s="415"/>
      <c r="BV24" s="413">
        <v>8679629</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c r="A25" s="138"/>
      <c r="B25" s="445"/>
      <c r="C25" s="446"/>
      <c r="D25" s="447"/>
      <c r="E25" s="386" t="s">
        <v>151</v>
      </c>
      <c r="F25" s="387"/>
      <c r="G25" s="387"/>
      <c r="H25" s="387"/>
      <c r="I25" s="387"/>
      <c r="J25" s="387"/>
      <c r="K25" s="388"/>
      <c r="L25" s="389">
        <v>1</v>
      </c>
      <c r="M25" s="390"/>
      <c r="N25" s="390"/>
      <c r="O25" s="390"/>
      <c r="P25" s="391"/>
      <c r="Q25" s="389">
        <v>6278</v>
      </c>
      <c r="R25" s="390"/>
      <c r="S25" s="390"/>
      <c r="T25" s="390"/>
      <c r="U25" s="390"/>
      <c r="V25" s="391"/>
      <c r="W25" s="455"/>
      <c r="X25" s="446"/>
      <c r="Y25" s="447"/>
      <c r="Z25" s="386" t="s">
        <v>152</v>
      </c>
      <c r="AA25" s="387"/>
      <c r="AB25" s="387"/>
      <c r="AC25" s="387"/>
      <c r="AD25" s="387"/>
      <c r="AE25" s="387"/>
      <c r="AF25" s="387"/>
      <c r="AG25" s="388"/>
      <c r="AH25" s="389" t="s">
        <v>116</v>
      </c>
      <c r="AI25" s="390"/>
      <c r="AJ25" s="390"/>
      <c r="AK25" s="390"/>
      <c r="AL25" s="391"/>
      <c r="AM25" s="389" t="s">
        <v>116</v>
      </c>
      <c r="AN25" s="390"/>
      <c r="AO25" s="390"/>
      <c r="AP25" s="390"/>
      <c r="AQ25" s="390"/>
      <c r="AR25" s="391"/>
      <c r="AS25" s="389" t="s">
        <v>116</v>
      </c>
      <c r="AT25" s="390"/>
      <c r="AU25" s="390"/>
      <c r="AV25" s="390"/>
      <c r="AW25" s="390"/>
      <c r="AX25" s="392"/>
      <c r="AY25" s="405" t="s">
        <v>153</v>
      </c>
      <c r="AZ25" s="406"/>
      <c r="BA25" s="406"/>
      <c r="BB25" s="406"/>
      <c r="BC25" s="406"/>
      <c r="BD25" s="406"/>
      <c r="BE25" s="406"/>
      <c r="BF25" s="406"/>
      <c r="BG25" s="406"/>
      <c r="BH25" s="406"/>
      <c r="BI25" s="406"/>
      <c r="BJ25" s="406"/>
      <c r="BK25" s="406"/>
      <c r="BL25" s="406"/>
      <c r="BM25" s="407"/>
      <c r="BN25" s="408">
        <v>1703766</v>
      </c>
      <c r="BO25" s="409"/>
      <c r="BP25" s="409"/>
      <c r="BQ25" s="409"/>
      <c r="BR25" s="409"/>
      <c r="BS25" s="409"/>
      <c r="BT25" s="409"/>
      <c r="BU25" s="410"/>
      <c r="BV25" s="408">
        <v>2048532</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c r="A26" s="138"/>
      <c r="B26" s="445"/>
      <c r="C26" s="446"/>
      <c r="D26" s="447"/>
      <c r="E26" s="386" t="s">
        <v>154</v>
      </c>
      <c r="F26" s="387"/>
      <c r="G26" s="387"/>
      <c r="H26" s="387"/>
      <c r="I26" s="387"/>
      <c r="J26" s="387"/>
      <c r="K26" s="388"/>
      <c r="L26" s="389">
        <v>1</v>
      </c>
      <c r="M26" s="390"/>
      <c r="N26" s="390"/>
      <c r="O26" s="390"/>
      <c r="P26" s="391"/>
      <c r="Q26" s="389">
        <v>5760</v>
      </c>
      <c r="R26" s="390"/>
      <c r="S26" s="390"/>
      <c r="T26" s="390"/>
      <c r="U26" s="390"/>
      <c r="V26" s="391"/>
      <c r="W26" s="455"/>
      <c r="X26" s="446"/>
      <c r="Y26" s="447"/>
      <c r="Z26" s="386" t="s">
        <v>155</v>
      </c>
      <c r="AA26" s="468"/>
      <c r="AB26" s="468"/>
      <c r="AC26" s="468"/>
      <c r="AD26" s="468"/>
      <c r="AE26" s="468"/>
      <c r="AF26" s="468"/>
      <c r="AG26" s="469"/>
      <c r="AH26" s="389">
        <v>2</v>
      </c>
      <c r="AI26" s="390"/>
      <c r="AJ26" s="390"/>
      <c r="AK26" s="390"/>
      <c r="AL26" s="391"/>
      <c r="AM26" s="389" t="s">
        <v>156</v>
      </c>
      <c r="AN26" s="390"/>
      <c r="AO26" s="390"/>
      <c r="AP26" s="390"/>
      <c r="AQ26" s="390"/>
      <c r="AR26" s="391"/>
      <c r="AS26" s="389" t="s">
        <v>156</v>
      </c>
      <c r="AT26" s="390"/>
      <c r="AU26" s="390"/>
      <c r="AV26" s="390"/>
      <c r="AW26" s="390"/>
      <c r="AX26" s="392"/>
      <c r="AY26" s="422" t="s">
        <v>157</v>
      </c>
      <c r="AZ26" s="423"/>
      <c r="BA26" s="423"/>
      <c r="BB26" s="423"/>
      <c r="BC26" s="423"/>
      <c r="BD26" s="423"/>
      <c r="BE26" s="423"/>
      <c r="BF26" s="423"/>
      <c r="BG26" s="423"/>
      <c r="BH26" s="423"/>
      <c r="BI26" s="423"/>
      <c r="BJ26" s="423"/>
      <c r="BK26" s="423"/>
      <c r="BL26" s="423"/>
      <c r="BM26" s="424"/>
      <c r="BN26" s="413" t="s">
        <v>116</v>
      </c>
      <c r="BO26" s="414"/>
      <c r="BP26" s="414"/>
      <c r="BQ26" s="414"/>
      <c r="BR26" s="414"/>
      <c r="BS26" s="414"/>
      <c r="BT26" s="414"/>
      <c r="BU26" s="415"/>
      <c r="BV26" s="413" t="s">
        <v>116</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5"/>
      <c r="C27" s="446"/>
      <c r="D27" s="447"/>
      <c r="E27" s="386" t="s">
        <v>158</v>
      </c>
      <c r="F27" s="387"/>
      <c r="G27" s="387"/>
      <c r="H27" s="387"/>
      <c r="I27" s="387"/>
      <c r="J27" s="387"/>
      <c r="K27" s="388"/>
      <c r="L27" s="389">
        <v>1</v>
      </c>
      <c r="M27" s="390"/>
      <c r="N27" s="390"/>
      <c r="O27" s="390"/>
      <c r="P27" s="391"/>
      <c r="Q27" s="389">
        <v>3880</v>
      </c>
      <c r="R27" s="390"/>
      <c r="S27" s="390"/>
      <c r="T27" s="390"/>
      <c r="U27" s="390"/>
      <c r="V27" s="391"/>
      <c r="W27" s="455"/>
      <c r="X27" s="446"/>
      <c r="Y27" s="447"/>
      <c r="Z27" s="386" t="s">
        <v>159</v>
      </c>
      <c r="AA27" s="387"/>
      <c r="AB27" s="387"/>
      <c r="AC27" s="387"/>
      <c r="AD27" s="387"/>
      <c r="AE27" s="387"/>
      <c r="AF27" s="387"/>
      <c r="AG27" s="388"/>
      <c r="AH27" s="389">
        <v>14</v>
      </c>
      <c r="AI27" s="390"/>
      <c r="AJ27" s="390"/>
      <c r="AK27" s="390"/>
      <c r="AL27" s="391"/>
      <c r="AM27" s="389">
        <v>47164</v>
      </c>
      <c r="AN27" s="390"/>
      <c r="AO27" s="390"/>
      <c r="AP27" s="390"/>
      <c r="AQ27" s="390"/>
      <c r="AR27" s="391"/>
      <c r="AS27" s="389">
        <v>3369</v>
      </c>
      <c r="AT27" s="390"/>
      <c r="AU27" s="390"/>
      <c r="AV27" s="390"/>
      <c r="AW27" s="390"/>
      <c r="AX27" s="392"/>
      <c r="AY27" s="419" t="s">
        <v>160</v>
      </c>
      <c r="AZ27" s="420"/>
      <c r="BA27" s="420"/>
      <c r="BB27" s="420"/>
      <c r="BC27" s="420"/>
      <c r="BD27" s="420"/>
      <c r="BE27" s="420"/>
      <c r="BF27" s="420"/>
      <c r="BG27" s="420"/>
      <c r="BH27" s="420"/>
      <c r="BI27" s="420"/>
      <c r="BJ27" s="420"/>
      <c r="BK27" s="420"/>
      <c r="BL27" s="420"/>
      <c r="BM27" s="421"/>
      <c r="BN27" s="416">
        <v>223515</v>
      </c>
      <c r="BO27" s="417"/>
      <c r="BP27" s="417"/>
      <c r="BQ27" s="417"/>
      <c r="BR27" s="417"/>
      <c r="BS27" s="417"/>
      <c r="BT27" s="417"/>
      <c r="BU27" s="418"/>
      <c r="BV27" s="416">
        <v>223454</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5"/>
      <c r="C28" s="446"/>
      <c r="D28" s="447"/>
      <c r="E28" s="386" t="s">
        <v>161</v>
      </c>
      <c r="F28" s="387"/>
      <c r="G28" s="387"/>
      <c r="H28" s="387"/>
      <c r="I28" s="387"/>
      <c r="J28" s="387"/>
      <c r="K28" s="388"/>
      <c r="L28" s="389">
        <v>1</v>
      </c>
      <c r="M28" s="390"/>
      <c r="N28" s="390"/>
      <c r="O28" s="390"/>
      <c r="P28" s="391"/>
      <c r="Q28" s="389">
        <v>3310</v>
      </c>
      <c r="R28" s="390"/>
      <c r="S28" s="390"/>
      <c r="T28" s="390"/>
      <c r="U28" s="390"/>
      <c r="V28" s="391"/>
      <c r="W28" s="455"/>
      <c r="X28" s="446"/>
      <c r="Y28" s="447"/>
      <c r="Z28" s="386" t="s">
        <v>162</v>
      </c>
      <c r="AA28" s="387"/>
      <c r="AB28" s="387"/>
      <c r="AC28" s="387"/>
      <c r="AD28" s="387"/>
      <c r="AE28" s="387"/>
      <c r="AF28" s="387"/>
      <c r="AG28" s="388"/>
      <c r="AH28" s="389" t="s">
        <v>116</v>
      </c>
      <c r="AI28" s="390"/>
      <c r="AJ28" s="390"/>
      <c r="AK28" s="390"/>
      <c r="AL28" s="391"/>
      <c r="AM28" s="389" t="s">
        <v>116</v>
      </c>
      <c r="AN28" s="390"/>
      <c r="AO28" s="390"/>
      <c r="AP28" s="390"/>
      <c r="AQ28" s="390"/>
      <c r="AR28" s="391"/>
      <c r="AS28" s="389" t="s">
        <v>116</v>
      </c>
      <c r="AT28" s="390"/>
      <c r="AU28" s="390"/>
      <c r="AV28" s="390"/>
      <c r="AW28" s="390"/>
      <c r="AX28" s="392"/>
      <c r="AY28" s="396" t="s">
        <v>163</v>
      </c>
      <c r="AZ28" s="397"/>
      <c r="BA28" s="397"/>
      <c r="BB28" s="398"/>
      <c r="BC28" s="405" t="s">
        <v>164</v>
      </c>
      <c r="BD28" s="406"/>
      <c r="BE28" s="406"/>
      <c r="BF28" s="406"/>
      <c r="BG28" s="406"/>
      <c r="BH28" s="406"/>
      <c r="BI28" s="406"/>
      <c r="BJ28" s="406"/>
      <c r="BK28" s="406"/>
      <c r="BL28" s="406"/>
      <c r="BM28" s="407"/>
      <c r="BN28" s="408">
        <v>1169370</v>
      </c>
      <c r="BO28" s="409"/>
      <c r="BP28" s="409"/>
      <c r="BQ28" s="409"/>
      <c r="BR28" s="409"/>
      <c r="BS28" s="409"/>
      <c r="BT28" s="409"/>
      <c r="BU28" s="410"/>
      <c r="BV28" s="408">
        <v>1092973</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5"/>
      <c r="C29" s="446"/>
      <c r="D29" s="447"/>
      <c r="E29" s="386" t="s">
        <v>165</v>
      </c>
      <c r="F29" s="387"/>
      <c r="G29" s="387"/>
      <c r="H29" s="387"/>
      <c r="I29" s="387"/>
      <c r="J29" s="387"/>
      <c r="K29" s="388"/>
      <c r="L29" s="389">
        <v>14</v>
      </c>
      <c r="M29" s="390"/>
      <c r="N29" s="390"/>
      <c r="O29" s="390"/>
      <c r="P29" s="391"/>
      <c r="Q29" s="389">
        <v>3220</v>
      </c>
      <c r="R29" s="390"/>
      <c r="S29" s="390"/>
      <c r="T29" s="390"/>
      <c r="U29" s="390"/>
      <c r="V29" s="391"/>
      <c r="W29" s="456"/>
      <c r="X29" s="457"/>
      <c r="Y29" s="458"/>
      <c r="Z29" s="386" t="s">
        <v>166</v>
      </c>
      <c r="AA29" s="387"/>
      <c r="AB29" s="387"/>
      <c r="AC29" s="387"/>
      <c r="AD29" s="387"/>
      <c r="AE29" s="387"/>
      <c r="AF29" s="387"/>
      <c r="AG29" s="388"/>
      <c r="AH29" s="389">
        <v>176</v>
      </c>
      <c r="AI29" s="390"/>
      <c r="AJ29" s="390"/>
      <c r="AK29" s="390"/>
      <c r="AL29" s="391"/>
      <c r="AM29" s="389">
        <v>573988</v>
      </c>
      <c r="AN29" s="390"/>
      <c r="AO29" s="390"/>
      <c r="AP29" s="390"/>
      <c r="AQ29" s="390"/>
      <c r="AR29" s="391"/>
      <c r="AS29" s="389">
        <v>3261</v>
      </c>
      <c r="AT29" s="390"/>
      <c r="AU29" s="390"/>
      <c r="AV29" s="390"/>
      <c r="AW29" s="390"/>
      <c r="AX29" s="392"/>
      <c r="AY29" s="399"/>
      <c r="AZ29" s="400"/>
      <c r="BA29" s="400"/>
      <c r="BB29" s="401"/>
      <c r="BC29" s="393" t="s">
        <v>167</v>
      </c>
      <c r="BD29" s="394"/>
      <c r="BE29" s="394"/>
      <c r="BF29" s="394"/>
      <c r="BG29" s="394"/>
      <c r="BH29" s="394"/>
      <c r="BI29" s="394"/>
      <c r="BJ29" s="394"/>
      <c r="BK29" s="394"/>
      <c r="BL29" s="394"/>
      <c r="BM29" s="395"/>
      <c r="BN29" s="413">
        <v>617713</v>
      </c>
      <c r="BO29" s="414"/>
      <c r="BP29" s="414"/>
      <c r="BQ29" s="414"/>
      <c r="BR29" s="414"/>
      <c r="BS29" s="414"/>
      <c r="BT29" s="414"/>
      <c r="BU29" s="415"/>
      <c r="BV29" s="413">
        <v>542406</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168</v>
      </c>
      <c r="X30" s="466"/>
      <c r="Y30" s="466"/>
      <c r="Z30" s="466"/>
      <c r="AA30" s="466"/>
      <c r="AB30" s="466"/>
      <c r="AC30" s="466"/>
      <c r="AD30" s="466"/>
      <c r="AE30" s="466"/>
      <c r="AF30" s="466"/>
      <c r="AG30" s="467"/>
      <c r="AH30" s="377">
        <v>100.1</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169</v>
      </c>
      <c r="BD30" s="381"/>
      <c r="BE30" s="381"/>
      <c r="BF30" s="381"/>
      <c r="BG30" s="381"/>
      <c r="BH30" s="381"/>
      <c r="BI30" s="381"/>
      <c r="BJ30" s="381"/>
      <c r="BK30" s="381"/>
      <c r="BL30" s="381"/>
      <c r="BM30" s="382"/>
      <c r="BN30" s="416">
        <v>496698</v>
      </c>
      <c r="BO30" s="417"/>
      <c r="BP30" s="417"/>
      <c r="BQ30" s="417"/>
      <c r="BR30" s="417"/>
      <c r="BS30" s="417"/>
      <c r="BT30" s="417"/>
      <c r="BU30" s="418"/>
      <c r="BV30" s="416">
        <v>553875</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176</v>
      </c>
      <c r="D33" s="376"/>
      <c r="E33" s="375" t="s">
        <v>177</v>
      </c>
      <c r="F33" s="375"/>
      <c r="G33" s="375"/>
      <c r="H33" s="375"/>
      <c r="I33" s="375"/>
      <c r="J33" s="375"/>
      <c r="K33" s="375"/>
      <c r="L33" s="375"/>
      <c r="M33" s="375"/>
      <c r="N33" s="375"/>
      <c r="O33" s="375"/>
      <c r="P33" s="375"/>
      <c r="Q33" s="375"/>
      <c r="R33" s="375"/>
      <c r="S33" s="375"/>
      <c r="T33" s="167"/>
      <c r="U33" s="376" t="s">
        <v>176</v>
      </c>
      <c r="V33" s="376"/>
      <c r="W33" s="375" t="s">
        <v>177</v>
      </c>
      <c r="X33" s="375"/>
      <c r="Y33" s="375"/>
      <c r="Z33" s="375"/>
      <c r="AA33" s="375"/>
      <c r="AB33" s="375"/>
      <c r="AC33" s="375"/>
      <c r="AD33" s="375"/>
      <c r="AE33" s="375"/>
      <c r="AF33" s="375"/>
      <c r="AG33" s="375"/>
      <c r="AH33" s="375"/>
      <c r="AI33" s="375"/>
      <c r="AJ33" s="375"/>
      <c r="AK33" s="375"/>
      <c r="AL33" s="167"/>
      <c r="AM33" s="376" t="s">
        <v>176</v>
      </c>
      <c r="AN33" s="376"/>
      <c r="AO33" s="375" t="s">
        <v>177</v>
      </c>
      <c r="AP33" s="375"/>
      <c r="AQ33" s="375"/>
      <c r="AR33" s="375"/>
      <c r="AS33" s="375"/>
      <c r="AT33" s="375"/>
      <c r="AU33" s="375"/>
      <c r="AV33" s="375"/>
      <c r="AW33" s="375"/>
      <c r="AX33" s="375"/>
      <c r="AY33" s="375"/>
      <c r="AZ33" s="375"/>
      <c r="BA33" s="375"/>
      <c r="BB33" s="375"/>
      <c r="BC33" s="375"/>
      <c r="BD33" s="168"/>
      <c r="BE33" s="375" t="s">
        <v>178</v>
      </c>
      <c r="BF33" s="375"/>
      <c r="BG33" s="375" t="s">
        <v>179</v>
      </c>
      <c r="BH33" s="375"/>
      <c r="BI33" s="375"/>
      <c r="BJ33" s="375"/>
      <c r="BK33" s="375"/>
      <c r="BL33" s="375"/>
      <c r="BM33" s="375"/>
      <c r="BN33" s="375"/>
      <c r="BO33" s="375"/>
      <c r="BP33" s="375"/>
      <c r="BQ33" s="375"/>
      <c r="BR33" s="375"/>
      <c r="BS33" s="375"/>
      <c r="BT33" s="375"/>
      <c r="BU33" s="375"/>
      <c r="BV33" s="168"/>
      <c r="BW33" s="376" t="s">
        <v>178</v>
      </c>
      <c r="BX33" s="376"/>
      <c r="BY33" s="375" t="s">
        <v>180</v>
      </c>
      <c r="BZ33" s="375"/>
      <c r="CA33" s="375"/>
      <c r="CB33" s="375"/>
      <c r="CC33" s="375"/>
      <c r="CD33" s="375"/>
      <c r="CE33" s="375"/>
      <c r="CF33" s="375"/>
      <c r="CG33" s="375"/>
      <c r="CH33" s="375"/>
      <c r="CI33" s="375"/>
      <c r="CJ33" s="375"/>
      <c r="CK33" s="375"/>
      <c r="CL33" s="375"/>
      <c r="CM33" s="375"/>
      <c r="CN33" s="167"/>
      <c r="CO33" s="376" t="s">
        <v>176</v>
      </c>
      <c r="CP33" s="376"/>
      <c r="CQ33" s="375" t="s">
        <v>181</v>
      </c>
      <c r="CR33" s="375"/>
      <c r="CS33" s="375"/>
      <c r="CT33" s="375"/>
      <c r="CU33" s="375"/>
      <c r="CV33" s="375"/>
      <c r="CW33" s="375"/>
      <c r="CX33" s="375"/>
      <c r="CY33" s="375"/>
      <c r="CZ33" s="375"/>
      <c r="DA33" s="375"/>
      <c r="DB33" s="375"/>
      <c r="DC33" s="375"/>
      <c r="DD33" s="375"/>
      <c r="DE33" s="375"/>
      <c r="DF33" s="167"/>
      <c r="DG33" s="375" t="s">
        <v>182</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2</v>
      </c>
      <c r="V34" s="373"/>
      <c r="W34" s="372" t="str">
        <f>IF('各会計、関係団体の財政状況及び健全化判断比率'!B28="","",'各会計、関係団体の財政状況及び健全化判断比率'!B28)</f>
        <v>国民健康保険特別会計</v>
      </c>
      <c r="X34" s="372"/>
      <c r="Y34" s="372"/>
      <c r="Z34" s="372"/>
      <c r="AA34" s="372"/>
      <c r="AB34" s="372"/>
      <c r="AC34" s="372"/>
      <c r="AD34" s="372"/>
      <c r="AE34" s="372"/>
      <c r="AF34" s="372"/>
      <c r="AG34" s="372"/>
      <c r="AH34" s="372"/>
      <c r="AI34" s="372"/>
      <c r="AJ34" s="372"/>
      <c r="AK34" s="372"/>
      <c r="AL34" s="165"/>
      <c r="AM34" s="373">
        <f>IF(AO34="","",MAX(C34:D43,U34:V43)+1)</f>
        <v>6</v>
      </c>
      <c r="AN34" s="373"/>
      <c r="AO34" s="372" t="str">
        <f>IF('各会計、関係団体の財政状況及び健全化判断比率'!B32="","",'各会計、関係団体の財政状況及び健全化判断比率'!B32)</f>
        <v>水道事業会計</v>
      </c>
      <c r="AP34" s="372"/>
      <c r="AQ34" s="372"/>
      <c r="AR34" s="372"/>
      <c r="AS34" s="372"/>
      <c r="AT34" s="372"/>
      <c r="AU34" s="372"/>
      <c r="AV34" s="372"/>
      <c r="AW34" s="372"/>
      <c r="AX34" s="372"/>
      <c r="AY34" s="372"/>
      <c r="AZ34" s="372"/>
      <c r="BA34" s="372"/>
      <c r="BB34" s="372"/>
      <c r="BC34" s="372"/>
      <c r="BD34" s="165"/>
      <c r="BE34" s="373">
        <f>IF(BG34="","",MAX(C34:D43,U34:V43,AM34:AN43)+1)</f>
        <v>7</v>
      </c>
      <c r="BF34" s="373"/>
      <c r="BG34" s="372" t="str">
        <f>IF('各会計、関係団体の財政状況及び健全化判断比率'!B33="","",'各会計、関係団体の財政状況及び健全化判断比率'!B33)</f>
        <v>簡易水道特別会計</v>
      </c>
      <c r="BH34" s="372"/>
      <c r="BI34" s="372"/>
      <c r="BJ34" s="372"/>
      <c r="BK34" s="372"/>
      <c r="BL34" s="372"/>
      <c r="BM34" s="372"/>
      <c r="BN34" s="372"/>
      <c r="BO34" s="372"/>
      <c r="BP34" s="372"/>
      <c r="BQ34" s="372"/>
      <c r="BR34" s="372"/>
      <c r="BS34" s="372"/>
      <c r="BT34" s="372"/>
      <c r="BU34" s="372"/>
      <c r="BV34" s="165"/>
      <c r="BW34" s="373">
        <f>IF(BY34="","",MAX(C34:D43,U34:V43,AM34:AN43,BE34:BF43)+1)</f>
        <v>11</v>
      </c>
      <c r="BX34" s="373"/>
      <c r="BY34" s="372" t="str">
        <f>IF('各会計、関係団体の財政状況及び健全化判断比率'!B68="","",'各会計、関係団体の財政状況及び健全化判断比率'!B68)</f>
        <v>大分県退職手当組合</v>
      </c>
      <c r="BZ34" s="372"/>
      <c r="CA34" s="372"/>
      <c r="CB34" s="372"/>
      <c r="CC34" s="372"/>
      <c r="CD34" s="372"/>
      <c r="CE34" s="372"/>
      <c r="CF34" s="372"/>
      <c r="CG34" s="372"/>
      <c r="CH34" s="372"/>
      <c r="CI34" s="372"/>
      <c r="CJ34" s="372"/>
      <c r="CK34" s="372"/>
      <c r="CL34" s="372"/>
      <c r="CM34" s="372"/>
      <c r="CN34" s="165"/>
      <c r="CO34" s="373">
        <f>IF(CQ34="","",MAX(C34:D43,U34:V43,AM34:AN43,BE34:BF43,BW34:BX43)+1)</f>
        <v>21</v>
      </c>
      <c r="CP34" s="373"/>
      <c r="CQ34" s="372" t="str">
        <f>IF('各会計、関係団体の財政状況及び健全化判断比率'!BS7="","",'各会計、関係団体の財政状況及び健全化判断比率'!BS7)</f>
        <v>日出町土地開発公社</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c r="A35" s="138"/>
      <c r="B35" s="164"/>
      <c r="C35" s="373" t="str">
        <f>IF(E35="","",C34+1)</f>
        <v/>
      </c>
      <c r="D35" s="373"/>
      <c r="E35" s="372" t="str">
        <f>IF('各会計、関係団体の財政状況及び健全化判断比率'!B8="","",'各会計、関係団体の財政状況及び健全化判断比率'!B8)</f>
        <v/>
      </c>
      <c r="F35" s="372"/>
      <c r="G35" s="372"/>
      <c r="H35" s="372"/>
      <c r="I35" s="372"/>
      <c r="J35" s="372"/>
      <c r="K35" s="372"/>
      <c r="L35" s="372"/>
      <c r="M35" s="372"/>
      <c r="N35" s="372"/>
      <c r="O35" s="372"/>
      <c r="P35" s="372"/>
      <c r="Q35" s="372"/>
      <c r="R35" s="372"/>
      <c r="S35" s="372"/>
      <c r="T35" s="165"/>
      <c r="U35" s="373">
        <f>IF(W35="","",U34+1)</f>
        <v>3</v>
      </c>
      <c r="V35" s="373"/>
      <c r="W35" s="372" t="str">
        <f>IF('各会計、関係団体の財政状況及び健全化判断比率'!B29="","",'各会計、関係団体の財政状況及び健全化判断比率'!B29)</f>
        <v>介護保険特別会計（保険事業勘定）</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f t="shared" ref="BE35:BE43" si="1">IF(BG35="","",BE34+1)</f>
        <v>8</v>
      </c>
      <c r="BF35" s="373"/>
      <c r="BG35" s="372" t="str">
        <f>IF('各会計、関係団体の財政状況及び健全化判断比率'!B34="","",'各会計、関係団体の財政状況及び健全化判断比率'!B34)</f>
        <v>公共下水道事業特別会計</v>
      </c>
      <c r="BH35" s="372"/>
      <c r="BI35" s="372"/>
      <c r="BJ35" s="372"/>
      <c r="BK35" s="372"/>
      <c r="BL35" s="372"/>
      <c r="BM35" s="372"/>
      <c r="BN35" s="372"/>
      <c r="BO35" s="372"/>
      <c r="BP35" s="372"/>
      <c r="BQ35" s="372"/>
      <c r="BR35" s="372"/>
      <c r="BS35" s="372"/>
      <c r="BT35" s="372"/>
      <c r="BU35" s="372"/>
      <c r="BV35" s="165"/>
      <c r="BW35" s="373">
        <f t="shared" ref="BW35:BW43" si="2">IF(BY35="","",BW34+1)</f>
        <v>12</v>
      </c>
      <c r="BX35" s="373"/>
      <c r="BY35" s="372" t="str">
        <f>IF('各会計、関係団体の財政状況及び健全化判断比率'!B69="","",'各会計、関係団体の財政状況及び健全化判断比率'!B69)</f>
        <v>大分県消防補償等組合</v>
      </c>
      <c r="BZ35" s="372"/>
      <c r="CA35" s="372"/>
      <c r="CB35" s="372"/>
      <c r="CC35" s="372"/>
      <c r="CD35" s="372"/>
      <c r="CE35" s="372"/>
      <c r="CF35" s="372"/>
      <c r="CG35" s="372"/>
      <c r="CH35" s="372"/>
      <c r="CI35" s="372"/>
      <c r="CJ35" s="372"/>
      <c r="CK35" s="372"/>
      <c r="CL35" s="372"/>
      <c r="CM35" s="372"/>
      <c r="CN35" s="165"/>
      <c r="CO35" s="373" t="str">
        <f t="shared" ref="CO35:CO43" si="3">IF(CQ35="","",CO34+1)</f>
        <v/>
      </c>
      <c r="CP35" s="373"/>
      <c r="CQ35" s="372" t="str">
        <f>IF('各会計、関係団体の財政状況及び健全化判断比率'!BS8="","",'各会計、関係団体の財政状況及び健全化判断比率'!BS8)</f>
        <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4</v>
      </c>
      <c r="V36" s="373"/>
      <c r="W36" s="372" t="str">
        <f>IF('各会計、関係団体の財政状況及び健全化判断比率'!B30="","",'各会計、関係団体の財政状況及び健全化判断比率'!B30)</f>
        <v>後期高齢者医療特別会計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f t="shared" si="1"/>
        <v>9</v>
      </c>
      <c r="BF36" s="373"/>
      <c r="BG36" s="372" t="str">
        <f>IF('各会計、関係団体の財政状況及び健全化判断比率'!B35="","",'各会計、関係団体の財政状況及び健全化判断比率'!B35)</f>
        <v>農業集落排水事業特別会計</v>
      </c>
      <c r="BH36" s="372"/>
      <c r="BI36" s="372"/>
      <c r="BJ36" s="372"/>
      <c r="BK36" s="372"/>
      <c r="BL36" s="372"/>
      <c r="BM36" s="372"/>
      <c r="BN36" s="372"/>
      <c r="BO36" s="372"/>
      <c r="BP36" s="372"/>
      <c r="BQ36" s="372"/>
      <c r="BR36" s="372"/>
      <c r="BS36" s="372"/>
      <c r="BT36" s="372"/>
      <c r="BU36" s="372"/>
      <c r="BV36" s="165"/>
      <c r="BW36" s="373">
        <f t="shared" si="2"/>
        <v>13</v>
      </c>
      <c r="BX36" s="373"/>
      <c r="BY36" s="372" t="str">
        <f>IF('各会計、関係団体の財政状況及び健全化判断比率'!B70="","",'各会計、関係団体の財政状況及び健全化判断比率'!B70)</f>
        <v>大分県交通災害共済組合（交通災害共済事業会計）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f t="shared" si="4"/>
        <v>5</v>
      </c>
      <c r="V37" s="373"/>
      <c r="W37" s="372" t="str">
        <f>IF('各会計、関係団体の財政状況及び健全化判断比率'!B31="","",'各会計、関係団体の財政状況及び健全化判断比率'!B31)</f>
        <v>介護保険特別会計（介護サービス事業勘定）</v>
      </c>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f t="shared" si="1"/>
        <v>10</v>
      </c>
      <c r="BF37" s="373"/>
      <c r="BG37" s="372" t="str">
        <f>IF('各会計、関係団体の財政状況及び健全化判断比率'!B36="","",'各会計、関係団体の財政状況及び健全化判断比率'!B36)</f>
        <v>漁業集落排水事業特別会計</v>
      </c>
      <c r="BH37" s="372"/>
      <c r="BI37" s="372"/>
      <c r="BJ37" s="372"/>
      <c r="BK37" s="372"/>
      <c r="BL37" s="372"/>
      <c r="BM37" s="372"/>
      <c r="BN37" s="372"/>
      <c r="BO37" s="372"/>
      <c r="BP37" s="372"/>
      <c r="BQ37" s="372"/>
      <c r="BR37" s="372"/>
      <c r="BS37" s="372"/>
      <c r="BT37" s="372"/>
      <c r="BU37" s="372"/>
      <c r="BV37" s="165"/>
      <c r="BW37" s="373">
        <f t="shared" si="2"/>
        <v>14</v>
      </c>
      <c r="BX37" s="373"/>
      <c r="BY37" s="372" t="str">
        <f>IF('各会計、関係団体の財政状況及び健全化判断比率'!B71="","",'各会計、関係団体の財政状況及び健全化判断比率'!B71)</f>
        <v>杵築速見環境浄化組合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15</v>
      </c>
      <c r="BX38" s="373"/>
      <c r="BY38" s="372" t="str">
        <f>IF('各会計、関係団体の財政状況及び健全化判断比率'!B72="","",'各会計、関係団体の財政状況及び健全化判断比率'!B72)</f>
        <v>別杵速見地域広域市町村圏事務組合（一般会計）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16</v>
      </c>
      <c r="BX39" s="373"/>
      <c r="BY39" s="372" t="str">
        <f>IF('各会計、関係団体の財政状況及び健全化判断比率'!B73="","",'各会計、関係団体の財政状況及び健全化判断比率'!B73)</f>
        <v>別杵速見地域広域市町村圏事務組合（秋草葬祭場事業特別会計）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17</v>
      </c>
      <c r="BX40" s="373"/>
      <c r="BY40" s="372" t="str">
        <f>IF('各会計、関係団体の財政状況及び健全化判断比率'!B74="","",'各会計、関係団体の財政状況及び健全化判断比率'!B74)</f>
        <v>別杵速見地域広域市町村圏事務組合（藤ヶ谷清掃センター事業特別会計）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18</v>
      </c>
      <c r="BX41" s="373"/>
      <c r="BY41" s="372" t="str">
        <f>IF('各会計、関係団体の財政状況及び健全化判断比率'!B75="","",'各会計、関係団体の財政状況及び健全化判断比率'!B75)</f>
        <v>別杵速見地域広域市町村圏事務組合（介護認定審査会事業特別会計）</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f t="shared" si="2"/>
        <v>19</v>
      </c>
      <c r="BX42" s="373"/>
      <c r="BY42" s="372" t="str">
        <f>IF('各会計、関係団体の財政状況及び健全化判断比率'!B76="","",'各会計、関係団体の財政状況及び健全化判断比率'!B76)</f>
        <v>別杵速見地域広域市町村圏事務組合（普通会計）</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f t="shared" si="2"/>
        <v>20</v>
      </c>
      <c r="BX43" s="373"/>
      <c r="BY43" s="372" t="str">
        <f>IF('各会計、関係団体の財政状況及び健全化判断比率'!B77="","",'各会計、関係団体の財政状況及び健全化判断比率'!B77)</f>
        <v>杵築速見消防組合</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187</v>
      </c>
    </row>
    <row r="50" spans="5:5">
      <c r="E50" s="139" t="s">
        <v>188</v>
      </c>
    </row>
    <row r="51" spans="5:5">
      <c r="E51" s="139" t="s">
        <v>189</v>
      </c>
    </row>
    <row r="52" spans="5:5">
      <c r="E52" s="139" t="s">
        <v>190</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525</v>
      </c>
      <c r="G33" s="29" t="s">
        <v>526</v>
      </c>
      <c r="H33" s="29" t="s">
        <v>527</v>
      </c>
      <c r="I33" s="29" t="s">
        <v>528</v>
      </c>
      <c r="J33" s="30" t="s">
        <v>529</v>
      </c>
      <c r="K33" s="22"/>
      <c r="L33" s="22"/>
      <c r="M33" s="22"/>
      <c r="N33" s="22"/>
      <c r="O33" s="22"/>
      <c r="P33" s="22"/>
    </row>
    <row r="34" spans="1:16" ht="39" customHeight="1">
      <c r="A34" s="22"/>
      <c r="B34" s="31"/>
      <c r="C34" s="1185" t="s">
        <v>534</v>
      </c>
      <c r="D34" s="1185"/>
      <c r="E34" s="1186"/>
      <c r="F34" s="32">
        <v>3.63</v>
      </c>
      <c r="G34" s="33">
        <v>4.34</v>
      </c>
      <c r="H34" s="33">
        <v>4.38</v>
      </c>
      <c r="I34" s="33">
        <v>5.15</v>
      </c>
      <c r="J34" s="34">
        <v>5.71</v>
      </c>
      <c r="K34" s="22"/>
      <c r="L34" s="22"/>
      <c r="M34" s="22"/>
      <c r="N34" s="22"/>
      <c r="O34" s="22"/>
      <c r="P34" s="22"/>
    </row>
    <row r="35" spans="1:16" ht="39" customHeight="1">
      <c r="A35" s="22"/>
      <c r="B35" s="35"/>
      <c r="C35" s="1179" t="s">
        <v>535</v>
      </c>
      <c r="D35" s="1180"/>
      <c r="E35" s="1181"/>
      <c r="F35" s="36">
        <v>3.33</v>
      </c>
      <c r="G35" s="37">
        <v>3.49</v>
      </c>
      <c r="H35" s="37">
        <v>3.52</v>
      </c>
      <c r="I35" s="37">
        <v>3.54</v>
      </c>
      <c r="J35" s="38">
        <v>2.84</v>
      </c>
      <c r="K35" s="22"/>
      <c r="L35" s="22"/>
      <c r="M35" s="22"/>
      <c r="N35" s="22"/>
      <c r="O35" s="22"/>
      <c r="P35" s="22"/>
    </row>
    <row r="36" spans="1:16" ht="39" customHeight="1">
      <c r="A36" s="22"/>
      <c r="B36" s="35"/>
      <c r="C36" s="1179" t="s">
        <v>536</v>
      </c>
      <c r="D36" s="1180"/>
      <c r="E36" s="1181"/>
      <c r="F36" s="36">
        <v>0.23</v>
      </c>
      <c r="G36" s="37">
        <v>0.31</v>
      </c>
      <c r="H36" s="37">
        <v>0.55000000000000004</v>
      </c>
      <c r="I36" s="37">
        <v>0.98</v>
      </c>
      <c r="J36" s="38">
        <v>0.55000000000000004</v>
      </c>
      <c r="K36" s="22"/>
      <c r="L36" s="22"/>
      <c r="M36" s="22"/>
      <c r="N36" s="22"/>
      <c r="O36" s="22"/>
      <c r="P36" s="22"/>
    </row>
    <row r="37" spans="1:16" ht="39" customHeight="1">
      <c r="A37" s="22"/>
      <c r="B37" s="35"/>
      <c r="C37" s="1179" t="s">
        <v>537</v>
      </c>
      <c r="D37" s="1180"/>
      <c r="E37" s="1181"/>
      <c r="F37" s="36">
        <v>0.56000000000000005</v>
      </c>
      <c r="G37" s="37">
        <v>2.59</v>
      </c>
      <c r="H37" s="37">
        <v>2.2799999999999998</v>
      </c>
      <c r="I37" s="37">
        <v>0.32</v>
      </c>
      <c r="J37" s="38">
        <v>0.44</v>
      </c>
      <c r="K37" s="22"/>
      <c r="L37" s="22"/>
      <c r="M37" s="22"/>
      <c r="N37" s="22"/>
      <c r="O37" s="22"/>
      <c r="P37" s="22"/>
    </row>
    <row r="38" spans="1:16" ht="39" customHeight="1">
      <c r="A38" s="22"/>
      <c r="B38" s="35"/>
      <c r="C38" s="1179" t="s">
        <v>538</v>
      </c>
      <c r="D38" s="1180"/>
      <c r="E38" s="1181"/>
      <c r="F38" s="36">
        <v>0.01</v>
      </c>
      <c r="G38" s="37">
        <v>0</v>
      </c>
      <c r="H38" s="37">
        <v>0.01</v>
      </c>
      <c r="I38" s="37">
        <v>0</v>
      </c>
      <c r="J38" s="38">
        <v>0.01</v>
      </c>
      <c r="K38" s="22"/>
      <c r="L38" s="22"/>
      <c r="M38" s="22"/>
      <c r="N38" s="22"/>
      <c r="O38" s="22"/>
      <c r="P38" s="22"/>
    </row>
    <row r="39" spans="1:16" ht="39" customHeight="1">
      <c r="A39" s="22"/>
      <c r="B39" s="35"/>
      <c r="C39" s="1179" t="s">
        <v>539</v>
      </c>
      <c r="D39" s="1180"/>
      <c r="E39" s="1181"/>
      <c r="F39" s="36">
        <v>0</v>
      </c>
      <c r="G39" s="37">
        <v>0</v>
      </c>
      <c r="H39" s="37">
        <v>0</v>
      </c>
      <c r="I39" s="37">
        <v>0</v>
      </c>
      <c r="J39" s="38">
        <v>0</v>
      </c>
      <c r="K39" s="22"/>
      <c r="L39" s="22"/>
      <c r="M39" s="22"/>
      <c r="N39" s="22"/>
      <c r="O39" s="22"/>
      <c r="P39" s="22"/>
    </row>
    <row r="40" spans="1:16" ht="39" customHeight="1">
      <c r="A40" s="22"/>
      <c r="B40" s="35"/>
      <c r="C40" s="1179" t="s">
        <v>540</v>
      </c>
      <c r="D40" s="1180"/>
      <c r="E40" s="1181"/>
      <c r="F40" s="36">
        <v>0</v>
      </c>
      <c r="G40" s="37">
        <v>0</v>
      </c>
      <c r="H40" s="37">
        <v>0</v>
      </c>
      <c r="I40" s="37">
        <v>0</v>
      </c>
      <c r="J40" s="38">
        <v>0</v>
      </c>
      <c r="K40" s="22"/>
      <c r="L40" s="22"/>
      <c r="M40" s="22"/>
      <c r="N40" s="22"/>
      <c r="O40" s="22"/>
      <c r="P40" s="22"/>
    </row>
    <row r="41" spans="1:16" ht="39" customHeight="1">
      <c r="A41" s="22"/>
      <c r="B41" s="35"/>
      <c r="C41" s="1179" t="s">
        <v>541</v>
      </c>
      <c r="D41" s="1180"/>
      <c r="E41" s="1181"/>
      <c r="F41" s="36">
        <v>0</v>
      </c>
      <c r="G41" s="37">
        <v>0</v>
      </c>
      <c r="H41" s="37">
        <v>0</v>
      </c>
      <c r="I41" s="37">
        <v>0</v>
      </c>
      <c r="J41" s="38">
        <v>0</v>
      </c>
      <c r="K41" s="22"/>
      <c r="L41" s="22"/>
      <c r="M41" s="22"/>
      <c r="N41" s="22"/>
      <c r="O41" s="22"/>
      <c r="P41" s="22"/>
    </row>
    <row r="42" spans="1:16" ht="39" customHeight="1">
      <c r="A42" s="22"/>
      <c r="B42" s="39"/>
      <c r="C42" s="1179" t="s">
        <v>542</v>
      </c>
      <c r="D42" s="1180"/>
      <c r="E42" s="1181"/>
      <c r="F42" s="36" t="s">
        <v>485</v>
      </c>
      <c r="G42" s="37" t="s">
        <v>485</v>
      </c>
      <c r="H42" s="37" t="s">
        <v>485</v>
      </c>
      <c r="I42" s="37" t="s">
        <v>485</v>
      </c>
      <c r="J42" s="38" t="s">
        <v>485</v>
      </c>
      <c r="K42" s="22"/>
      <c r="L42" s="22"/>
      <c r="M42" s="22"/>
      <c r="N42" s="22"/>
      <c r="O42" s="22"/>
      <c r="P42" s="22"/>
    </row>
    <row r="43" spans="1:16" ht="39" customHeight="1" thickBot="1">
      <c r="A43" s="22"/>
      <c r="B43" s="40"/>
      <c r="C43" s="1182" t="s">
        <v>543</v>
      </c>
      <c r="D43" s="1183"/>
      <c r="E43" s="1184"/>
      <c r="F43" s="41">
        <v>0</v>
      </c>
      <c r="G43" s="42">
        <v>0</v>
      </c>
      <c r="H43" s="42">
        <v>0</v>
      </c>
      <c r="I43" s="42">
        <v>0</v>
      </c>
      <c r="J43" s="43">
        <v>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525</v>
      </c>
      <c r="L44" s="56" t="s">
        <v>526</v>
      </c>
      <c r="M44" s="56" t="s">
        <v>527</v>
      </c>
      <c r="N44" s="56" t="s">
        <v>528</v>
      </c>
      <c r="O44" s="57" t="s">
        <v>529</v>
      </c>
      <c r="P44" s="48"/>
      <c r="Q44" s="48"/>
      <c r="R44" s="48"/>
      <c r="S44" s="48"/>
      <c r="T44" s="48"/>
      <c r="U44" s="48"/>
    </row>
    <row r="45" spans="1:21" ht="30.75" customHeight="1">
      <c r="A45" s="48"/>
      <c r="B45" s="1195" t="s">
        <v>10</v>
      </c>
      <c r="C45" s="1196"/>
      <c r="D45" s="58"/>
      <c r="E45" s="1201" t="s">
        <v>11</v>
      </c>
      <c r="F45" s="1201"/>
      <c r="G45" s="1201"/>
      <c r="H45" s="1201"/>
      <c r="I45" s="1201"/>
      <c r="J45" s="1202"/>
      <c r="K45" s="59">
        <v>1015</v>
      </c>
      <c r="L45" s="60">
        <v>990</v>
      </c>
      <c r="M45" s="60">
        <v>976</v>
      </c>
      <c r="N45" s="60">
        <v>981</v>
      </c>
      <c r="O45" s="61">
        <v>919</v>
      </c>
      <c r="P45" s="48"/>
      <c r="Q45" s="48"/>
      <c r="R45" s="48"/>
      <c r="S45" s="48"/>
      <c r="T45" s="48"/>
      <c r="U45" s="48"/>
    </row>
    <row r="46" spans="1:21" ht="30.75" customHeight="1">
      <c r="A46" s="48"/>
      <c r="B46" s="1197"/>
      <c r="C46" s="1198"/>
      <c r="D46" s="62"/>
      <c r="E46" s="1189" t="s">
        <v>12</v>
      </c>
      <c r="F46" s="1189"/>
      <c r="G46" s="1189"/>
      <c r="H46" s="1189"/>
      <c r="I46" s="1189"/>
      <c r="J46" s="1190"/>
      <c r="K46" s="63" t="s">
        <v>485</v>
      </c>
      <c r="L46" s="64" t="s">
        <v>485</v>
      </c>
      <c r="M46" s="64" t="s">
        <v>485</v>
      </c>
      <c r="N46" s="64" t="s">
        <v>485</v>
      </c>
      <c r="O46" s="65" t="s">
        <v>485</v>
      </c>
      <c r="P46" s="48"/>
      <c r="Q46" s="48"/>
      <c r="R46" s="48"/>
      <c r="S46" s="48"/>
      <c r="T46" s="48"/>
      <c r="U46" s="48"/>
    </row>
    <row r="47" spans="1:21" ht="30.75" customHeight="1">
      <c r="A47" s="48"/>
      <c r="B47" s="1197"/>
      <c r="C47" s="1198"/>
      <c r="D47" s="62"/>
      <c r="E47" s="1189" t="s">
        <v>13</v>
      </c>
      <c r="F47" s="1189"/>
      <c r="G47" s="1189"/>
      <c r="H47" s="1189"/>
      <c r="I47" s="1189"/>
      <c r="J47" s="1190"/>
      <c r="K47" s="63" t="s">
        <v>485</v>
      </c>
      <c r="L47" s="64" t="s">
        <v>485</v>
      </c>
      <c r="M47" s="64" t="s">
        <v>485</v>
      </c>
      <c r="N47" s="64" t="s">
        <v>485</v>
      </c>
      <c r="O47" s="65" t="s">
        <v>485</v>
      </c>
      <c r="P47" s="48"/>
      <c r="Q47" s="48"/>
      <c r="R47" s="48"/>
      <c r="S47" s="48"/>
      <c r="T47" s="48"/>
      <c r="U47" s="48"/>
    </row>
    <row r="48" spans="1:21" ht="30.75" customHeight="1">
      <c r="A48" s="48"/>
      <c r="B48" s="1197"/>
      <c r="C48" s="1198"/>
      <c r="D48" s="62"/>
      <c r="E48" s="1189" t="s">
        <v>14</v>
      </c>
      <c r="F48" s="1189"/>
      <c r="G48" s="1189"/>
      <c r="H48" s="1189"/>
      <c r="I48" s="1189"/>
      <c r="J48" s="1190"/>
      <c r="K48" s="63">
        <v>214</v>
      </c>
      <c r="L48" s="64">
        <v>240</v>
      </c>
      <c r="M48" s="64">
        <v>227</v>
      </c>
      <c r="N48" s="64">
        <v>281</v>
      </c>
      <c r="O48" s="65">
        <v>298</v>
      </c>
      <c r="P48" s="48"/>
      <c r="Q48" s="48"/>
      <c r="R48" s="48"/>
      <c r="S48" s="48"/>
      <c r="T48" s="48"/>
      <c r="U48" s="48"/>
    </row>
    <row r="49" spans="1:21" ht="30.75" customHeight="1">
      <c r="A49" s="48"/>
      <c r="B49" s="1197"/>
      <c r="C49" s="1198"/>
      <c r="D49" s="62"/>
      <c r="E49" s="1189" t="s">
        <v>15</v>
      </c>
      <c r="F49" s="1189"/>
      <c r="G49" s="1189"/>
      <c r="H49" s="1189"/>
      <c r="I49" s="1189"/>
      <c r="J49" s="1190"/>
      <c r="K49" s="63">
        <v>102</v>
      </c>
      <c r="L49" s="64">
        <v>31</v>
      </c>
      <c r="M49" s="64">
        <v>5</v>
      </c>
      <c r="N49" s="64">
        <v>11</v>
      </c>
      <c r="O49" s="65">
        <v>16</v>
      </c>
      <c r="P49" s="48"/>
      <c r="Q49" s="48"/>
      <c r="R49" s="48"/>
      <c r="S49" s="48"/>
      <c r="T49" s="48"/>
      <c r="U49" s="48"/>
    </row>
    <row r="50" spans="1:21" ht="30.75" customHeight="1">
      <c r="A50" s="48"/>
      <c r="B50" s="1197"/>
      <c r="C50" s="1198"/>
      <c r="D50" s="62"/>
      <c r="E50" s="1189" t="s">
        <v>16</v>
      </c>
      <c r="F50" s="1189"/>
      <c r="G50" s="1189"/>
      <c r="H50" s="1189"/>
      <c r="I50" s="1189"/>
      <c r="J50" s="1190"/>
      <c r="K50" s="63" t="s">
        <v>485</v>
      </c>
      <c r="L50" s="64" t="s">
        <v>485</v>
      </c>
      <c r="M50" s="64" t="s">
        <v>485</v>
      </c>
      <c r="N50" s="64" t="s">
        <v>485</v>
      </c>
      <c r="O50" s="65" t="s">
        <v>485</v>
      </c>
      <c r="P50" s="48"/>
      <c r="Q50" s="48"/>
      <c r="R50" s="48"/>
      <c r="S50" s="48"/>
      <c r="T50" s="48"/>
      <c r="U50" s="48"/>
    </row>
    <row r="51" spans="1:21" ht="30.75" customHeight="1">
      <c r="A51" s="48"/>
      <c r="B51" s="1199"/>
      <c r="C51" s="1200"/>
      <c r="D51" s="66"/>
      <c r="E51" s="1189" t="s">
        <v>17</v>
      </c>
      <c r="F51" s="1189"/>
      <c r="G51" s="1189"/>
      <c r="H51" s="1189"/>
      <c r="I51" s="1189"/>
      <c r="J51" s="1190"/>
      <c r="K51" s="63" t="s">
        <v>485</v>
      </c>
      <c r="L51" s="64" t="s">
        <v>485</v>
      </c>
      <c r="M51" s="64" t="s">
        <v>485</v>
      </c>
      <c r="N51" s="64" t="s">
        <v>485</v>
      </c>
      <c r="O51" s="65" t="s">
        <v>485</v>
      </c>
      <c r="P51" s="48"/>
      <c r="Q51" s="48"/>
      <c r="R51" s="48"/>
      <c r="S51" s="48"/>
      <c r="T51" s="48"/>
      <c r="U51" s="48"/>
    </row>
    <row r="52" spans="1:21" ht="30.75" customHeight="1">
      <c r="A52" s="48"/>
      <c r="B52" s="1187" t="s">
        <v>18</v>
      </c>
      <c r="C52" s="1188"/>
      <c r="D52" s="66"/>
      <c r="E52" s="1189" t="s">
        <v>19</v>
      </c>
      <c r="F52" s="1189"/>
      <c r="G52" s="1189"/>
      <c r="H52" s="1189"/>
      <c r="I52" s="1189"/>
      <c r="J52" s="1190"/>
      <c r="K52" s="63">
        <v>826</v>
      </c>
      <c r="L52" s="64">
        <v>788</v>
      </c>
      <c r="M52" s="64">
        <v>787</v>
      </c>
      <c r="N52" s="64">
        <v>822</v>
      </c>
      <c r="O52" s="65">
        <v>829</v>
      </c>
      <c r="P52" s="48"/>
      <c r="Q52" s="48"/>
      <c r="R52" s="48"/>
      <c r="S52" s="48"/>
      <c r="T52" s="48"/>
      <c r="U52" s="48"/>
    </row>
    <row r="53" spans="1:21" ht="30.75" customHeight="1" thickBot="1">
      <c r="A53" s="48"/>
      <c r="B53" s="1191" t="s">
        <v>20</v>
      </c>
      <c r="C53" s="1192"/>
      <c r="D53" s="67"/>
      <c r="E53" s="1193" t="s">
        <v>21</v>
      </c>
      <c r="F53" s="1193"/>
      <c r="G53" s="1193"/>
      <c r="H53" s="1193"/>
      <c r="I53" s="1193"/>
      <c r="J53" s="1194"/>
      <c r="K53" s="68">
        <v>505</v>
      </c>
      <c r="L53" s="69">
        <v>473</v>
      </c>
      <c r="M53" s="69">
        <v>421</v>
      </c>
      <c r="N53" s="69">
        <v>451</v>
      </c>
      <c r="O53" s="70">
        <v>404</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525</v>
      </c>
      <c r="J40" s="79" t="s">
        <v>526</v>
      </c>
      <c r="K40" s="79" t="s">
        <v>527</v>
      </c>
      <c r="L40" s="79" t="s">
        <v>528</v>
      </c>
      <c r="M40" s="80" t="s">
        <v>529</v>
      </c>
    </row>
    <row r="41" spans="2:13" ht="27.75" customHeight="1">
      <c r="B41" s="1215" t="s">
        <v>23</v>
      </c>
      <c r="C41" s="1216"/>
      <c r="D41" s="81"/>
      <c r="E41" s="1217" t="s">
        <v>24</v>
      </c>
      <c r="F41" s="1217"/>
      <c r="G41" s="1217"/>
      <c r="H41" s="1218"/>
      <c r="I41" s="82">
        <v>9222</v>
      </c>
      <c r="J41" s="83">
        <v>9486</v>
      </c>
      <c r="K41" s="83">
        <v>9770</v>
      </c>
      <c r="L41" s="83">
        <v>9775</v>
      </c>
      <c r="M41" s="84">
        <v>10149</v>
      </c>
    </row>
    <row r="42" spans="2:13" ht="27.75" customHeight="1">
      <c r="B42" s="1205"/>
      <c r="C42" s="1206"/>
      <c r="D42" s="85"/>
      <c r="E42" s="1209" t="s">
        <v>25</v>
      </c>
      <c r="F42" s="1209"/>
      <c r="G42" s="1209"/>
      <c r="H42" s="1210"/>
      <c r="I42" s="86" t="s">
        <v>485</v>
      </c>
      <c r="J42" s="87">
        <v>185</v>
      </c>
      <c r="K42" s="87">
        <v>165</v>
      </c>
      <c r="L42" s="87">
        <v>145</v>
      </c>
      <c r="M42" s="88">
        <v>125</v>
      </c>
    </row>
    <row r="43" spans="2:13" ht="27.75" customHeight="1">
      <c r="B43" s="1205"/>
      <c r="C43" s="1206"/>
      <c r="D43" s="85"/>
      <c r="E43" s="1209" t="s">
        <v>26</v>
      </c>
      <c r="F43" s="1209"/>
      <c r="G43" s="1209"/>
      <c r="H43" s="1210"/>
      <c r="I43" s="86">
        <v>3164</v>
      </c>
      <c r="J43" s="87">
        <v>3168</v>
      </c>
      <c r="K43" s="87">
        <v>2975</v>
      </c>
      <c r="L43" s="87">
        <v>2955</v>
      </c>
      <c r="M43" s="88">
        <v>2856</v>
      </c>
    </row>
    <row r="44" spans="2:13" ht="27.75" customHeight="1">
      <c r="B44" s="1205"/>
      <c r="C44" s="1206"/>
      <c r="D44" s="85"/>
      <c r="E44" s="1209" t="s">
        <v>27</v>
      </c>
      <c r="F44" s="1209"/>
      <c r="G44" s="1209"/>
      <c r="H44" s="1210"/>
      <c r="I44" s="86">
        <v>117</v>
      </c>
      <c r="J44" s="87">
        <v>267</v>
      </c>
      <c r="K44" s="87">
        <v>754</v>
      </c>
      <c r="L44" s="87">
        <v>967</v>
      </c>
      <c r="M44" s="88">
        <v>977</v>
      </c>
    </row>
    <row r="45" spans="2:13" ht="27.75" customHeight="1">
      <c r="B45" s="1205"/>
      <c r="C45" s="1206"/>
      <c r="D45" s="85"/>
      <c r="E45" s="1209" t="s">
        <v>28</v>
      </c>
      <c r="F45" s="1209"/>
      <c r="G45" s="1209"/>
      <c r="H45" s="1210"/>
      <c r="I45" s="86">
        <v>1640</v>
      </c>
      <c r="J45" s="87">
        <v>1539</v>
      </c>
      <c r="K45" s="87">
        <v>1452</v>
      </c>
      <c r="L45" s="87">
        <v>975</v>
      </c>
      <c r="M45" s="88">
        <v>653</v>
      </c>
    </row>
    <row r="46" spans="2:13" ht="27.75" customHeight="1">
      <c r="B46" s="1205"/>
      <c r="C46" s="1206"/>
      <c r="D46" s="85"/>
      <c r="E46" s="1209" t="s">
        <v>29</v>
      </c>
      <c r="F46" s="1209"/>
      <c r="G46" s="1209"/>
      <c r="H46" s="1210"/>
      <c r="I46" s="86">
        <v>29</v>
      </c>
      <c r="J46" s="87" t="s">
        <v>485</v>
      </c>
      <c r="K46" s="87" t="s">
        <v>485</v>
      </c>
      <c r="L46" s="87" t="s">
        <v>485</v>
      </c>
      <c r="M46" s="88" t="s">
        <v>485</v>
      </c>
    </row>
    <row r="47" spans="2:13" ht="27.75" customHeight="1">
      <c r="B47" s="1205"/>
      <c r="C47" s="1206"/>
      <c r="D47" s="85"/>
      <c r="E47" s="1209" t="s">
        <v>30</v>
      </c>
      <c r="F47" s="1209"/>
      <c r="G47" s="1209"/>
      <c r="H47" s="1210"/>
      <c r="I47" s="86" t="s">
        <v>485</v>
      </c>
      <c r="J47" s="87" t="s">
        <v>485</v>
      </c>
      <c r="K47" s="87" t="s">
        <v>485</v>
      </c>
      <c r="L47" s="87" t="s">
        <v>485</v>
      </c>
      <c r="M47" s="88" t="s">
        <v>485</v>
      </c>
    </row>
    <row r="48" spans="2:13" ht="27.75" customHeight="1">
      <c r="B48" s="1207"/>
      <c r="C48" s="1208"/>
      <c r="D48" s="85"/>
      <c r="E48" s="1209" t="s">
        <v>31</v>
      </c>
      <c r="F48" s="1209"/>
      <c r="G48" s="1209"/>
      <c r="H48" s="1210"/>
      <c r="I48" s="86" t="s">
        <v>485</v>
      </c>
      <c r="J48" s="87" t="s">
        <v>485</v>
      </c>
      <c r="K48" s="87" t="s">
        <v>485</v>
      </c>
      <c r="L48" s="87" t="s">
        <v>485</v>
      </c>
      <c r="M48" s="88" t="s">
        <v>485</v>
      </c>
    </row>
    <row r="49" spans="2:13" ht="27.75" customHeight="1">
      <c r="B49" s="1203" t="s">
        <v>32</v>
      </c>
      <c r="C49" s="1204"/>
      <c r="D49" s="89"/>
      <c r="E49" s="1209" t="s">
        <v>33</v>
      </c>
      <c r="F49" s="1209"/>
      <c r="G49" s="1209"/>
      <c r="H49" s="1210"/>
      <c r="I49" s="86">
        <v>2223</v>
      </c>
      <c r="J49" s="87">
        <v>2431</v>
      </c>
      <c r="K49" s="87">
        <v>2540</v>
      </c>
      <c r="L49" s="87">
        <v>2477</v>
      </c>
      <c r="M49" s="88">
        <v>2550</v>
      </c>
    </row>
    <row r="50" spans="2:13" ht="27.75" customHeight="1">
      <c r="B50" s="1205"/>
      <c r="C50" s="1206"/>
      <c r="D50" s="85"/>
      <c r="E50" s="1209" t="s">
        <v>34</v>
      </c>
      <c r="F50" s="1209"/>
      <c r="G50" s="1209"/>
      <c r="H50" s="1210"/>
      <c r="I50" s="86">
        <v>289</v>
      </c>
      <c r="J50" s="87">
        <v>253</v>
      </c>
      <c r="K50" s="87">
        <v>229</v>
      </c>
      <c r="L50" s="87">
        <v>187</v>
      </c>
      <c r="M50" s="88">
        <v>161</v>
      </c>
    </row>
    <row r="51" spans="2:13" ht="27.75" customHeight="1">
      <c r="B51" s="1207"/>
      <c r="C51" s="1208"/>
      <c r="D51" s="85"/>
      <c r="E51" s="1209" t="s">
        <v>35</v>
      </c>
      <c r="F51" s="1209"/>
      <c r="G51" s="1209"/>
      <c r="H51" s="1210"/>
      <c r="I51" s="86">
        <v>8380</v>
      </c>
      <c r="J51" s="87">
        <v>8752</v>
      </c>
      <c r="K51" s="87">
        <v>8912</v>
      </c>
      <c r="L51" s="87">
        <v>8799</v>
      </c>
      <c r="M51" s="88">
        <v>8792</v>
      </c>
    </row>
    <row r="52" spans="2:13" ht="27.75" customHeight="1" thickBot="1">
      <c r="B52" s="1211" t="s">
        <v>36</v>
      </c>
      <c r="C52" s="1212"/>
      <c r="D52" s="90"/>
      <c r="E52" s="1213" t="s">
        <v>37</v>
      </c>
      <c r="F52" s="1213"/>
      <c r="G52" s="1213"/>
      <c r="H52" s="1214"/>
      <c r="I52" s="91">
        <v>3280</v>
      </c>
      <c r="J52" s="92">
        <v>3209</v>
      </c>
      <c r="K52" s="92">
        <v>3437</v>
      </c>
      <c r="L52" s="92">
        <v>3355</v>
      </c>
      <c r="M52" s="93">
        <v>3258</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85" zoomScaleNormal="85"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578</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578</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579</v>
      </c>
      <c r="C41" s="246"/>
      <c r="D41" s="246"/>
      <c r="E41" s="246"/>
      <c r="F41" s="246"/>
      <c r="G41" s="246"/>
      <c r="H41" s="246"/>
      <c r="I41" s="246"/>
      <c r="J41" s="246"/>
      <c r="K41" s="246"/>
      <c r="L41" s="246"/>
      <c r="M41" s="246"/>
      <c r="N41" s="246"/>
      <c r="O41" s="246"/>
      <c r="P41" s="247"/>
    </row>
    <row r="42" spans="2:17">
      <c r="B42" s="248"/>
      <c r="C42" s="244"/>
      <c r="D42" s="244"/>
      <c r="E42" s="244"/>
      <c r="F42" s="244"/>
      <c r="G42" s="351" t="s">
        <v>580</v>
      </c>
      <c r="I42" s="352"/>
      <c r="J42" s="352"/>
      <c r="K42" s="352"/>
      <c r="L42" s="244"/>
      <c r="M42" s="244"/>
      <c r="N42" s="244"/>
      <c r="O42" s="244"/>
    </row>
    <row r="43" spans="2:17">
      <c r="B43" s="248"/>
      <c r="C43" s="244"/>
      <c r="D43" s="244"/>
      <c r="E43" s="244"/>
      <c r="F43" s="244"/>
      <c r="G43" s="1255"/>
      <c r="H43" s="1234"/>
      <c r="I43" s="1234"/>
      <c r="J43" s="1234"/>
      <c r="K43" s="1234"/>
      <c r="L43" s="1234"/>
      <c r="M43" s="1234"/>
      <c r="N43" s="1234"/>
      <c r="O43" s="1235"/>
    </row>
    <row r="44" spans="2:17">
      <c r="B44" s="248"/>
      <c r="C44" s="244"/>
      <c r="D44" s="244"/>
      <c r="E44" s="244"/>
      <c r="F44" s="244"/>
      <c r="G44" s="1236"/>
      <c r="H44" s="1237"/>
      <c r="I44" s="1237"/>
      <c r="J44" s="1237"/>
      <c r="K44" s="1237"/>
      <c r="L44" s="1237"/>
      <c r="M44" s="1237"/>
      <c r="N44" s="1237"/>
      <c r="O44" s="1238"/>
    </row>
    <row r="45" spans="2:17">
      <c r="B45" s="248"/>
      <c r="C45" s="244"/>
      <c r="D45" s="244"/>
      <c r="E45" s="244"/>
      <c r="F45" s="244"/>
      <c r="G45" s="1236"/>
      <c r="H45" s="1237"/>
      <c r="I45" s="1237"/>
      <c r="J45" s="1237"/>
      <c r="K45" s="1237"/>
      <c r="L45" s="1237"/>
      <c r="M45" s="1237"/>
      <c r="N45" s="1237"/>
      <c r="O45" s="1238"/>
    </row>
    <row r="46" spans="2:17">
      <c r="B46" s="248"/>
      <c r="C46" s="244"/>
      <c r="D46" s="244"/>
      <c r="E46" s="244"/>
      <c r="F46" s="244"/>
      <c r="G46" s="1236"/>
      <c r="H46" s="1237"/>
      <c r="I46" s="1237"/>
      <c r="J46" s="1237"/>
      <c r="K46" s="1237"/>
      <c r="L46" s="1237"/>
      <c r="M46" s="1237"/>
      <c r="N46" s="1237"/>
      <c r="O46" s="1238"/>
    </row>
    <row r="47" spans="2:17">
      <c r="B47" s="248"/>
      <c r="C47" s="244"/>
      <c r="D47" s="244"/>
      <c r="E47" s="244"/>
      <c r="F47" s="244"/>
      <c r="G47" s="1239"/>
      <c r="H47" s="1240"/>
      <c r="I47" s="1240"/>
      <c r="J47" s="1240"/>
      <c r="K47" s="1240"/>
      <c r="L47" s="1240"/>
      <c r="M47" s="1240"/>
      <c r="N47" s="1240"/>
      <c r="O47" s="1241"/>
    </row>
    <row r="48" spans="2:17">
      <c r="B48" s="248"/>
      <c r="C48" s="244"/>
      <c r="D48" s="244"/>
      <c r="E48" s="244"/>
      <c r="F48" s="244"/>
      <c r="G48" s="244"/>
      <c r="H48" s="353"/>
      <c r="I48" s="353"/>
      <c r="J48" s="353"/>
    </row>
    <row r="49" spans="1:17">
      <c r="B49" s="248"/>
      <c r="C49" s="244"/>
      <c r="D49" s="244"/>
      <c r="E49" s="244"/>
      <c r="F49" s="244"/>
      <c r="G49" s="243" t="s">
        <v>581</v>
      </c>
    </row>
    <row r="50" spans="1:17">
      <c r="B50" s="248"/>
      <c r="C50" s="244"/>
      <c r="D50" s="244"/>
      <c r="E50" s="244"/>
      <c r="F50" s="244"/>
      <c r="G50" s="1242"/>
      <c r="H50" s="1243"/>
      <c r="I50" s="1243"/>
      <c r="J50" s="1244"/>
      <c r="K50" s="354" t="s">
        <v>525</v>
      </c>
      <c r="L50" s="354" t="s">
        <v>526</v>
      </c>
      <c r="M50" s="354" t="s">
        <v>527</v>
      </c>
      <c r="N50" s="354" t="s">
        <v>528</v>
      </c>
      <c r="O50" s="354" t="s">
        <v>529</v>
      </c>
    </row>
    <row r="51" spans="1:17">
      <c r="B51" s="248"/>
      <c r="C51" s="244"/>
      <c r="D51" s="244"/>
      <c r="E51" s="244"/>
      <c r="F51" s="244"/>
      <c r="G51" s="1245" t="s">
        <v>582</v>
      </c>
      <c r="H51" s="1246"/>
      <c r="I51" s="1251" t="s">
        <v>583</v>
      </c>
      <c r="J51" s="1251"/>
      <c r="K51" s="1253"/>
      <c r="L51" s="1253"/>
      <c r="M51" s="1253"/>
      <c r="N51" s="1253"/>
      <c r="O51" s="1253"/>
    </row>
    <row r="52" spans="1:17">
      <c r="B52" s="248"/>
      <c r="C52" s="244"/>
      <c r="D52" s="244"/>
      <c r="E52" s="244"/>
      <c r="F52" s="244"/>
      <c r="G52" s="1247"/>
      <c r="H52" s="1248"/>
      <c r="I52" s="1252"/>
      <c r="J52" s="1252"/>
      <c r="K52" s="1219"/>
      <c r="L52" s="1219"/>
      <c r="M52" s="1219"/>
      <c r="N52" s="1219"/>
      <c r="O52" s="1219"/>
    </row>
    <row r="53" spans="1:17">
      <c r="A53" s="355"/>
      <c r="B53" s="248"/>
      <c r="C53" s="244"/>
      <c r="D53" s="244"/>
      <c r="E53" s="244"/>
      <c r="F53" s="244"/>
      <c r="G53" s="1247"/>
      <c r="H53" s="1248"/>
      <c r="I53" s="1231" t="s">
        <v>584</v>
      </c>
      <c r="J53" s="1231"/>
      <c r="K53" s="1254"/>
      <c r="L53" s="1254"/>
      <c r="M53" s="1254"/>
      <c r="N53" s="1254"/>
      <c r="O53" s="1254"/>
    </row>
    <row r="54" spans="1:17">
      <c r="A54" s="355"/>
      <c r="B54" s="248"/>
      <c r="C54" s="244"/>
      <c r="D54" s="244"/>
      <c r="E54" s="244"/>
      <c r="F54" s="244"/>
      <c r="G54" s="1249"/>
      <c r="H54" s="1250"/>
      <c r="I54" s="1231"/>
      <c r="J54" s="1231"/>
      <c r="K54" s="1224"/>
      <c r="L54" s="1224"/>
      <c r="M54" s="1224"/>
      <c r="N54" s="1224"/>
      <c r="O54" s="1224"/>
    </row>
    <row r="55" spans="1:17">
      <c r="A55" s="355"/>
      <c r="B55" s="248"/>
      <c r="C55" s="244"/>
      <c r="D55" s="244"/>
      <c r="E55" s="244"/>
      <c r="F55" s="244"/>
      <c r="G55" s="1225" t="s">
        <v>585</v>
      </c>
      <c r="H55" s="1226"/>
      <c r="I55" s="1231" t="s">
        <v>583</v>
      </c>
      <c r="J55" s="1231"/>
      <c r="K55" s="1253"/>
      <c r="L55" s="1253"/>
      <c r="M55" s="1253"/>
      <c r="N55" s="1253"/>
      <c r="O55" s="1253"/>
    </row>
    <row r="56" spans="1:17">
      <c r="A56" s="355"/>
      <c r="B56" s="248"/>
      <c r="C56" s="244"/>
      <c r="D56" s="244"/>
      <c r="E56" s="244"/>
      <c r="F56" s="244"/>
      <c r="G56" s="1227"/>
      <c r="H56" s="1228"/>
      <c r="I56" s="1231"/>
      <c r="J56" s="1231"/>
      <c r="K56" s="1219"/>
      <c r="L56" s="1219"/>
      <c r="M56" s="1219"/>
      <c r="N56" s="1219"/>
      <c r="O56" s="1219"/>
    </row>
    <row r="57" spans="1:17" s="355" customFormat="1">
      <c r="B57" s="356"/>
      <c r="C57" s="352"/>
      <c r="D57" s="352"/>
      <c r="E57" s="352"/>
      <c r="F57" s="352"/>
      <c r="G57" s="1227"/>
      <c r="H57" s="1228"/>
      <c r="I57" s="1221" t="s">
        <v>584</v>
      </c>
      <c r="J57" s="1221"/>
      <c r="K57" s="1254"/>
      <c r="L57" s="1254"/>
      <c r="M57" s="1254"/>
      <c r="N57" s="1254"/>
      <c r="O57" s="1254"/>
      <c r="P57" s="357"/>
      <c r="Q57" s="356"/>
    </row>
    <row r="58" spans="1:17" s="355" customFormat="1">
      <c r="A58" s="243"/>
      <c r="B58" s="356"/>
      <c r="C58" s="352"/>
      <c r="D58" s="352"/>
      <c r="E58" s="352"/>
      <c r="F58" s="352"/>
      <c r="G58" s="1229"/>
      <c r="H58" s="1230"/>
      <c r="I58" s="1221"/>
      <c r="J58" s="1221"/>
      <c r="K58" s="1224"/>
      <c r="L58" s="1224"/>
      <c r="M58" s="1224"/>
      <c r="N58" s="1224"/>
      <c r="O58" s="1224"/>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586</v>
      </c>
      <c r="C63" s="244"/>
      <c r="D63" s="244"/>
      <c r="E63" s="244"/>
      <c r="F63" s="244"/>
      <c r="G63" s="244"/>
      <c r="H63" s="244"/>
      <c r="I63" s="244"/>
      <c r="J63" s="244"/>
      <c r="K63" s="244"/>
      <c r="L63" s="244"/>
      <c r="M63" s="244"/>
      <c r="N63" s="244"/>
      <c r="O63" s="244"/>
    </row>
    <row r="64" spans="1:17">
      <c r="B64" s="248"/>
      <c r="C64" s="244"/>
      <c r="D64" s="244"/>
      <c r="E64" s="244"/>
      <c r="F64" s="244"/>
      <c r="G64" s="351" t="s">
        <v>580</v>
      </c>
      <c r="I64" s="352"/>
      <c r="J64" s="352"/>
      <c r="K64" s="352"/>
      <c r="L64" s="244"/>
      <c r="M64" s="244"/>
      <c r="N64" s="244"/>
      <c r="O64" s="244"/>
    </row>
    <row r="65" spans="2:30">
      <c r="B65" s="248"/>
      <c r="C65" s="244"/>
      <c r="D65" s="244"/>
      <c r="E65" s="244"/>
      <c r="F65" s="244"/>
      <c r="G65" s="1233" t="s">
        <v>587</v>
      </c>
      <c r="H65" s="1234"/>
      <c r="I65" s="1234"/>
      <c r="J65" s="1234"/>
      <c r="K65" s="1234"/>
      <c r="L65" s="1234"/>
      <c r="M65" s="1234"/>
      <c r="N65" s="1234"/>
      <c r="O65" s="1235"/>
    </row>
    <row r="66" spans="2:30">
      <c r="B66" s="248"/>
      <c r="C66" s="244"/>
      <c r="D66" s="244"/>
      <c r="E66" s="244"/>
      <c r="F66" s="244"/>
      <c r="G66" s="1236"/>
      <c r="H66" s="1237"/>
      <c r="I66" s="1237"/>
      <c r="J66" s="1237"/>
      <c r="K66" s="1237"/>
      <c r="L66" s="1237"/>
      <c r="M66" s="1237"/>
      <c r="N66" s="1237"/>
      <c r="O66" s="1238"/>
    </row>
    <row r="67" spans="2:30">
      <c r="B67" s="248"/>
      <c r="C67" s="244"/>
      <c r="D67" s="244"/>
      <c r="E67" s="244"/>
      <c r="F67" s="244"/>
      <c r="G67" s="1236"/>
      <c r="H67" s="1237"/>
      <c r="I67" s="1237"/>
      <c r="J67" s="1237"/>
      <c r="K67" s="1237"/>
      <c r="L67" s="1237"/>
      <c r="M67" s="1237"/>
      <c r="N67" s="1237"/>
      <c r="O67" s="1238"/>
    </row>
    <row r="68" spans="2:30">
      <c r="B68" s="248"/>
      <c r="C68" s="244"/>
      <c r="D68" s="244"/>
      <c r="E68" s="244"/>
      <c r="F68" s="244"/>
      <c r="G68" s="1236"/>
      <c r="H68" s="1237"/>
      <c r="I68" s="1237"/>
      <c r="J68" s="1237"/>
      <c r="K68" s="1237"/>
      <c r="L68" s="1237"/>
      <c r="M68" s="1237"/>
      <c r="N68" s="1237"/>
      <c r="O68" s="1238"/>
    </row>
    <row r="69" spans="2:30">
      <c r="B69" s="248"/>
      <c r="C69" s="244"/>
      <c r="D69" s="244"/>
      <c r="E69" s="244"/>
      <c r="F69" s="244"/>
      <c r="G69" s="1239"/>
      <c r="H69" s="1240"/>
      <c r="I69" s="1240"/>
      <c r="J69" s="1240"/>
      <c r="K69" s="1240"/>
      <c r="L69" s="1240"/>
      <c r="M69" s="1240"/>
      <c r="N69" s="1240"/>
      <c r="O69" s="1241"/>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588</v>
      </c>
      <c r="I71" s="368"/>
      <c r="J71" s="364"/>
      <c r="K71" s="364"/>
      <c r="L71" s="365"/>
      <c r="M71" s="364"/>
      <c r="N71" s="365"/>
      <c r="O71" s="366"/>
    </row>
    <row r="72" spans="2:30">
      <c r="B72" s="248"/>
      <c r="C72" s="244"/>
      <c r="D72" s="244"/>
      <c r="E72" s="244"/>
      <c r="F72" s="244"/>
      <c r="G72" s="1242"/>
      <c r="H72" s="1243"/>
      <c r="I72" s="1243"/>
      <c r="J72" s="1244"/>
      <c r="K72" s="354" t="s">
        <v>525</v>
      </c>
      <c r="L72" s="354" t="s">
        <v>526</v>
      </c>
      <c r="M72" s="354" t="s">
        <v>527</v>
      </c>
      <c r="N72" s="354" t="s">
        <v>528</v>
      </c>
      <c r="O72" s="354" t="s">
        <v>529</v>
      </c>
    </row>
    <row r="73" spans="2:30">
      <c r="B73" s="248"/>
      <c r="C73" s="244"/>
      <c r="D73" s="244"/>
      <c r="E73" s="244"/>
      <c r="F73" s="244"/>
      <c r="G73" s="1245" t="s">
        <v>582</v>
      </c>
      <c r="H73" s="1246"/>
      <c r="I73" s="1251" t="s">
        <v>583</v>
      </c>
      <c r="J73" s="1251"/>
      <c r="K73" s="1232">
        <v>62.8</v>
      </c>
      <c r="L73" s="1232">
        <v>61.7</v>
      </c>
      <c r="M73" s="1219">
        <v>65.7</v>
      </c>
      <c r="N73" s="1219">
        <v>64.900000000000006</v>
      </c>
      <c r="O73" s="1219">
        <v>61.9</v>
      </c>
      <c r="S73" s="243">
        <v>9.9</v>
      </c>
    </row>
    <row r="74" spans="2:30">
      <c r="B74" s="248"/>
      <c r="C74" s="244"/>
      <c r="D74" s="244"/>
      <c r="E74" s="244"/>
      <c r="F74" s="244"/>
      <c r="G74" s="1247"/>
      <c r="H74" s="1248"/>
      <c r="I74" s="1252"/>
      <c r="J74" s="1252"/>
      <c r="K74" s="1232"/>
      <c r="L74" s="1232"/>
      <c r="M74" s="1219"/>
      <c r="N74" s="1219"/>
      <c r="O74" s="1219"/>
    </row>
    <row r="75" spans="2:30">
      <c r="B75" s="248"/>
      <c r="C75" s="244"/>
      <c r="D75" s="244"/>
      <c r="E75" s="244"/>
      <c r="F75" s="244"/>
      <c r="G75" s="1247"/>
      <c r="H75" s="1248"/>
      <c r="I75" s="1231" t="s">
        <v>589</v>
      </c>
      <c r="J75" s="1231"/>
      <c r="K75" s="1223">
        <v>10</v>
      </c>
      <c r="L75" s="1223">
        <v>9.6</v>
      </c>
      <c r="M75" s="1223">
        <v>8.9</v>
      </c>
      <c r="N75" s="1223">
        <v>8.6</v>
      </c>
      <c r="O75" s="1223">
        <v>8.1</v>
      </c>
      <c r="U75" s="243">
        <v>81.2</v>
      </c>
      <c r="W75" s="243">
        <v>87.2</v>
      </c>
      <c r="Y75" s="243">
        <v>99.8</v>
      </c>
      <c r="AA75" s="243">
        <v>109.5</v>
      </c>
      <c r="AC75" s="243">
        <v>115.2</v>
      </c>
    </row>
    <row r="76" spans="2:30">
      <c r="B76" s="248"/>
      <c r="C76" s="244"/>
      <c r="D76" s="244"/>
      <c r="E76" s="244"/>
      <c r="F76" s="244"/>
      <c r="G76" s="1249"/>
      <c r="H76" s="1250"/>
      <c r="I76" s="1231"/>
      <c r="J76" s="1231"/>
      <c r="K76" s="1224"/>
      <c r="L76" s="1224"/>
      <c r="M76" s="1224"/>
      <c r="N76" s="1224"/>
      <c r="O76" s="1224"/>
    </row>
    <row r="77" spans="2:30">
      <c r="B77" s="248"/>
      <c r="C77" s="244"/>
      <c r="D77" s="244"/>
      <c r="E77" s="244"/>
      <c r="F77" s="244"/>
      <c r="G77" s="1225" t="s">
        <v>585</v>
      </c>
      <c r="H77" s="1226"/>
      <c r="I77" s="1231" t="s">
        <v>583</v>
      </c>
      <c r="J77" s="1231"/>
      <c r="K77" s="1232">
        <v>40.200000000000003</v>
      </c>
      <c r="L77" s="1232">
        <v>30.7</v>
      </c>
      <c r="M77" s="1219">
        <v>22.3</v>
      </c>
      <c r="N77" s="1219">
        <v>20.3</v>
      </c>
      <c r="O77" s="1219">
        <v>13</v>
      </c>
      <c r="R77" s="243">
        <v>12.3</v>
      </c>
      <c r="T77" s="243">
        <v>11.1</v>
      </c>
    </row>
    <row r="78" spans="2:30">
      <c r="B78" s="248"/>
      <c r="C78" s="244"/>
      <c r="D78" s="244"/>
      <c r="E78" s="244"/>
      <c r="F78" s="244"/>
      <c r="G78" s="1227"/>
      <c r="H78" s="1228"/>
      <c r="I78" s="1231"/>
      <c r="J78" s="1231"/>
      <c r="K78" s="1232"/>
      <c r="L78" s="1232"/>
      <c r="M78" s="1219"/>
      <c r="N78" s="1219"/>
      <c r="O78" s="1219"/>
    </row>
    <row r="79" spans="2:30">
      <c r="B79" s="248"/>
      <c r="C79" s="244"/>
      <c r="D79" s="244"/>
      <c r="E79" s="244"/>
      <c r="F79" s="244"/>
      <c r="G79" s="1227"/>
      <c r="H79" s="1228"/>
      <c r="I79" s="1220" t="s">
        <v>589</v>
      </c>
      <c r="J79" s="1221"/>
      <c r="K79" s="1222">
        <v>10.1</v>
      </c>
      <c r="L79" s="1222">
        <v>9.1999999999999993</v>
      </c>
      <c r="M79" s="1222">
        <v>8.5</v>
      </c>
      <c r="N79" s="1222">
        <v>7.7</v>
      </c>
      <c r="O79" s="1222">
        <v>6.8</v>
      </c>
      <c r="V79" s="243">
        <v>53.5</v>
      </c>
      <c r="X79" s="243">
        <v>48.2</v>
      </c>
      <c r="Z79" s="243">
        <v>34.200000000000003</v>
      </c>
      <c r="AB79" s="243">
        <v>30.3</v>
      </c>
      <c r="AD79" s="243">
        <v>28.9</v>
      </c>
    </row>
    <row r="80" spans="2:30">
      <c r="B80" s="248"/>
      <c r="C80" s="244"/>
      <c r="D80" s="244"/>
      <c r="E80" s="244"/>
      <c r="F80" s="244"/>
      <c r="G80" s="1229"/>
      <c r="H80" s="1230"/>
      <c r="I80" s="1221"/>
      <c r="J80" s="1221"/>
      <c r="K80" s="1222"/>
      <c r="L80" s="1222"/>
      <c r="M80" s="1222"/>
      <c r="N80" s="1222"/>
      <c r="O80" s="1222"/>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524</v>
      </c>
      <c r="G2" s="111"/>
      <c r="H2" s="112"/>
    </row>
    <row r="3" spans="1:8">
      <c r="A3" s="108" t="s">
        <v>517</v>
      </c>
      <c r="B3" s="113"/>
      <c r="C3" s="114"/>
      <c r="D3" s="115">
        <v>37237</v>
      </c>
      <c r="E3" s="116"/>
      <c r="F3" s="117">
        <v>42839</v>
      </c>
      <c r="G3" s="118"/>
      <c r="H3" s="119"/>
    </row>
    <row r="4" spans="1:8">
      <c r="A4" s="120"/>
      <c r="B4" s="121"/>
      <c r="C4" s="122"/>
      <c r="D4" s="123">
        <v>19754</v>
      </c>
      <c r="E4" s="124"/>
      <c r="F4" s="125">
        <v>22027</v>
      </c>
      <c r="G4" s="126"/>
      <c r="H4" s="127"/>
    </row>
    <row r="5" spans="1:8">
      <c r="A5" s="108" t="s">
        <v>519</v>
      </c>
      <c r="B5" s="113"/>
      <c r="C5" s="114"/>
      <c r="D5" s="115">
        <v>44410</v>
      </c>
      <c r="E5" s="116"/>
      <c r="F5" s="117">
        <v>46819</v>
      </c>
      <c r="G5" s="118"/>
      <c r="H5" s="119"/>
    </row>
    <row r="6" spans="1:8">
      <c r="A6" s="120"/>
      <c r="B6" s="121"/>
      <c r="C6" s="122"/>
      <c r="D6" s="123">
        <v>24704</v>
      </c>
      <c r="E6" s="124"/>
      <c r="F6" s="125">
        <v>24121</v>
      </c>
      <c r="G6" s="126"/>
      <c r="H6" s="127"/>
    </row>
    <row r="7" spans="1:8">
      <c r="A7" s="108" t="s">
        <v>520</v>
      </c>
      <c r="B7" s="113"/>
      <c r="C7" s="114"/>
      <c r="D7" s="115">
        <v>45157</v>
      </c>
      <c r="E7" s="116"/>
      <c r="F7" s="117">
        <v>53270</v>
      </c>
      <c r="G7" s="118"/>
      <c r="H7" s="119"/>
    </row>
    <row r="8" spans="1:8">
      <c r="A8" s="120"/>
      <c r="B8" s="121"/>
      <c r="C8" s="122"/>
      <c r="D8" s="123">
        <v>25381</v>
      </c>
      <c r="E8" s="124"/>
      <c r="F8" s="125">
        <v>24316</v>
      </c>
      <c r="G8" s="126"/>
      <c r="H8" s="127"/>
    </row>
    <row r="9" spans="1:8">
      <c r="A9" s="108" t="s">
        <v>521</v>
      </c>
      <c r="B9" s="113"/>
      <c r="C9" s="114"/>
      <c r="D9" s="115">
        <v>36779</v>
      </c>
      <c r="E9" s="116"/>
      <c r="F9" s="117">
        <v>53292</v>
      </c>
      <c r="G9" s="118"/>
      <c r="H9" s="119"/>
    </row>
    <row r="10" spans="1:8">
      <c r="A10" s="120"/>
      <c r="B10" s="121"/>
      <c r="C10" s="122"/>
      <c r="D10" s="123">
        <v>17557</v>
      </c>
      <c r="E10" s="124"/>
      <c r="F10" s="125">
        <v>28900</v>
      </c>
      <c r="G10" s="126"/>
      <c r="H10" s="127"/>
    </row>
    <row r="11" spans="1:8">
      <c r="A11" s="108" t="s">
        <v>522</v>
      </c>
      <c r="B11" s="113"/>
      <c r="C11" s="114"/>
      <c r="D11" s="115">
        <v>60311</v>
      </c>
      <c r="E11" s="116"/>
      <c r="F11" s="117">
        <v>49919</v>
      </c>
      <c r="G11" s="118"/>
      <c r="H11" s="119"/>
    </row>
    <row r="12" spans="1:8">
      <c r="A12" s="120"/>
      <c r="B12" s="121"/>
      <c r="C12" s="128"/>
      <c r="D12" s="123">
        <v>23804</v>
      </c>
      <c r="E12" s="124"/>
      <c r="F12" s="125">
        <v>26398</v>
      </c>
      <c r="G12" s="126"/>
      <c r="H12" s="127"/>
    </row>
    <row r="13" spans="1:8">
      <c r="A13" s="108"/>
      <c r="B13" s="113"/>
      <c r="C13" s="129"/>
      <c r="D13" s="130">
        <v>44779</v>
      </c>
      <c r="E13" s="131"/>
      <c r="F13" s="132">
        <v>49228</v>
      </c>
      <c r="G13" s="133"/>
      <c r="H13" s="119"/>
    </row>
    <row r="14" spans="1:8">
      <c r="A14" s="120"/>
      <c r="B14" s="121"/>
      <c r="C14" s="122"/>
      <c r="D14" s="123">
        <v>22240</v>
      </c>
      <c r="E14" s="124"/>
      <c r="F14" s="125">
        <v>25152</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3.34</v>
      </c>
      <c r="C19" s="134">
        <f>ROUND(VALUE(SUBSTITUTE(実質収支比率等に係る経年分析!G$48,"▲","-")),2)</f>
        <v>3.49</v>
      </c>
      <c r="D19" s="134">
        <f>ROUND(VALUE(SUBSTITUTE(実質収支比率等に係る経年分析!H$48,"▲","-")),2)</f>
        <v>3.53</v>
      </c>
      <c r="E19" s="134">
        <f>ROUND(VALUE(SUBSTITUTE(実質収支比率等に係る経年分析!I$48,"▲","-")),2)</f>
        <v>3.55</v>
      </c>
      <c r="F19" s="134">
        <f>ROUND(VALUE(SUBSTITUTE(実質収支比率等に係る経年分析!J$48,"▲","-")),2)</f>
        <v>2.85</v>
      </c>
    </row>
    <row r="20" spans="1:11">
      <c r="A20" s="134" t="s">
        <v>42</v>
      </c>
      <c r="B20" s="134">
        <f>ROUND(VALUE(SUBSTITUTE(実質収支比率等に係る経年分析!F$47,"▲","-")),2)</f>
        <v>17.489999999999998</v>
      </c>
      <c r="C20" s="134">
        <f>ROUND(VALUE(SUBSTITUTE(実質収支比率等に係る経年分析!G$47,"▲","-")),2)</f>
        <v>18.829999999999998</v>
      </c>
      <c r="D20" s="134">
        <f>ROUND(VALUE(SUBSTITUTE(実質収支比率等に係る経年分析!H$47,"▲","-")),2)</f>
        <v>19.03</v>
      </c>
      <c r="E20" s="134">
        <f>ROUND(VALUE(SUBSTITUTE(実質収支比率等に係る経年分析!I$47,"▲","-")),2)</f>
        <v>18.38</v>
      </c>
      <c r="F20" s="134">
        <f>ROUND(VALUE(SUBSTITUTE(実質収支比率等に係る経年分析!J$47,"▲","-")),2)</f>
        <v>19.32</v>
      </c>
    </row>
    <row r="21" spans="1:11">
      <c r="A21" s="134" t="s">
        <v>43</v>
      </c>
      <c r="B21" s="134">
        <f>IF(ISNUMBER(VALUE(SUBSTITUTE(実質収支比率等に係る経年分析!F$49,"▲","-"))),ROUND(VALUE(SUBSTITUTE(実質収支比率等に係る経年分析!F$49,"▲","-")),2),NA())</f>
        <v>-0.98</v>
      </c>
      <c r="C21" s="134">
        <f>IF(ISNUMBER(VALUE(SUBSTITUTE(実質収支比率等に係る経年分析!G$49,"▲","-"))),ROUND(VALUE(SUBSTITUTE(実質収支比率等に係る経年分析!G$49,"▲","-")),2),NA())</f>
        <v>0.13</v>
      </c>
      <c r="D21" s="134">
        <f>IF(ISNUMBER(VALUE(SUBSTITUTE(実質収支比率等に係る経年分析!H$49,"▲","-"))),ROUND(VALUE(SUBSTITUTE(実質収支比率等に係る経年分析!H$49,"▲","-")),2),NA())</f>
        <v>-0.95</v>
      </c>
      <c r="E21" s="134">
        <f>IF(ISNUMBER(VALUE(SUBSTITUTE(実質収支比率等に係る経年分析!I$49,"▲","-"))),ROUND(VALUE(SUBSTITUTE(実質収支比率等に係る経年分析!I$49,"▲","-")),2),NA())</f>
        <v>-2.0099999999999998</v>
      </c>
      <c r="F21" s="134">
        <f>IF(ISNUMBER(VALUE(SUBSTITUTE(実質収支比率等に係る経年分析!J$49,"▲","-"))),ROUND(VALUE(SUBSTITUTE(実質収支比率等に係る経年分析!J$49,"▲","-")),2),NA())</f>
        <v>-0.63</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公共下水道事業特別会計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簡易水道特別会計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介護保険特別会計（介護サービス事業勘定）</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0.01</v>
      </c>
    </row>
    <row r="33" spans="1:16">
      <c r="A33" s="135" t="str">
        <f>IF(連結実質赤字比率に係る赤字・黒字の構成分析!C$37="",NA(),連結実質赤字比率に係る赤字・黒字の構成分析!C$37)</f>
        <v>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0.56000000000000005</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2.59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2.2799999999999998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0.32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0.44</v>
      </c>
    </row>
    <row r="34" spans="1:16">
      <c r="A34" s="135" t="str">
        <f>IF(連結実質赤字比率に係る赤字・黒字の構成分析!C$36="",NA(),連結実質赤字比率に係る赤字・黒字の構成分析!C$36)</f>
        <v>介護保険特別会計（保険事業勘定）</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0.23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0.31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0.55000000000000004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0.98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0.55000000000000004</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3.33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3.49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3.52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3.54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2.84</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3.63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4.34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4.38</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5.15</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5.71</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826</v>
      </c>
      <c r="E42" s="136"/>
      <c r="F42" s="136"/>
      <c r="G42" s="136">
        <f>'実質公債費比率（分子）の構造'!L$52</f>
        <v>788</v>
      </c>
      <c r="H42" s="136"/>
      <c r="I42" s="136"/>
      <c r="J42" s="136">
        <f>'実質公債費比率（分子）の構造'!M$52</f>
        <v>787</v>
      </c>
      <c r="K42" s="136"/>
      <c r="L42" s="136"/>
      <c r="M42" s="136">
        <f>'実質公債費比率（分子）の構造'!N$52</f>
        <v>822</v>
      </c>
      <c r="N42" s="136"/>
      <c r="O42" s="136"/>
      <c r="P42" s="136">
        <f>'実質公債費比率（分子）の構造'!O$52</f>
        <v>829</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53</v>
      </c>
      <c r="B45" s="136">
        <f>'実質公債費比率（分子）の構造'!K$49</f>
        <v>102</v>
      </c>
      <c r="C45" s="136"/>
      <c r="D45" s="136"/>
      <c r="E45" s="136">
        <f>'実質公債費比率（分子）の構造'!L$49</f>
        <v>31</v>
      </c>
      <c r="F45" s="136"/>
      <c r="G45" s="136"/>
      <c r="H45" s="136">
        <f>'実質公債費比率（分子）の構造'!M$49</f>
        <v>5</v>
      </c>
      <c r="I45" s="136"/>
      <c r="J45" s="136"/>
      <c r="K45" s="136">
        <f>'実質公債費比率（分子）の構造'!N$49</f>
        <v>11</v>
      </c>
      <c r="L45" s="136"/>
      <c r="M45" s="136"/>
      <c r="N45" s="136">
        <f>'実質公債費比率（分子）の構造'!O$49</f>
        <v>16</v>
      </c>
      <c r="O45" s="136"/>
      <c r="P45" s="136"/>
    </row>
    <row r="46" spans="1:16">
      <c r="A46" s="136" t="s">
        <v>54</v>
      </c>
      <c r="B46" s="136">
        <f>'実質公債費比率（分子）の構造'!K$48</f>
        <v>214</v>
      </c>
      <c r="C46" s="136"/>
      <c r="D46" s="136"/>
      <c r="E46" s="136">
        <f>'実質公債費比率（分子）の構造'!L$48</f>
        <v>240</v>
      </c>
      <c r="F46" s="136"/>
      <c r="G46" s="136"/>
      <c r="H46" s="136">
        <f>'実質公債費比率（分子）の構造'!M$48</f>
        <v>227</v>
      </c>
      <c r="I46" s="136"/>
      <c r="J46" s="136"/>
      <c r="K46" s="136">
        <f>'実質公債費比率（分子）の構造'!N$48</f>
        <v>281</v>
      </c>
      <c r="L46" s="136"/>
      <c r="M46" s="136"/>
      <c r="N46" s="136">
        <f>'実質公債費比率（分子）の構造'!O$48</f>
        <v>298</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1015</v>
      </c>
      <c r="C49" s="136"/>
      <c r="D49" s="136"/>
      <c r="E49" s="136">
        <f>'実質公債費比率（分子）の構造'!L$45</f>
        <v>990</v>
      </c>
      <c r="F49" s="136"/>
      <c r="G49" s="136"/>
      <c r="H49" s="136">
        <f>'実質公債費比率（分子）の構造'!M$45</f>
        <v>976</v>
      </c>
      <c r="I49" s="136"/>
      <c r="J49" s="136"/>
      <c r="K49" s="136">
        <f>'実質公債費比率（分子）の構造'!N$45</f>
        <v>981</v>
      </c>
      <c r="L49" s="136"/>
      <c r="M49" s="136"/>
      <c r="N49" s="136">
        <f>'実質公債費比率（分子）の構造'!O$45</f>
        <v>919</v>
      </c>
      <c r="O49" s="136"/>
      <c r="P49" s="136"/>
    </row>
    <row r="50" spans="1:16">
      <c r="A50" s="136" t="s">
        <v>58</v>
      </c>
      <c r="B50" s="136" t="e">
        <f>NA()</f>
        <v>#N/A</v>
      </c>
      <c r="C50" s="136">
        <f>IF(ISNUMBER('実質公債費比率（分子）の構造'!K$53),'実質公債費比率（分子）の構造'!K$53,NA())</f>
        <v>505</v>
      </c>
      <c r="D50" s="136" t="e">
        <f>NA()</f>
        <v>#N/A</v>
      </c>
      <c r="E50" s="136" t="e">
        <f>NA()</f>
        <v>#N/A</v>
      </c>
      <c r="F50" s="136">
        <f>IF(ISNUMBER('実質公債費比率（分子）の構造'!L$53),'実質公債費比率（分子）の構造'!L$53,NA())</f>
        <v>473</v>
      </c>
      <c r="G50" s="136" t="e">
        <f>NA()</f>
        <v>#N/A</v>
      </c>
      <c r="H50" s="136" t="e">
        <f>NA()</f>
        <v>#N/A</v>
      </c>
      <c r="I50" s="136">
        <f>IF(ISNUMBER('実質公債費比率（分子）の構造'!M$53),'実質公債費比率（分子）の構造'!M$53,NA())</f>
        <v>421</v>
      </c>
      <c r="J50" s="136" t="e">
        <f>NA()</f>
        <v>#N/A</v>
      </c>
      <c r="K50" s="136" t="e">
        <f>NA()</f>
        <v>#N/A</v>
      </c>
      <c r="L50" s="136">
        <f>IF(ISNUMBER('実質公債費比率（分子）の構造'!N$53),'実質公債費比率（分子）の構造'!N$53,NA())</f>
        <v>451</v>
      </c>
      <c r="M50" s="136" t="e">
        <f>NA()</f>
        <v>#N/A</v>
      </c>
      <c r="N50" s="136" t="e">
        <f>NA()</f>
        <v>#N/A</v>
      </c>
      <c r="O50" s="136">
        <f>IF(ISNUMBER('実質公債費比率（分子）の構造'!O$53),'実質公債費比率（分子）の構造'!O$53,NA())</f>
        <v>404</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8380</v>
      </c>
      <c r="E56" s="135"/>
      <c r="F56" s="135"/>
      <c r="G56" s="135">
        <f>'将来負担比率（分子）の構造'!J$51</f>
        <v>8752</v>
      </c>
      <c r="H56" s="135"/>
      <c r="I56" s="135"/>
      <c r="J56" s="135">
        <f>'将来負担比率（分子）の構造'!K$51</f>
        <v>8912</v>
      </c>
      <c r="K56" s="135"/>
      <c r="L56" s="135"/>
      <c r="M56" s="135">
        <f>'将来負担比率（分子）の構造'!L$51</f>
        <v>8799</v>
      </c>
      <c r="N56" s="135"/>
      <c r="O56" s="135"/>
      <c r="P56" s="135">
        <f>'将来負担比率（分子）の構造'!M$51</f>
        <v>8792</v>
      </c>
    </row>
    <row r="57" spans="1:16">
      <c r="A57" s="135" t="s">
        <v>34</v>
      </c>
      <c r="B57" s="135"/>
      <c r="C57" s="135"/>
      <c r="D57" s="135">
        <f>'将来負担比率（分子）の構造'!I$50</f>
        <v>289</v>
      </c>
      <c r="E57" s="135"/>
      <c r="F57" s="135"/>
      <c r="G57" s="135">
        <f>'将来負担比率（分子）の構造'!J$50</f>
        <v>253</v>
      </c>
      <c r="H57" s="135"/>
      <c r="I57" s="135"/>
      <c r="J57" s="135">
        <f>'将来負担比率（分子）の構造'!K$50</f>
        <v>229</v>
      </c>
      <c r="K57" s="135"/>
      <c r="L57" s="135"/>
      <c r="M57" s="135">
        <f>'将来負担比率（分子）の構造'!L$50</f>
        <v>187</v>
      </c>
      <c r="N57" s="135"/>
      <c r="O57" s="135"/>
      <c r="P57" s="135">
        <f>'将来負担比率（分子）の構造'!M$50</f>
        <v>161</v>
      </c>
    </row>
    <row r="58" spans="1:16">
      <c r="A58" s="135" t="s">
        <v>33</v>
      </c>
      <c r="B58" s="135"/>
      <c r="C58" s="135"/>
      <c r="D58" s="135">
        <f>'将来負担比率（分子）の構造'!I$49</f>
        <v>2223</v>
      </c>
      <c r="E58" s="135"/>
      <c r="F58" s="135"/>
      <c r="G58" s="135">
        <f>'将来負担比率（分子）の構造'!J$49</f>
        <v>2431</v>
      </c>
      <c r="H58" s="135"/>
      <c r="I58" s="135"/>
      <c r="J58" s="135">
        <f>'将来負担比率（分子）の構造'!K$49</f>
        <v>2540</v>
      </c>
      <c r="K58" s="135"/>
      <c r="L58" s="135"/>
      <c r="M58" s="135">
        <f>'将来負担比率（分子）の構造'!L$49</f>
        <v>2477</v>
      </c>
      <c r="N58" s="135"/>
      <c r="O58" s="135"/>
      <c r="P58" s="135">
        <f>'将来負担比率（分子）の構造'!M$49</f>
        <v>2550</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f>'将来負担比率（分子）の構造'!I$46</f>
        <v>29</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1640</v>
      </c>
      <c r="C62" s="135"/>
      <c r="D62" s="135"/>
      <c r="E62" s="135">
        <f>'将来負担比率（分子）の構造'!J$45</f>
        <v>1539</v>
      </c>
      <c r="F62" s="135"/>
      <c r="G62" s="135"/>
      <c r="H62" s="135">
        <f>'将来負担比率（分子）の構造'!K$45</f>
        <v>1452</v>
      </c>
      <c r="I62" s="135"/>
      <c r="J62" s="135"/>
      <c r="K62" s="135">
        <f>'将来負担比率（分子）の構造'!L$45</f>
        <v>975</v>
      </c>
      <c r="L62" s="135"/>
      <c r="M62" s="135"/>
      <c r="N62" s="135">
        <f>'将来負担比率（分子）の構造'!M$45</f>
        <v>653</v>
      </c>
      <c r="O62" s="135"/>
      <c r="P62" s="135"/>
    </row>
    <row r="63" spans="1:16">
      <c r="A63" s="135" t="s">
        <v>27</v>
      </c>
      <c r="B63" s="135">
        <f>'将来負担比率（分子）の構造'!I$44</f>
        <v>117</v>
      </c>
      <c r="C63" s="135"/>
      <c r="D63" s="135"/>
      <c r="E63" s="135">
        <f>'将来負担比率（分子）の構造'!J$44</f>
        <v>267</v>
      </c>
      <c r="F63" s="135"/>
      <c r="G63" s="135"/>
      <c r="H63" s="135">
        <f>'将来負担比率（分子）の構造'!K$44</f>
        <v>754</v>
      </c>
      <c r="I63" s="135"/>
      <c r="J63" s="135"/>
      <c r="K63" s="135">
        <f>'将来負担比率（分子）の構造'!L$44</f>
        <v>967</v>
      </c>
      <c r="L63" s="135"/>
      <c r="M63" s="135"/>
      <c r="N63" s="135">
        <f>'将来負担比率（分子）の構造'!M$44</f>
        <v>977</v>
      </c>
      <c r="O63" s="135"/>
      <c r="P63" s="135"/>
    </row>
    <row r="64" spans="1:16">
      <c r="A64" s="135" t="s">
        <v>26</v>
      </c>
      <c r="B64" s="135">
        <f>'将来負担比率（分子）の構造'!I$43</f>
        <v>3164</v>
      </c>
      <c r="C64" s="135"/>
      <c r="D64" s="135"/>
      <c r="E64" s="135">
        <f>'将来負担比率（分子）の構造'!J$43</f>
        <v>3168</v>
      </c>
      <c r="F64" s="135"/>
      <c r="G64" s="135"/>
      <c r="H64" s="135">
        <f>'将来負担比率（分子）の構造'!K$43</f>
        <v>2975</v>
      </c>
      <c r="I64" s="135"/>
      <c r="J64" s="135"/>
      <c r="K64" s="135">
        <f>'将来負担比率（分子）の構造'!L$43</f>
        <v>2955</v>
      </c>
      <c r="L64" s="135"/>
      <c r="M64" s="135"/>
      <c r="N64" s="135">
        <f>'将来負担比率（分子）の構造'!M$43</f>
        <v>2856</v>
      </c>
      <c r="O64" s="135"/>
      <c r="P64" s="135"/>
    </row>
    <row r="65" spans="1:16">
      <c r="A65" s="135" t="s">
        <v>25</v>
      </c>
      <c r="B65" s="135" t="str">
        <f>'将来負担比率（分子）の構造'!I$42</f>
        <v>-</v>
      </c>
      <c r="C65" s="135"/>
      <c r="D65" s="135"/>
      <c r="E65" s="135">
        <f>'将来負担比率（分子）の構造'!J$42</f>
        <v>185</v>
      </c>
      <c r="F65" s="135"/>
      <c r="G65" s="135"/>
      <c r="H65" s="135">
        <f>'将来負担比率（分子）の構造'!K$42</f>
        <v>165</v>
      </c>
      <c r="I65" s="135"/>
      <c r="J65" s="135"/>
      <c r="K65" s="135">
        <f>'将来負担比率（分子）の構造'!L$42</f>
        <v>145</v>
      </c>
      <c r="L65" s="135"/>
      <c r="M65" s="135"/>
      <c r="N65" s="135">
        <f>'将来負担比率（分子）の構造'!M$42</f>
        <v>125</v>
      </c>
      <c r="O65" s="135"/>
      <c r="P65" s="135"/>
    </row>
    <row r="66" spans="1:16">
      <c r="A66" s="135" t="s">
        <v>24</v>
      </c>
      <c r="B66" s="135">
        <f>'将来負担比率（分子）の構造'!I$41</f>
        <v>9222</v>
      </c>
      <c r="C66" s="135"/>
      <c r="D66" s="135"/>
      <c r="E66" s="135">
        <f>'将来負担比率（分子）の構造'!J$41</f>
        <v>9486</v>
      </c>
      <c r="F66" s="135"/>
      <c r="G66" s="135"/>
      <c r="H66" s="135">
        <f>'将来負担比率（分子）の構造'!K$41</f>
        <v>9770</v>
      </c>
      <c r="I66" s="135"/>
      <c r="J66" s="135"/>
      <c r="K66" s="135">
        <f>'将来負担比率（分子）の構造'!L$41</f>
        <v>9775</v>
      </c>
      <c r="L66" s="135"/>
      <c r="M66" s="135"/>
      <c r="N66" s="135">
        <f>'将来負担比率（分子）の構造'!M$41</f>
        <v>10149</v>
      </c>
      <c r="O66" s="135"/>
      <c r="P66" s="135"/>
    </row>
    <row r="67" spans="1:16">
      <c r="A67" s="135" t="s">
        <v>62</v>
      </c>
      <c r="B67" s="135" t="e">
        <f>NA()</f>
        <v>#N/A</v>
      </c>
      <c r="C67" s="135">
        <f>IF(ISNUMBER('将来負担比率（分子）の構造'!I$52), IF('将来負担比率（分子）の構造'!I$52 &lt; 0, 0, '将来負担比率（分子）の構造'!I$52), NA())</f>
        <v>3280</v>
      </c>
      <c r="D67" s="135" t="e">
        <f>NA()</f>
        <v>#N/A</v>
      </c>
      <c r="E67" s="135" t="e">
        <f>NA()</f>
        <v>#N/A</v>
      </c>
      <c r="F67" s="135">
        <f>IF(ISNUMBER('将来負担比率（分子）の構造'!J$52), IF('将来負担比率（分子）の構造'!J$52 &lt; 0, 0, '将来負担比率（分子）の構造'!J$52), NA())</f>
        <v>3209</v>
      </c>
      <c r="G67" s="135" t="e">
        <f>NA()</f>
        <v>#N/A</v>
      </c>
      <c r="H67" s="135" t="e">
        <f>NA()</f>
        <v>#N/A</v>
      </c>
      <c r="I67" s="135">
        <f>IF(ISNUMBER('将来負担比率（分子）の構造'!K$52), IF('将来負担比率（分子）の構造'!K$52 &lt; 0, 0, '将来負担比率（分子）の構造'!K$52), NA())</f>
        <v>3437</v>
      </c>
      <c r="J67" s="135" t="e">
        <f>NA()</f>
        <v>#N/A</v>
      </c>
      <c r="K67" s="135" t="e">
        <f>NA()</f>
        <v>#N/A</v>
      </c>
      <c r="L67" s="135">
        <f>IF(ISNUMBER('将来負担比率（分子）の構造'!L$52), IF('将来負担比率（分子）の構造'!L$52 &lt; 0, 0, '将来負担比率（分子）の構造'!L$52), NA())</f>
        <v>3355</v>
      </c>
      <c r="M67" s="135" t="e">
        <f>NA()</f>
        <v>#N/A</v>
      </c>
      <c r="N67" s="135" t="e">
        <f>NA()</f>
        <v>#N/A</v>
      </c>
      <c r="O67" s="135">
        <f>IF(ISNUMBER('将来負担比率（分子）の構造'!M$52), IF('将来負担比率（分子）の構造'!M$52 &lt; 0, 0, '将来負担比率（分子）の構造'!M$52), NA())</f>
        <v>3258</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191</v>
      </c>
      <c r="DI1" s="732"/>
      <c r="DJ1" s="732"/>
      <c r="DK1" s="732"/>
      <c r="DL1" s="732"/>
      <c r="DM1" s="732"/>
      <c r="DN1" s="733"/>
      <c r="DP1" s="731" t="s">
        <v>192</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78" t="s">
        <v>194</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195</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196</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c r="B4" s="678" t="s">
        <v>1</v>
      </c>
      <c r="C4" s="679"/>
      <c r="D4" s="679"/>
      <c r="E4" s="679"/>
      <c r="F4" s="679"/>
      <c r="G4" s="679"/>
      <c r="H4" s="679"/>
      <c r="I4" s="679"/>
      <c r="J4" s="679"/>
      <c r="K4" s="679"/>
      <c r="L4" s="679"/>
      <c r="M4" s="679"/>
      <c r="N4" s="679"/>
      <c r="O4" s="679"/>
      <c r="P4" s="679"/>
      <c r="Q4" s="680"/>
      <c r="R4" s="678" t="s">
        <v>197</v>
      </c>
      <c r="S4" s="679"/>
      <c r="T4" s="679"/>
      <c r="U4" s="679"/>
      <c r="V4" s="679"/>
      <c r="W4" s="679"/>
      <c r="X4" s="679"/>
      <c r="Y4" s="680"/>
      <c r="Z4" s="678" t="s">
        <v>198</v>
      </c>
      <c r="AA4" s="679"/>
      <c r="AB4" s="679"/>
      <c r="AC4" s="680"/>
      <c r="AD4" s="678" t="s">
        <v>199</v>
      </c>
      <c r="AE4" s="679"/>
      <c r="AF4" s="679"/>
      <c r="AG4" s="679"/>
      <c r="AH4" s="679"/>
      <c r="AI4" s="679"/>
      <c r="AJ4" s="679"/>
      <c r="AK4" s="680"/>
      <c r="AL4" s="678" t="s">
        <v>198</v>
      </c>
      <c r="AM4" s="679"/>
      <c r="AN4" s="679"/>
      <c r="AO4" s="680"/>
      <c r="AP4" s="734" t="s">
        <v>200</v>
      </c>
      <c r="AQ4" s="734"/>
      <c r="AR4" s="734"/>
      <c r="AS4" s="734"/>
      <c r="AT4" s="734"/>
      <c r="AU4" s="734"/>
      <c r="AV4" s="734"/>
      <c r="AW4" s="734"/>
      <c r="AX4" s="734"/>
      <c r="AY4" s="734"/>
      <c r="AZ4" s="734"/>
      <c r="BA4" s="734"/>
      <c r="BB4" s="734"/>
      <c r="BC4" s="734"/>
      <c r="BD4" s="734"/>
      <c r="BE4" s="734"/>
      <c r="BF4" s="734"/>
      <c r="BG4" s="734" t="s">
        <v>201</v>
      </c>
      <c r="BH4" s="734"/>
      <c r="BI4" s="734"/>
      <c r="BJ4" s="734"/>
      <c r="BK4" s="734"/>
      <c r="BL4" s="734"/>
      <c r="BM4" s="734"/>
      <c r="BN4" s="734"/>
      <c r="BO4" s="734" t="s">
        <v>198</v>
      </c>
      <c r="BP4" s="734"/>
      <c r="BQ4" s="734"/>
      <c r="BR4" s="734"/>
      <c r="BS4" s="734" t="s">
        <v>202</v>
      </c>
      <c r="BT4" s="734"/>
      <c r="BU4" s="734"/>
      <c r="BV4" s="734"/>
      <c r="BW4" s="734"/>
      <c r="BX4" s="734"/>
      <c r="BY4" s="734"/>
      <c r="BZ4" s="734"/>
      <c r="CA4" s="734"/>
      <c r="CB4" s="734"/>
      <c r="CD4" s="723" t="s">
        <v>203</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c r="B5" s="705" t="s">
        <v>204</v>
      </c>
      <c r="C5" s="706"/>
      <c r="D5" s="706"/>
      <c r="E5" s="706"/>
      <c r="F5" s="706"/>
      <c r="G5" s="706"/>
      <c r="H5" s="706"/>
      <c r="I5" s="706"/>
      <c r="J5" s="706"/>
      <c r="K5" s="706"/>
      <c r="L5" s="706"/>
      <c r="M5" s="706"/>
      <c r="N5" s="706"/>
      <c r="O5" s="706"/>
      <c r="P5" s="706"/>
      <c r="Q5" s="707"/>
      <c r="R5" s="668">
        <v>2880961</v>
      </c>
      <c r="S5" s="669"/>
      <c r="T5" s="669"/>
      <c r="U5" s="669"/>
      <c r="V5" s="669"/>
      <c r="W5" s="669"/>
      <c r="X5" s="669"/>
      <c r="Y5" s="716"/>
      <c r="Z5" s="729">
        <v>27.5</v>
      </c>
      <c r="AA5" s="729"/>
      <c r="AB5" s="729"/>
      <c r="AC5" s="729"/>
      <c r="AD5" s="730">
        <v>2880961</v>
      </c>
      <c r="AE5" s="730"/>
      <c r="AF5" s="730"/>
      <c r="AG5" s="730"/>
      <c r="AH5" s="730"/>
      <c r="AI5" s="730"/>
      <c r="AJ5" s="730"/>
      <c r="AK5" s="730"/>
      <c r="AL5" s="717">
        <v>48.8</v>
      </c>
      <c r="AM5" s="686"/>
      <c r="AN5" s="686"/>
      <c r="AO5" s="718"/>
      <c r="AP5" s="705" t="s">
        <v>205</v>
      </c>
      <c r="AQ5" s="706"/>
      <c r="AR5" s="706"/>
      <c r="AS5" s="706"/>
      <c r="AT5" s="706"/>
      <c r="AU5" s="706"/>
      <c r="AV5" s="706"/>
      <c r="AW5" s="706"/>
      <c r="AX5" s="706"/>
      <c r="AY5" s="706"/>
      <c r="AZ5" s="706"/>
      <c r="BA5" s="706"/>
      <c r="BB5" s="706"/>
      <c r="BC5" s="706"/>
      <c r="BD5" s="706"/>
      <c r="BE5" s="706"/>
      <c r="BF5" s="707"/>
      <c r="BG5" s="618">
        <v>2853583</v>
      </c>
      <c r="BH5" s="619"/>
      <c r="BI5" s="619"/>
      <c r="BJ5" s="619"/>
      <c r="BK5" s="619"/>
      <c r="BL5" s="619"/>
      <c r="BM5" s="619"/>
      <c r="BN5" s="620"/>
      <c r="BO5" s="671">
        <v>99</v>
      </c>
      <c r="BP5" s="671"/>
      <c r="BQ5" s="671"/>
      <c r="BR5" s="671"/>
      <c r="BS5" s="672">
        <v>43530</v>
      </c>
      <c r="BT5" s="672"/>
      <c r="BU5" s="672"/>
      <c r="BV5" s="672"/>
      <c r="BW5" s="672"/>
      <c r="BX5" s="672"/>
      <c r="BY5" s="672"/>
      <c r="BZ5" s="672"/>
      <c r="CA5" s="672"/>
      <c r="CB5" s="708"/>
      <c r="CD5" s="723" t="s">
        <v>200</v>
      </c>
      <c r="CE5" s="724"/>
      <c r="CF5" s="724"/>
      <c r="CG5" s="724"/>
      <c r="CH5" s="724"/>
      <c r="CI5" s="724"/>
      <c r="CJ5" s="724"/>
      <c r="CK5" s="724"/>
      <c r="CL5" s="724"/>
      <c r="CM5" s="724"/>
      <c r="CN5" s="724"/>
      <c r="CO5" s="724"/>
      <c r="CP5" s="724"/>
      <c r="CQ5" s="725"/>
      <c r="CR5" s="723" t="s">
        <v>206</v>
      </c>
      <c r="CS5" s="724"/>
      <c r="CT5" s="724"/>
      <c r="CU5" s="724"/>
      <c r="CV5" s="724"/>
      <c r="CW5" s="724"/>
      <c r="CX5" s="724"/>
      <c r="CY5" s="725"/>
      <c r="CZ5" s="723" t="s">
        <v>198</v>
      </c>
      <c r="DA5" s="724"/>
      <c r="DB5" s="724"/>
      <c r="DC5" s="725"/>
      <c r="DD5" s="723" t="s">
        <v>207</v>
      </c>
      <c r="DE5" s="724"/>
      <c r="DF5" s="724"/>
      <c r="DG5" s="724"/>
      <c r="DH5" s="724"/>
      <c r="DI5" s="724"/>
      <c r="DJ5" s="724"/>
      <c r="DK5" s="724"/>
      <c r="DL5" s="724"/>
      <c r="DM5" s="724"/>
      <c r="DN5" s="724"/>
      <c r="DO5" s="724"/>
      <c r="DP5" s="725"/>
      <c r="DQ5" s="723" t="s">
        <v>208</v>
      </c>
      <c r="DR5" s="724"/>
      <c r="DS5" s="724"/>
      <c r="DT5" s="724"/>
      <c r="DU5" s="724"/>
      <c r="DV5" s="724"/>
      <c r="DW5" s="724"/>
      <c r="DX5" s="724"/>
      <c r="DY5" s="724"/>
      <c r="DZ5" s="724"/>
      <c r="EA5" s="724"/>
      <c r="EB5" s="724"/>
      <c r="EC5" s="725"/>
    </row>
    <row r="6" spans="2:143" ht="11.25" customHeight="1">
      <c r="B6" s="615" t="s">
        <v>209</v>
      </c>
      <c r="C6" s="616"/>
      <c r="D6" s="616"/>
      <c r="E6" s="616"/>
      <c r="F6" s="616"/>
      <c r="G6" s="616"/>
      <c r="H6" s="616"/>
      <c r="I6" s="616"/>
      <c r="J6" s="616"/>
      <c r="K6" s="616"/>
      <c r="L6" s="616"/>
      <c r="M6" s="616"/>
      <c r="N6" s="616"/>
      <c r="O6" s="616"/>
      <c r="P6" s="616"/>
      <c r="Q6" s="617"/>
      <c r="R6" s="618">
        <v>108485</v>
      </c>
      <c r="S6" s="619"/>
      <c r="T6" s="619"/>
      <c r="U6" s="619"/>
      <c r="V6" s="619"/>
      <c r="W6" s="619"/>
      <c r="X6" s="619"/>
      <c r="Y6" s="620"/>
      <c r="Z6" s="671">
        <v>1</v>
      </c>
      <c r="AA6" s="671"/>
      <c r="AB6" s="671"/>
      <c r="AC6" s="671"/>
      <c r="AD6" s="672">
        <v>108485</v>
      </c>
      <c r="AE6" s="672"/>
      <c r="AF6" s="672"/>
      <c r="AG6" s="672"/>
      <c r="AH6" s="672"/>
      <c r="AI6" s="672"/>
      <c r="AJ6" s="672"/>
      <c r="AK6" s="672"/>
      <c r="AL6" s="641">
        <v>1.8</v>
      </c>
      <c r="AM6" s="673"/>
      <c r="AN6" s="673"/>
      <c r="AO6" s="674"/>
      <c r="AP6" s="615" t="s">
        <v>210</v>
      </c>
      <c r="AQ6" s="616"/>
      <c r="AR6" s="616"/>
      <c r="AS6" s="616"/>
      <c r="AT6" s="616"/>
      <c r="AU6" s="616"/>
      <c r="AV6" s="616"/>
      <c r="AW6" s="616"/>
      <c r="AX6" s="616"/>
      <c r="AY6" s="616"/>
      <c r="AZ6" s="616"/>
      <c r="BA6" s="616"/>
      <c r="BB6" s="616"/>
      <c r="BC6" s="616"/>
      <c r="BD6" s="616"/>
      <c r="BE6" s="616"/>
      <c r="BF6" s="617"/>
      <c r="BG6" s="618">
        <v>2853583</v>
      </c>
      <c r="BH6" s="619"/>
      <c r="BI6" s="619"/>
      <c r="BJ6" s="619"/>
      <c r="BK6" s="619"/>
      <c r="BL6" s="619"/>
      <c r="BM6" s="619"/>
      <c r="BN6" s="620"/>
      <c r="BO6" s="671">
        <v>99</v>
      </c>
      <c r="BP6" s="671"/>
      <c r="BQ6" s="671"/>
      <c r="BR6" s="671"/>
      <c r="BS6" s="672">
        <v>43530</v>
      </c>
      <c r="BT6" s="672"/>
      <c r="BU6" s="672"/>
      <c r="BV6" s="672"/>
      <c r="BW6" s="672"/>
      <c r="BX6" s="672"/>
      <c r="BY6" s="672"/>
      <c r="BZ6" s="672"/>
      <c r="CA6" s="672"/>
      <c r="CB6" s="708"/>
      <c r="CD6" s="675" t="s">
        <v>211</v>
      </c>
      <c r="CE6" s="676"/>
      <c r="CF6" s="676"/>
      <c r="CG6" s="676"/>
      <c r="CH6" s="676"/>
      <c r="CI6" s="676"/>
      <c r="CJ6" s="676"/>
      <c r="CK6" s="676"/>
      <c r="CL6" s="676"/>
      <c r="CM6" s="676"/>
      <c r="CN6" s="676"/>
      <c r="CO6" s="676"/>
      <c r="CP6" s="676"/>
      <c r="CQ6" s="677"/>
      <c r="CR6" s="618">
        <v>144888</v>
      </c>
      <c r="CS6" s="619"/>
      <c r="CT6" s="619"/>
      <c r="CU6" s="619"/>
      <c r="CV6" s="619"/>
      <c r="CW6" s="619"/>
      <c r="CX6" s="619"/>
      <c r="CY6" s="620"/>
      <c r="CZ6" s="671">
        <v>1.4</v>
      </c>
      <c r="DA6" s="671"/>
      <c r="DB6" s="671"/>
      <c r="DC6" s="671"/>
      <c r="DD6" s="624" t="s">
        <v>212</v>
      </c>
      <c r="DE6" s="619"/>
      <c r="DF6" s="619"/>
      <c r="DG6" s="619"/>
      <c r="DH6" s="619"/>
      <c r="DI6" s="619"/>
      <c r="DJ6" s="619"/>
      <c r="DK6" s="619"/>
      <c r="DL6" s="619"/>
      <c r="DM6" s="619"/>
      <c r="DN6" s="619"/>
      <c r="DO6" s="619"/>
      <c r="DP6" s="620"/>
      <c r="DQ6" s="624">
        <v>144888</v>
      </c>
      <c r="DR6" s="619"/>
      <c r="DS6" s="619"/>
      <c r="DT6" s="619"/>
      <c r="DU6" s="619"/>
      <c r="DV6" s="619"/>
      <c r="DW6" s="619"/>
      <c r="DX6" s="619"/>
      <c r="DY6" s="619"/>
      <c r="DZ6" s="619"/>
      <c r="EA6" s="619"/>
      <c r="EB6" s="619"/>
      <c r="EC6" s="654"/>
    </row>
    <row r="7" spans="2:143" ht="11.25" customHeight="1">
      <c r="B7" s="615" t="s">
        <v>213</v>
      </c>
      <c r="C7" s="616"/>
      <c r="D7" s="616"/>
      <c r="E7" s="616"/>
      <c r="F7" s="616"/>
      <c r="G7" s="616"/>
      <c r="H7" s="616"/>
      <c r="I7" s="616"/>
      <c r="J7" s="616"/>
      <c r="K7" s="616"/>
      <c r="L7" s="616"/>
      <c r="M7" s="616"/>
      <c r="N7" s="616"/>
      <c r="O7" s="616"/>
      <c r="P7" s="616"/>
      <c r="Q7" s="617"/>
      <c r="R7" s="618">
        <v>4768</v>
      </c>
      <c r="S7" s="619"/>
      <c r="T7" s="619"/>
      <c r="U7" s="619"/>
      <c r="V7" s="619"/>
      <c r="W7" s="619"/>
      <c r="X7" s="619"/>
      <c r="Y7" s="620"/>
      <c r="Z7" s="671">
        <v>0</v>
      </c>
      <c r="AA7" s="671"/>
      <c r="AB7" s="671"/>
      <c r="AC7" s="671"/>
      <c r="AD7" s="672">
        <v>4768</v>
      </c>
      <c r="AE7" s="672"/>
      <c r="AF7" s="672"/>
      <c r="AG7" s="672"/>
      <c r="AH7" s="672"/>
      <c r="AI7" s="672"/>
      <c r="AJ7" s="672"/>
      <c r="AK7" s="672"/>
      <c r="AL7" s="641">
        <v>0.1</v>
      </c>
      <c r="AM7" s="673"/>
      <c r="AN7" s="673"/>
      <c r="AO7" s="674"/>
      <c r="AP7" s="615" t="s">
        <v>214</v>
      </c>
      <c r="AQ7" s="616"/>
      <c r="AR7" s="616"/>
      <c r="AS7" s="616"/>
      <c r="AT7" s="616"/>
      <c r="AU7" s="616"/>
      <c r="AV7" s="616"/>
      <c r="AW7" s="616"/>
      <c r="AX7" s="616"/>
      <c r="AY7" s="616"/>
      <c r="AZ7" s="616"/>
      <c r="BA7" s="616"/>
      <c r="BB7" s="616"/>
      <c r="BC7" s="616"/>
      <c r="BD7" s="616"/>
      <c r="BE7" s="616"/>
      <c r="BF7" s="617"/>
      <c r="BG7" s="618">
        <v>1417585</v>
      </c>
      <c r="BH7" s="619"/>
      <c r="BI7" s="619"/>
      <c r="BJ7" s="619"/>
      <c r="BK7" s="619"/>
      <c r="BL7" s="619"/>
      <c r="BM7" s="619"/>
      <c r="BN7" s="620"/>
      <c r="BO7" s="671">
        <v>49.2</v>
      </c>
      <c r="BP7" s="671"/>
      <c r="BQ7" s="671"/>
      <c r="BR7" s="671"/>
      <c r="BS7" s="672">
        <v>43530</v>
      </c>
      <c r="BT7" s="672"/>
      <c r="BU7" s="672"/>
      <c r="BV7" s="672"/>
      <c r="BW7" s="672"/>
      <c r="BX7" s="672"/>
      <c r="BY7" s="672"/>
      <c r="BZ7" s="672"/>
      <c r="CA7" s="672"/>
      <c r="CB7" s="708"/>
      <c r="CD7" s="655" t="s">
        <v>215</v>
      </c>
      <c r="CE7" s="652"/>
      <c r="CF7" s="652"/>
      <c r="CG7" s="652"/>
      <c r="CH7" s="652"/>
      <c r="CI7" s="652"/>
      <c r="CJ7" s="652"/>
      <c r="CK7" s="652"/>
      <c r="CL7" s="652"/>
      <c r="CM7" s="652"/>
      <c r="CN7" s="652"/>
      <c r="CO7" s="652"/>
      <c r="CP7" s="652"/>
      <c r="CQ7" s="653"/>
      <c r="CR7" s="618">
        <v>1405797</v>
      </c>
      <c r="CS7" s="619"/>
      <c r="CT7" s="619"/>
      <c r="CU7" s="619"/>
      <c r="CV7" s="619"/>
      <c r="CW7" s="619"/>
      <c r="CX7" s="619"/>
      <c r="CY7" s="620"/>
      <c r="CZ7" s="671">
        <v>13.7</v>
      </c>
      <c r="DA7" s="671"/>
      <c r="DB7" s="671"/>
      <c r="DC7" s="671"/>
      <c r="DD7" s="624">
        <v>176459</v>
      </c>
      <c r="DE7" s="619"/>
      <c r="DF7" s="619"/>
      <c r="DG7" s="619"/>
      <c r="DH7" s="619"/>
      <c r="DI7" s="619"/>
      <c r="DJ7" s="619"/>
      <c r="DK7" s="619"/>
      <c r="DL7" s="619"/>
      <c r="DM7" s="619"/>
      <c r="DN7" s="619"/>
      <c r="DO7" s="619"/>
      <c r="DP7" s="620"/>
      <c r="DQ7" s="624">
        <v>1139429</v>
      </c>
      <c r="DR7" s="619"/>
      <c r="DS7" s="619"/>
      <c r="DT7" s="619"/>
      <c r="DU7" s="619"/>
      <c r="DV7" s="619"/>
      <c r="DW7" s="619"/>
      <c r="DX7" s="619"/>
      <c r="DY7" s="619"/>
      <c r="DZ7" s="619"/>
      <c r="EA7" s="619"/>
      <c r="EB7" s="619"/>
      <c r="EC7" s="654"/>
    </row>
    <row r="8" spans="2:143" ht="11.25" customHeight="1">
      <c r="B8" s="615" t="s">
        <v>216</v>
      </c>
      <c r="C8" s="616"/>
      <c r="D8" s="616"/>
      <c r="E8" s="616"/>
      <c r="F8" s="616"/>
      <c r="G8" s="616"/>
      <c r="H8" s="616"/>
      <c r="I8" s="616"/>
      <c r="J8" s="616"/>
      <c r="K8" s="616"/>
      <c r="L8" s="616"/>
      <c r="M8" s="616"/>
      <c r="N8" s="616"/>
      <c r="O8" s="616"/>
      <c r="P8" s="616"/>
      <c r="Q8" s="617"/>
      <c r="R8" s="618">
        <v>10486</v>
      </c>
      <c r="S8" s="619"/>
      <c r="T8" s="619"/>
      <c r="U8" s="619"/>
      <c r="V8" s="619"/>
      <c r="W8" s="619"/>
      <c r="X8" s="619"/>
      <c r="Y8" s="620"/>
      <c r="Z8" s="671">
        <v>0.1</v>
      </c>
      <c r="AA8" s="671"/>
      <c r="AB8" s="671"/>
      <c r="AC8" s="671"/>
      <c r="AD8" s="672">
        <v>10486</v>
      </c>
      <c r="AE8" s="672"/>
      <c r="AF8" s="672"/>
      <c r="AG8" s="672"/>
      <c r="AH8" s="672"/>
      <c r="AI8" s="672"/>
      <c r="AJ8" s="672"/>
      <c r="AK8" s="672"/>
      <c r="AL8" s="641">
        <v>0.2</v>
      </c>
      <c r="AM8" s="673"/>
      <c r="AN8" s="673"/>
      <c r="AO8" s="674"/>
      <c r="AP8" s="615" t="s">
        <v>217</v>
      </c>
      <c r="AQ8" s="616"/>
      <c r="AR8" s="616"/>
      <c r="AS8" s="616"/>
      <c r="AT8" s="616"/>
      <c r="AU8" s="616"/>
      <c r="AV8" s="616"/>
      <c r="AW8" s="616"/>
      <c r="AX8" s="616"/>
      <c r="AY8" s="616"/>
      <c r="AZ8" s="616"/>
      <c r="BA8" s="616"/>
      <c r="BB8" s="616"/>
      <c r="BC8" s="616"/>
      <c r="BD8" s="616"/>
      <c r="BE8" s="616"/>
      <c r="BF8" s="617"/>
      <c r="BG8" s="618">
        <v>45697</v>
      </c>
      <c r="BH8" s="619"/>
      <c r="BI8" s="619"/>
      <c r="BJ8" s="619"/>
      <c r="BK8" s="619"/>
      <c r="BL8" s="619"/>
      <c r="BM8" s="619"/>
      <c r="BN8" s="620"/>
      <c r="BO8" s="671">
        <v>1.6</v>
      </c>
      <c r="BP8" s="671"/>
      <c r="BQ8" s="671"/>
      <c r="BR8" s="671"/>
      <c r="BS8" s="624" t="s">
        <v>107</v>
      </c>
      <c r="BT8" s="619"/>
      <c r="BU8" s="619"/>
      <c r="BV8" s="619"/>
      <c r="BW8" s="619"/>
      <c r="BX8" s="619"/>
      <c r="BY8" s="619"/>
      <c r="BZ8" s="619"/>
      <c r="CA8" s="619"/>
      <c r="CB8" s="654"/>
      <c r="CD8" s="655" t="s">
        <v>218</v>
      </c>
      <c r="CE8" s="652"/>
      <c r="CF8" s="652"/>
      <c r="CG8" s="652"/>
      <c r="CH8" s="652"/>
      <c r="CI8" s="652"/>
      <c r="CJ8" s="652"/>
      <c r="CK8" s="652"/>
      <c r="CL8" s="652"/>
      <c r="CM8" s="652"/>
      <c r="CN8" s="652"/>
      <c r="CO8" s="652"/>
      <c r="CP8" s="652"/>
      <c r="CQ8" s="653"/>
      <c r="CR8" s="618">
        <v>3713878</v>
      </c>
      <c r="CS8" s="619"/>
      <c r="CT8" s="619"/>
      <c r="CU8" s="619"/>
      <c r="CV8" s="619"/>
      <c r="CW8" s="619"/>
      <c r="CX8" s="619"/>
      <c r="CY8" s="620"/>
      <c r="CZ8" s="671">
        <v>36.200000000000003</v>
      </c>
      <c r="DA8" s="671"/>
      <c r="DB8" s="671"/>
      <c r="DC8" s="671"/>
      <c r="DD8" s="624">
        <v>129356</v>
      </c>
      <c r="DE8" s="619"/>
      <c r="DF8" s="619"/>
      <c r="DG8" s="619"/>
      <c r="DH8" s="619"/>
      <c r="DI8" s="619"/>
      <c r="DJ8" s="619"/>
      <c r="DK8" s="619"/>
      <c r="DL8" s="619"/>
      <c r="DM8" s="619"/>
      <c r="DN8" s="619"/>
      <c r="DO8" s="619"/>
      <c r="DP8" s="620"/>
      <c r="DQ8" s="624">
        <v>1745154</v>
      </c>
      <c r="DR8" s="619"/>
      <c r="DS8" s="619"/>
      <c r="DT8" s="619"/>
      <c r="DU8" s="619"/>
      <c r="DV8" s="619"/>
      <c r="DW8" s="619"/>
      <c r="DX8" s="619"/>
      <c r="DY8" s="619"/>
      <c r="DZ8" s="619"/>
      <c r="EA8" s="619"/>
      <c r="EB8" s="619"/>
      <c r="EC8" s="654"/>
    </row>
    <row r="9" spans="2:143" ht="11.25" customHeight="1">
      <c r="B9" s="615" t="s">
        <v>219</v>
      </c>
      <c r="C9" s="616"/>
      <c r="D9" s="616"/>
      <c r="E9" s="616"/>
      <c r="F9" s="616"/>
      <c r="G9" s="616"/>
      <c r="H9" s="616"/>
      <c r="I9" s="616"/>
      <c r="J9" s="616"/>
      <c r="K9" s="616"/>
      <c r="L9" s="616"/>
      <c r="M9" s="616"/>
      <c r="N9" s="616"/>
      <c r="O9" s="616"/>
      <c r="P9" s="616"/>
      <c r="Q9" s="617"/>
      <c r="R9" s="618">
        <v>9955</v>
      </c>
      <c r="S9" s="619"/>
      <c r="T9" s="619"/>
      <c r="U9" s="619"/>
      <c r="V9" s="619"/>
      <c r="W9" s="619"/>
      <c r="X9" s="619"/>
      <c r="Y9" s="620"/>
      <c r="Z9" s="671">
        <v>0.1</v>
      </c>
      <c r="AA9" s="671"/>
      <c r="AB9" s="671"/>
      <c r="AC9" s="671"/>
      <c r="AD9" s="672">
        <v>9955</v>
      </c>
      <c r="AE9" s="672"/>
      <c r="AF9" s="672"/>
      <c r="AG9" s="672"/>
      <c r="AH9" s="672"/>
      <c r="AI9" s="672"/>
      <c r="AJ9" s="672"/>
      <c r="AK9" s="672"/>
      <c r="AL9" s="641">
        <v>0.2</v>
      </c>
      <c r="AM9" s="673"/>
      <c r="AN9" s="673"/>
      <c r="AO9" s="674"/>
      <c r="AP9" s="615" t="s">
        <v>220</v>
      </c>
      <c r="AQ9" s="616"/>
      <c r="AR9" s="616"/>
      <c r="AS9" s="616"/>
      <c r="AT9" s="616"/>
      <c r="AU9" s="616"/>
      <c r="AV9" s="616"/>
      <c r="AW9" s="616"/>
      <c r="AX9" s="616"/>
      <c r="AY9" s="616"/>
      <c r="AZ9" s="616"/>
      <c r="BA9" s="616"/>
      <c r="BB9" s="616"/>
      <c r="BC9" s="616"/>
      <c r="BD9" s="616"/>
      <c r="BE9" s="616"/>
      <c r="BF9" s="617"/>
      <c r="BG9" s="618">
        <v>1070425</v>
      </c>
      <c r="BH9" s="619"/>
      <c r="BI9" s="619"/>
      <c r="BJ9" s="619"/>
      <c r="BK9" s="619"/>
      <c r="BL9" s="619"/>
      <c r="BM9" s="619"/>
      <c r="BN9" s="620"/>
      <c r="BO9" s="671">
        <v>37.200000000000003</v>
      </c>
      <c r="BP9" s="671"/>
      <c r="BQ9" s="671"/>
      <c r="BR9" s="671"/>
      <c r="BS9" s="624" t="s">
        <v>107</v>
      </c>
      <c r="BT9" s="619"/>
      <c r="BU9" s="619"/>
      <c r="BV9" s="619"/>
      <c r="BW9" s="619"/>
      <c r="BX9" s="619"/>
      <c r="BY9" s="619"/>
      <c r="BZ9" s="619"/>
      <c r="CA9" s="619"/>
      <c r="CB9" s="654"/>
      <c r="CD9" s="655" t="s">
        <v>221</v>
      </c>
      <c r="CE9" s="652"/>
      <c r="CF9" s="652"/>
      <c r="CG9" s="652"/>
      <c r="CH9" s="652"/>
      <c r="CI9" s="652"/>
      <c r="CJ9" s="652"/>
      <c r="CK9" s="652"/>
      <c r="CL9" s="652"/>
      <c r="CM9" s="652"/>
      <c r="CN9" s="652"/>
      <c r="CO9" s="652"/>
      <c r="CP9" s="652"/>
      <c r="CQ9" s="653"/>
      <c r="CR9" s="618">
        <v>535858</v>
      </c>
      <c r="CS9" s="619"/>
      <c r="CT9" s="619"/>
      <c r="CU9" s="619"/>
      <c r="CV9" s="619"/>
      <c r="CW9" s="619"/>
      <c r="CX9" s="619"/>
      <c r="CY9" s="620"/>
      <c r="CZ9" s="671">
        <v>5.2</v>
      </c>
      <c r="DA9" s="671"/>
      <c r="DB9" s="671"/>
      <c r="DC9" s="671"/>
      <c r="DD9" s="624">
        <v>15412</v>
      </c>
      <c r="DE9" s="619"/>
      <c r="DF9" s="619"/>
      <c r="DG9" s="619"/>
      <c r="DH9" s="619"/>
      <c r="DI9" s="619"/>
      <c r="DJ9" s="619"/>
      <c r="DK9" s="619"/>
      <c r="DL9" s="619"/>
      <c r="DM9" s="619"/>
      <c r="DN9" s="619"/>
      <c r="DO9" s="619"/>
      <c r="DP9" s="620"/>
      <c r="DQ9" s="624">
        <v>468302</v>
      </c>
      <c r="DR9" s="619"/>
      <c r="DS9" s="619"/>
      <c r="DT9" s="619"/>
      <c r="DU9" s="619"/>
      <c r="DV9" s="619"/>
      <c r="DW9" s="619"/>
      <c r="DX9" s="619"/>
      <c r="DY9" s="619"/>
      <c r="DZ9" s="619"/>
      <c r="EA9" s="619"/>
      <c r="EB9" s="619"/>
      <c r="EC9" s="654"/>
    </row>
    <row r="10" spans="2:143" ht="11.25" customHeight="1">
      <c r="B10" s="615" t="s">
        <v>222</v>
      </c>
      <c r="C10" s="616"/>
      <c r="D10" s="616"/>
      <c r="E10" s="616"/>
      <c r="F10" s="616"/>
      <c r="G10" s="616"/>
      <c r="H10" s="616"/>
      <c r="I10" s="616"/>
      <c r="J10" s="616"/>
      <c r="K10" s="616"/>
      <c r="L10" s="616"/>
      <c r="M10" s="616"/>
      <c r="N10" s="616"/>
      <c r="O10" s="616"/>
      <c r="P10" s="616"/>
      <c r="Q10" s="617"/>
      <c r="R10" s="618">
        <v>506688</v>
      </c>
      <c r="S10" s="619"/>
      <c r="T10" s="619"/>
      <c r="U10" s="619"/>
      <c r="V10" s="619"/>
      <c r="W10" s="619"/>
      <c r="X10" s="619"/>
      <c r="Y10" s="620"/>
      <c r="Z10" s="671">
        <v>4.8</v>
      </c>
      <c r="AA10" s="671"/>
      <c r="AB10" s="671"/>
      <c r="AC10" s="671"/>
      <c r="AD10" s="672">
        <v>506688</v>
      </c>
      <c r="AE10" s="672"/>
      <c r="AF10" s="672"/>
      <c r="AG10" s="672"/>
      <c r="AH10" s="672"/>
      <c r="AI10" s="672"/>
      <c r="AJ10" s="672"/>
      <c r="AK10" s="672"/>
      <c r="AL10" s="641">
        <v>8.6</v>
      </c>
      <c r="AM10" s="673"/>
      <c r="AN10" s="673"/>
      <c r="AO10" s="674"/>
      <c r="AP10" s="615" t="s">
        <v>223</v>
      </c>
      <c r="AQ10" s="616"/>
      <c r="AR10" s="616"/>
      <c r="AS10" s="616"/>
      <c r="AT10" s="616"/>
      <c r="AU10" s="616"/>
      <c r="AV10" s="616"/>
      <c r="AW10" s="616"/>
      <c r="AX10" s="616"/>
      <c r="AY10" s="616"/>
      <c r="AZ10" s="616"/>
      <c r="BA10" s="616"/>
      <c r="BB10" s="616"/>
      <c r="BC10" s="616"/>
      <c r="BD10" s="616"/>
      <c r="BE10" s="616"/>
      <c r="BF10" s="617"/>
      <c r="BG10" s="618">
        <v>57992</v>
      </c>
      <c r="BH10" s="619"/>
      <c r="BI10" s="619"/>
      <c r="BJ10" s="619"/>
      <c r="BK10" s="619"/>
      <c r="BL10" s="619"/>
      <c r="BM10" s="619"/>
      <c r="BN10" s="620"/>
      <c r="BO10" s="671">
        <v>2</v>
      </c>
      <c r="BP10" s="671"/>
      <c r="BQ10" s="671"/>
      <c r="BR10" s="671"/>
      <c r="BS10" s="624" t="s">
        <v>107</v>
      </c>
      <c r="BT10" s="619"/>
      <c r="BU10" s="619"/>
      <c r="BV10" s="619"/>
      <c r="BW10" s="619"/>
      <c r="BX10" s="619"/>
      <c r="BY10" s="619"/>
      <c r="BZ10" s="619"/>
      <c r="CA10" s="619"/>
      <c r="CB10" s="654"/>
      <c r="CD10" s="655" t="s">
        <v>224</v>
      </c>
      <c r="CE10" s="652"/>
      <c r="CF10" s="652"/>
      <c r="CG10" s="652"/>
      <c r="CH10" s="652"/>
      <c r="CI10" s="652"/>
      <c r="CJ10" s="652"/>
      <c r="CK10" s="652"/>
      <c r="CL10" s="652"/>
      <c r="CM10" s="652"/>
      <c r="CN10" s="652"/>
      <c r="CO10" s="652"/>
      <c r="CP10" s="652"/>
      <c r="CQ10" s="653"/>
      <c r="CR10" s="618">
        <v>30643</v>
      </c>
      <c r="CS10" s="619"/>
      <c r="CT10" s="619"/>
      <c r="CU10" s="619"/>
      <c r="CV10" s="619"/>
      <c r="CW10" s="619"/>
      <c r="CX10" s="619"/>
      <c r="CY10" s="620"/>
      <c r="CZ10" s="671">
        <v>0.3</v>
      </c>
      <c r="DA10" s="671"/>
      <c r="DB10" s="671"/>
      <c r="DC10" s="671"/>
      <c r="DD10" s="624" t="s">
        <v>107</v>
      </c>
      <c r="DE10" s="619"/>
      <c r="DF10" s="619"/>
      <c r="DG10" s="619"/>
      <c r="DH10" s="619"/>
      <c r="DI10" s="619"/>
      <c r="DJ10" s="619"/>
      <c r="DK10" s="619"/>
      <c r="DL10" s="619"/>
      <c r="DM10" s="619"/>
      <c r="DN10" s="619"/>
      <c r="DO10" s="619"/>
      <c r="DP10" s="620"/>
      <c r="DQ10" s="624" t="s">
        <v>107</v>
      </c>
      <c r="DR10" s="619"/>
      <c r="DS10" s="619"/>
      <c r="DT10" s="619"/>
      <c r="DU10" s="619"/>
      <c r="DV10" s="619"/>
      <c r="DW10" s="619"/>
      <c r="DX10" s="619"/>
      <c r="DY10" s="619"/>
      <c r="DZ10" s="619"/>
      <c r="EA10" s="619"/>
      <c r="EB10" s="619"/>
      <c r="EC10" s="654"/>
    </row>
    <row r="11" spans="2:143" ht="11.25" customHeight="1">
      <c r="B11" s="615" t="s">
        <v>225</v>
      </c>
      <c r="C11" s="616"/>
      <c r="D11" s="616"/>
      <c r="E11" s="616"/>
      <c r="F11" s="616"/>
      <c r="G11" s="616"/>
      <c r="H11" s="616"/>
      <c r="I11" s="616"/>
      <c r="J11" s="616"/>
      <c r="K11" s="616"/>
      <c r="L11" s="616"/>
      <c r="M11" s="616"/>
      <c r="N11" s="616"/>
      <c r="O11" s="616"/>
      <c r="P11" s="616"/>
      <c r="Q11" s="617"/>
      <c r="R11" s="618">
        <v>1525</v>
      </c>
      <c r="S11" s="619"/>
      <c r="T11" s="619"/>
      <c r="U11" s="619"/>
      <c r="V11" s="619"/>
      <c r="W11" s="619"/>
      <c r="X11" s="619"/>
      <c r="Y11" s="620"/>
      <c r="Z11" s="671">
        <v>0</v>
      </c>
      <c r="AA11" s="671"/>
      <c r="AB11" s="671"/>
      <c r="AC11" s="671"/>
      <c r="AD11" s="672">
        <v>1525</v>
      </c>
      <c r="AE11" s="672"/>
      <c r="AF11" s="672"/>
      <c r="AG11" s="672"/>
      <c r="AH11" s="672"/>
      <c r="AI11" s="672"/>
      <c r="AJ11" s="672"/>
      <c r="AK11" s="672"/>
      <c r="AL11" s="641">
        <v>0</v>
      </c>
      <c r="AM11" s="673"/>
      <c r="AN11" s="673"/>
      <c r="AO11" s="674"/>
      <c r="AP11" s="615" t="s">
        <v>226</v>
      </c>
      <c r="AQ11" s="616"/>
      <c r="AR11" s="616"/>
      <c r="AS11" s="616"/>
      <c r="AT11" s="616"/>
      <c r="AU11" s="616"/>
      <c r="AV11" s="616"/>
      <c r="AW11" s="616"/>
      <c r="AX11" s="616"/>
      <c r="AY11" s="616"/>
      <c r="AZ11" s="616"/>
      <c r="BA11" s="616"/>
      <c r="BB11" s="616"/>
      <c r="BC11" s="616"/>
      <c r="BD11" s="616"/>
      <c r="BE11" s="616"/>
      <c r="BF11" s="617"/>
      <c r="BG11" s="618">
        <v>243471</v>
      </c>
      <c r="BH11" s="619"/>
      <c r="BI11" s="619"/>
      <c r="BJ11" s="619"/>
      <c r="BK11" s="619"/>
      <c r="BL11" s="619"/>
      <c r="BM11" s="619"/>
      <c r="BN11" s="620"/>
      <c r="BO11" s="671">
        <v>8.5</v>
      </c>
      <c r="BP11" s="671"/>
      <c r="BQ11" s="671"/>
      <c r="BR11" s="671"/>
      <c r="BS11" s="624">
        <v>43530</v>
      </c>
      <c r="BT11" s="619"/>
      <c r="BU11" s="619"/>
      <c r="BV11" s="619"/>
      <c r="BW11" s="619"/>
      <c r="BX11" s="619"/>
      <c r="BY11" s="619"/>
      <c r="BZ11" s="619"/>
      <c r="CA11" s="619"/>
      <c r="CB11" s="654"/>
      <c r="CD11" s="655" t="s">
        <v>227</v>
      </c>
      <c r="CE11" s="652"/>
      <c r="CF11" s="652"/>
      <c r="CG11" s="652"/>
      <c r="CH11" s="652"/>
      <c r="CI11" s="652"/>
      <c r="CJ11" s="652"/>
      <c r="CK11" s="652"/>
      <c r="CL11" s="652"/>
      <c r="CM11" s="652"/>
      <c r="CN11" s="652"/>
      <c r="CO11" s="652"/>
      <c r="CP11" s="652"/>
      <c r="CQ11" s="653"/>
      <c r="CR11" s="618">
        <v>374878</v>
      </c>
      <c r="CS11" s="619"/>
      <c r="CT11" s="619"/>
      <c r="CU11" s="619"/>
      <c r="CV11" s="619"/>
      <c r="CW11" s="619"/>
      <c r="CX11" s="619"/>
      <c r="CY11" s="620"/>
      <c r="CZ11" s="671">
        <v>3.7</v>
      </c>
      <c r="DA11" s="671"/>
      <c r="DB11" s="671"/>
      <c r="DC11" s="671"/>
      <c r="DD11" s="624">
        <v>115477</v>
      </c>
      <c r="DE11" s="619"/>
      <c r="DF11" s="619"/>
      <c r="DG11" s="619"/>
      <c r="DH11" s="619"/>
      <c r="DI11" s="619"/>
      <c r="DJ11" s="619"/>
      <c r="DK11" s="619"/>
      <c r="DL11" s="619"/>
      <c r="DM11" s="619"/>
      <c r="DN11" s="619"/>
      <c r="DO11" s="619"/>
      <c r="DP11" s="620"/>
      <c r="DQ11" s="624">
        <v>234864</v>
      </c>
      <c r="DR11" s="619"/>
      <c r="DS11" s="619"/>
      <c r="DT11" s="619"/>
      <c r="DU11" s="619"/>
      <c r="DV11" s="619"/>
      <c r="DW11" s="619"/>
      <c r="DX11" s="619"/>
      <c r="DY11" s="619"/>
      <c r="DZ11" s="619"/>
      <c r="EA11" s="619"/>
      <c r="EB11" s="619"/>
      <c r="EC11" s="654"/>
    </row>
    <row r="12" spans="2:143" ht="11.25" customHeight="1">
      <c r="B12" s="615" t="s">
        <v>228</v>
      </c>
      <c r="C12" s="616"/>
      <c r="D12" s="616"/>
      <c r="E12" s="616"/>
      <c r="F12" s="616"/>
      <c r="G12" s="616"/>
      <c r="H12" s="616"/>
      <c r="I12" s="616"/>
      <c r="J12" s="616"/>
      <c r="K12" s="616"/>
      <c r="L12" s="616"/>
      <c r="M12" s="616"/>
      <c r="N12" s="616"/>
      <c r="O12" s="616"/>
      <c r="P12" s="616"/>
      <c r="Q12" s="617"/>
      <c r="R12" s="618" t="s">
        <v>107</v>
      </c>
      <c r="S12" s="619"/>
      <c r="T12" s="619"/>
      <c r="U12" s="619"/>
      <c r="V12" s="619"/>
      <c r="W12" s="619"/>
      <c r="X12" s="619"/>
      <c r="Y12" s="620"/>
      <c r="Z12" s="671" t="s">
        <v>107</v>
      </c>
      <c r="AA12" s="671"/>
      <c r="AB12" s="671"/>
      <c r="AC12" s="671"/>
      <c r="AD12" s="672" t="s">
        <v>107</v>
      </c>
      <c r="AE12" s="672"/>
      <c r="AF12" s="672"/>
      <c r="AG12" s="672"/>
      <c r="AH12" s="672"/>
      <c r="AI12" s="672"/>
      <c r="AJ12" s="672"/>
      <c r="AK12" s="672"/>
      <c r="AL12" s="641" t="s">
        <v>107</v>
      </c>
      <c r="AM12" s="673"/>
      <c r="AN12" s="673"/>
      <c r="AO12" s="674"/>
      <c r="AP12" s="615" t="s">
        <v>229</v>
      </c>
      <c r="AQ12" s="616"/>
      <c r="AR12" s="616"/>
      <c r="AS12" s="616"/>
      <c r="AT12" s="616"/>
      <c r="AU12" s="616"/>
      <c r="AV12" s="616"/>
      <c r="AW12" s="616"/>
      <c r="AX12" s="616"/>
      <c r="AY12" s="616"/>
      <c r="AZ12" s="616"/>
      <c r="BA12" s="616"/>
      <c r="BB12" s="616"/>
      <c r="BC12" s="616"/>
      <c r="BD12" s="616"/>
      <c r="BE12" s="616"/>
      <c r="BF12" s="617"/>
      <c r="BG12" s="618">
        <v>1171476</v>
      </c>
      <c r="BH12" s="619"/>
      <c r="BI12" s="619"/>
      <c r="BJ12" s="619"/>
      <c r="BK12" s="619"/>
      <c r="BL12" s="619"/>
      <c r="BM12" s="619"/>
      <c r="BN12" s="620"/>
      <c r="BO12" s="671">
        <v>40.700000000000003</v>
      </c>
      <c r="BP12" s="671"/>
      <c r="BQ12" s="671"/>
      <c r="BR12" s="671"/>
      <c r="BS12" s="624" t="s">
        <v>107</v>
      </c>
      <c r="BT12" s="619"/>
      <c r="BU12" s="619"/>
      <c r="BV12" s="619"/>
      <c r="BW12" s="619"/>
      <c r="BX12" s="619"/>
      <c r="BY12" s="619"/>
      <c r="BZ12" s="619"/>
      <c r="CA12" s="619"/>
      <c r="CB12" s="654"/>
      <c r="CD12" s="655" t="s">
        <v>230</v>
      </c>
      <c r="CE12" s="652"/>
      <c r="CF12" s="652"/>
      <c r="CG12" s="652"/>
      <c r="CH12" s="652"/>
      <c r="CI12" s="652"/>
      <c r="CJ12" s="652"/>
      <c r="CK12" s="652"/>
      <c r="CL12" s="652"/>
      <c r="CM12" s="652"/>
      <c r="CN12" s="652"/>
      <c r="CO12" s="652"/>
      <c r="CP12" s="652"/>
      <c r="CQ12" s="653"/>
      <c r="CR12" s="618">
        <v>208314</v>
      </c>
      <c r="CS12" s="619"/>
      <c r="CT12" s="619"/>
      <c r="CU12" s="619"/>
      <c r="CV12" s="619"/>
      <c r="CW12" s="619"/>
      <c r="CX12" s="619"/>
      <c r="CY12" s="620"/>
      <c r="CZ12" s="671">
        <v>2</v>
      </c>
      <c r="DA12" s="671"/>
      <c r="DB12" s="671"/>
      <c r="DC12" s="671"/>
      <c r="DD12" s="624">
        <v>599</v>
      </c>
      <c r="DE12" s="619"/>
      <c r="DF12" s="619"/>
      <c r="DG12" s="619"/>
      <c r="DH12" s="619"/>
      <c r="DI12" s="619"/>
      <c r="DJ12" s="619"/>
      <c r="DK12" s="619"/>
      <c r="DL12" s="619"/>
      <c r="DM12" s="619"/>
      <c r="DN12" s="619"/>
      <c r="DO12" s="619"/>
      <c r="DP12" s="620"/>
      <c r="DQ12" s="624">
        <v>182778</v>
      </c>
      <c r="DR12" s="619"/>
      <c r="DS12" s="619"/>
      <c r="DT12" s="619"/>
      <c r="DU12" s="619"/>
      <c r="DV12" s="619"/>
      <c r="DW12" s="619"/>
      <c r="DX12" s="619"/>
      <c r="DY12" s="619"/>
      <c r="DZ12" s="619"/>
      <c r="EA12" s="619"/>
      <c r="EB12" s="619"/>
      <c r="EC12" s="654"/>
    </row>
    <row r="13" spans="2:143" ht="11.25" customHeight="1">
      <c r="B13" s="615" t="s">
        <v>231</v>
      </c>
      <c r="C13" s="616"/>
      <c r="D13" s="616"/>
      <c r="E13" s="616"/>
      <c r="F13" s="616"/>
      <c r="G13" s="616"/>
      <c r="H13" s="616"/>
      <c r="I13" s="616"/>
      <c r="J13" s="616"/>
      <c r="K13" s="616"/>
      <c r="L13" s="616"/>
      <c r="M13" s="616"/>
      <c r="N13" s="616"/>
      <c r="O13" s="616"/>
      <c r="P13" s="616"/>
      <c r="Q13" s="617"/>
      <c r="R13" s="618">
        <v>14629</v>
      </c>
      <c r="S13" s="619"/>
      <c r="T13" s="619"/>
      <c r="U13" s="619"/>
      <c r="V13" s="619"/>
      <c r="W13" s="619"/>
      <c r="X13" s="619"/>
      <c r="Y13" s="620"/>
      <c r="Z13" s="671">
        <v>0.1</v>
      </c>
      <c r="AA13" s="671"/>
      <c r="AB13" s="671"/>
      <c r="AC13" s="671"/>
      <c r="AD13" s="672">
        <v>14629</v>
      </c>
      <c r="AE13" s="672"/>
      <c r="AF13" s="672"/>
      <c r="AG13" s="672"/>
      <c r="AH13" s="672"/>
      <c r="AI13" s="672"/>
      <c r="AJ13" s="672"/>
      <c r="AK13" s="672"/>
      <c r="AL13" s="641">
        <v>0.2</v>
      </c>
      <c r="AM13" s="673"/>
      <c r="AN13" s="673"/>
      <c r="AO13" s="674"/>
      <c r="AP13" s="615" t="s">
        <v>232</v>
      </c>
      <c r="AQ13" s="616"/>
      <c r="AR13" s="616"/>
      <c r="AS13" s="616"/>
      <c r="AT13" s="616"/>
      <c r="AU13" s="616"/>
      <c r="AV13" s="616"/>
      <c r="AW13" s="616"/>
      <c r="AX13" s="616"/>
      <c r="AY13" s="616"/>
      <c r="AZ13" s="616"/>
      <c r="BA13" s="616"/>
      <c r="BB13" s="616"/>
      <c r="BC13" s="616"/>
      <c r="BD13" s="616"/>
      <c r="BE13" s="616"/>
      <c r="BF13" s="617"/>
      <c r="BG13" s="618">
        <v>1170880</v>
      </c>
      <c r="BH13" s="619"/>
      <c r="BI13" s="619"/>
      <c r="BJ13" s="619"/>
      <c r="BK13" s="619"/>
      <c r="BL13" s="619"/>
      <c r="BM13" s="619"/>
      <c r="BN13" s="620"/>
      <c r="BO13" s="671">
        <v>40.6</v>
      </c>
      <c r="BP13" s="671"/>
      <c r="BQ13" s="671"/>
      <c r="BR13" s="671"/>
      <c r="BS13" s="624" t="s">
        <v>107</v>
      </c>
      <c r="BT13" s="619"/>
      <c r="BU13" s="619"/>
      <c r="BV13" s="619"/>
      <c r="BW13" s="619"/>
      <c r="BX13" s="619"/>
      <c r="BY13" s="619"/>
      <c r="BZ13" s="619"/>
      <c r="CA13" s="619"/>
      <c r="CB13" s="654"/>
      <c r="CD13" s="655" t="s">
        <v>233</v>
      </c>
      <c r="CE13" s="652"/>
      <c r="CF13" s="652"/>
      <c r="CG13" s="652"/>
      <c r="CH13" s="652"/>
      <c r="CI13" s="652"/>
      <c r="CJ13" s="652"/>
      <c r="CK13" s="652"/>
      <c r="CL13" s="652"/>
      <c r="CM13" s="652"/>
      <c r="CN13" s="652"/>
      <c r="CO13" s="652"/>
      <c r="CP13" s="652"/>
      <c r="CQ13" s="653"/>
      <c r="CR13" s="618">
        <v>1556394</v>
      </c>
      <c r="CS13" s="619"/>
      <c r="CT13" s="619"/>
      <c r="CU13" s="619"/>
      <c r="CV13" s="619"/>
      <c r="CW13" s="619"/>
      <c r="CX13" s="619"/>
      <c r="CY13" s="620"/>
      <c r="CZ13" s="671">
        <v>15.2</v>
      </c>
      <c r="DA13" s="671"/>
      <c r="DB13" s="671"/>
      <c r="DC13" s="671"/>
      <c r="DD13" s="624">
        <v>1083690</v>
      </c>
      <c r="DE13" s="619"/>
      <c r="DF13" s="619"/>
      <c r="DG13" s="619"/>
      <c r="DH13" s="619"/>
      <c r="DI13" s="619"/>
      <c r="DJ13" s="619"/>
      <c r="DK13" s="619"/>
      <c r="DL13" s="619"/>
      <c r="DM13" s="619"/>
      <c r="DN13" s="619"/>
      <c r="DO13" s="619"/>
      <c r="DP13" s="620"/>
      <c r="DQ13" s="624">
        <v>668505</v>
      </c>
      <c r="DR13" s="619"/>
      <c r="DS13" s="619"/>
      <c r="DT13" s="619"/>
      <c r="DU13" s="619"/>
      <c r="DV13" s="619"/>
      <c r="DW13" s="619"/>
      <c r="DX13" s="619"/>
      <c r="DY13" s="619"/>
      <c r="DZ13" s="619"/>
      <c r="EA13" s="619"/>
      <c r="EB13" s="619"/>
      <c r="EC13" s="654"/>
    </row>
    <row r="14" spans="2:143" ht="11.25" customHeight="1">
      <c r="B14" s="615" t="s">
        <v>234</v>
      </c>
      <c r="C14" s="616"/>
      <c r="D14" s="616"/>
      <c r="E14" s="616"/>
      <c r="F14" s="616"/>
      <c r="G14" s="616"/>
      <c r="H14" s="616"/>
      <c r="I14" s="616"/>
      <c r="J14" s="616"/>
      <c r="K14" s="616"/>
      <c r="L14" s="616"/>
      <c r="M14" s="616"/>
      <c r="N14" s="616"/>
      <c r="O14" s="616"/>
      <c r="P14" s="616"/>
      <c r="Q14" s="617"/>
      <c r="R14" s="618" t="s">
        <v>107</v>
      </c>
      <c r="S14" s="619"/>
      <c r="T14" s="619"/>
      <c r="U14" s="619"/>
      <c r="V14" s="619"/>
      <c r="W14" s="619"/>
      <c r="X14" s="619"/>
      <c r="Y14" s="620"/>
      <c r="Z14" s="671" t="s">
        <v>107</v>
      </c>
      <c r="AA14" s="671"/>
      <c r="AB14" s="671"/>
      <c r="AC14" s="671"/>
      <c r="AD14" s="672" t="s">
        <v>107</v>
      </c>
      <c r="AE14" s="672"/>
      <c r="AF14" s="672"/>
      <c r="AG14" s="672"/>
      <c r="AH14" s="672"/>
      <c r="AI14" s="672"/>
      <c r="AJ14" s="672"/>
      <c r="AK14" s="672"/>
      <c r="AL14" s="641" t="s">
        <v>107</v>
      </c>
      <c r="AM14" s="673"/>
      <c r="AN14" s="673"/>
      <c r="AO14" s="674"/>
      <c r="AP14" s="615" t="s">
        <v>235</v>
      </c>
      <c r="AQ14" s="616"/>
      <c r="AR14" s="616"/>
      <c r="AS14" s="616"/>
      <c r="AT14" s="616"/>
      <c r="AU14" s="616"/>
      <c r="AV14" s="616"/>
      <c r="AW14" s="616"/>
      <c r="AX14" s="616"/>
      <c r="AY14" s="616"/>
      <c r="AZ14" s="616"/>
      <c r="BA14" s="616"/>
      <c r="BB14" s="616"/>
      <c r="BC14" s="616"/>
      <c r="BD14" s="616"/>
      <c r="BE14" s="616"/>
      <c r="BF14" s="617"/>
      <c r="BG14" s="618">
        <v>69842</v>
      </c>
      <c r="BH14" s="619"/>
      <c r="BI14" s="619"/>
      <c r="BJ14" s="619"/>
      <c r="BK14" s="619"/>
      <c r="BL14" s="619"/>
      <c r="BM14" s="619"/>
      <c r="BN14" s="620"/>
      <c r="BO14" s="671">
        <v>2.4</v>
      </c>
      <c r="BP14" s="671"/>
      <c r="BQ14" s="671"/>
      <c r="BR14" s="671"/>
      <c r="BS14" s="624" t="s">
        <v>107</v>
      </c>
      <c r="BT14" s="619"/>
      <c r="BU14" s="619"/>
      <c r="BV14" s="619"/>
      <c r="BW14" s="619"/>
      <c r="BX14" s="619"/>
      <c r="BY14" s="619"/>
      <c r="BZ14" s="619"/>
      <c r="CA14" s="619"/>
      <c r="CB14" s="654"/>
      <c r="CD14" s="655" t="s">
        <v>236</v>
      </c>
      <c r="CE14" s="652"/>
      <c r="CF14" s="652"/>
      <c r="CG14" s="652"/>
      <c r="CH14" s="652"/>
      <c r="CI14" s="652"/>
      <c r="CJ14" s="652"/>
      <c r="CK14" s="652"/>
      <c r="CL14" s="652"/>
      <c r="CM14" s="652"/>
      <c r="CN14" s="652"/>
      <c r="CO14" s="652"/>
      <c r="CP14" s="652"/>
      <c r="CQ14" s="653"/>
      <c r="CR14" s="618">
        <v>396631</v>
      </c>
      <c r="CS14" s="619"/>
      <c r="CT14" s="619"/>
      <c r="CU14" s="619"/>
      <c r="CV14" s="619"/>
      <c r="CW14" s="619"/>
      <c r="CX14" s="619"/>
      <c r="CY14" s="620"/>
      <c r="CZ14" s="671">
        <v>3.9</v>
      </c>
      <c r="DA14" s="671"/>
      <c r="DB14" s="671"/>
      <c r="DC14" s="671"/>
      <c r="DD14" s="624">
        <v>36712</v>
      </c>
      <c r="DE14" s="619"/>
      <c r="DF14" s="619"/>
      <c r="DG14" s="619"/>
      <c r="DH14" s="619"/>
      <c r="DI14" s="619"/>
      <c r="DJ14" s="619"/>
      <c r="DK14" s="619"/>
      <c r="DL14" s="619"/>
      <c r="DM14" s="619"/>
      <c r="DN14" s="619"/>
      <c r="DO14" s="619"/>
      <c r="DP14" s="620"/>
      <c r="DQ14" s="624">
        <v>359347</v>
      </c>
      <c r="DR14" s="619"/>
      <c r="DS14" s="619"/>
      <c r="DT14" s="619"/>
      <c r="DU14" s="619"/>
      <c r="DV14" s="619"/>
      <c r="DW14" s="619"/>
      <c r="DX14" s="619"/>
      <c r="DY14" s="619"/>
      <c r="DZ14" s="619"/>
      <c r="EA14" s="619"/>
      <c r="EB14" s="619"/>
      <c r="EC14" s="654"/>
    </row>
    <row r="15" spans="2:143" ht="11.25" customHeight="1">
      <c r="B15" s="615" t="s">
        <v>237</v>
      </c>
      <c r="C15" s="616"/>
      <c r="D15" s="616"/>
      <c r="E15" s="616"/>
      <c r="F15" s="616"/>
      <c r="G15" s="616"/>
      <c r="H15" s="616"/>
      <c r="I15" s="616"/>
      <c r="J15" s="616"/>
      <c r="K15" s="616"/>
      <c r="L15" s="616"/>
      <c r="M15" s="616"/>
      <c r="N15" s="616"/>
      <c r="O15" s="616"/>
      <c r="P15" s="616"/>
      <c r="Q15" s="617"/>
      <c r="R15" s="618">
        <v>15660</v>
      </c>
      <c r="S15" s="619"/>
      <c r="T15" s="619"/>
      <c r="U15" s="619"/>
      <c r="V15" s="619"/>
      <c r="W15" s="619"/>
      <c r="X15" s="619"/>
      <c r="Y15" s="620"/>
      <c r="Z15" s="671">
        <v>0.1</v>
      </c>
      <c r="AA15" s="671"/>
      <c r="AB15" s="671"/>
      <c r="AC15" s="671"/>
      <c r="AD15" s="672">
        <v>15660</v>
      </c>
      <c r="AE15" s="672"/>
      <c r="AF15" s="672"/>
      <c r="AG15" s="672"/>
      <c r="AH15" s="672"/>
      <c r="AI15" s="672"/>
      <c r="AJ15" s="672"/>
      <c r="AK15" s="672"/>
      <c r="AL15" s="641">
        <v>0.3</v>
      </c>
      <c r="AM15" s="673"/>
      <c r="AN15" s="673"/>
      <c r="AO15" s="674"/>
      <c r="AP15" s="615" t="s">
        <v>238</v>
      </c>
      <c r="AQ15" s="616"/>
      <c r="AR15" s="616"/>
      <c r="AS15" s="616"/>
      <c r="AT15" s="616"/>
      <c r="AU15" s="616"/>
      <c r="AV15" s="616"/>
      <c r="AW15" s="616"/>
      <c r="AX15" s="616"/>
      <c r="AY15" s="616"/>
      <c r="AZ15" s="616"/>
      <c r="BA15" s="616"/>
      <c r="BB15" s="616"/>
      <c r="BC15" s="616"/>
      <c r="BD15" s="616"/>
      <c r="BE15" s="616"/>
      <c r="BF15" s="617"/>
      <c r="BG15" s="618">
        <v>194680</v>
      </c>
      <c r="BH15" s="619"/>
      <c r="BI15" s="619"/>
      <c r="BJ15" s="619"/>
      <c r="BK15" s="619"/>
      <c r="BL15" s="619"/>
      <c r="BM15" s="619"/>
      <c r="BN15" s="620"/>
      <c r="BO15" s="671">
        <v>6.8</v>
      </c>
      <c r="BP15" s="671"/>
      <c r="BQ15" s="671"/>
      <c r="BR15" s="671"/>
      <c r="BS15" s="624" t="s">
        <v>107</v>
      </c>
      <c r="BT15" s="619"/>
      <c r="BU15" s="619"/>
      <c r="BV15" s="619"/>
      <c r="BW15" s="619"/>
      <c r="BX15" s="619"/>
      <c r="BY15" s="619"/>
      <c r="BZ15" s="619"/>
      <c r="CA15" s="619"/>
      <c r="CB15" s="654"/>
      <c r="CD15" s="655" t="s">
        <v>239</v>
      </c>
      <c r="CE15" s="652"/>
      <c r="CF15" s="652"/>
      <c r="CG15" s="652"/>
      <c r="CH15" s="652"/>
      <c r="CI15" s="652"/>
      <c r="CJ15" s="652"/>
      <c r="CK15" s="652"/>
      <c r="CL15" s="652"/>
      <c r="CM15" s="652"/>
      <c r="CN15" s="652"/>
      <c r="CO15" s="652"/>
      <c r="CP15" s="652"/>
      <c r="CQ15" s="653"/>
      <c r="CR15" s="618">
        <v>964065</v>
      </c>
      <c r="CS15" s="619"/>
      <c r="CT15" s="619"/>
      <c r="CU15" s="619"/>
      <c r="CV15" s="619"/>
      <c r="CW15" s="619"/>
      <c r="CX15" s="619"/>
      <c r="CY15" s="620"/>
      <c r="CZ15" s="671">
        <v>9.4</v>
      </c>
      <c r="DA15" s="671"/>
      <c r="DB15" s="671"/>
      <c r="DC15" s="671"/>
      <c r="DD15" s="624">
        <v>162252</v>
      </c>
      <c r="DE15" s="619"/>
      <c r="DF15" s="619"/>
      <c r="DG15" s="619"/>
      <c r="DH15" s="619"/>
      <c r="DI15" s="619"/>
      <c r="DJ15" s="619"/>
      <c r="DK15" s="619"/>
      <c r="DL15" s="619"/>
      <c r="DM15" s="619"/>
      <c r="DN15" s="619"/>
      <c r="DO15" s="619"/>
      <c r="DP15" s="620"/>
      <c r="DQ15" s="624">
        <v>755264</v>
      </c>
      <c r="DR15" s="619"/>
      <c r="DS15" s="619"/>
      <c r="DT15" s="619"/>
      <c r="DU15" s="619"/>
      <c r="DV15" s="619"/>
      <c r="DW15" s="619"/>
      <c r="DX15" s="619"/>
      <c r="DY15" s="619"/>
      <c r="DZ15" s="619"/>
      <c r="EA15" s="619"/>
      <c r="EB15" s="619"/>
      <c r="EC15" s="654"/>
    </row>
    <row r="16" spans="2:143" ht="11.25" customHeight="1">
      <c r="B16" s="615" t="s">
        <v>240</v>
      </c>
      <c r="C16" s="616"/>
      <c r="D16" s="616"/>
      <c r="E16" s="616"/>
      <c r="F16" s="616"/>
      <c r="G16" s="616"/>
      <c r="H16" s="616"/>
      <c r="I16" s="616"/>
      <c r="J16" s="616"/>
      <c r="K16" s="616"/>
      <c r="L16" s="616"/>
      <c r="M16" s="616"/>
      <c r="N16" s="616"/>
      <c r="O16" s="616"/>
      <c r="P16" s="616"/>
      <c r="Q16" s="617"/>
      <c r="R16" s="618">
        <v>2476899</v>
      </c>
      <c r="S16" s="619"/>
      <c r="T16" s="619"/>
      <c r="U16" s="619"/>
      <c r="V16" s="619"/>
      <c r="W16" s="619"/>
      <c r="X16" s="619"/>
      <c r="Y16" s="620"/>
      <c r="Z16" s="671">
        <v>23.7</v>
      </c>
      <c r="AA16" s="671"/>
      <c r="AB16" s="671"/>
      <c r="AC16" s="671"/>
      <c r="AD16" s="672">
        <v>2339301</v>
      </c>
      <c r="AE16" s="672"/>
      <c r="AF16" s="672"/>
      <c r="AG16" s="672"/>
      <c r="AH16" s="672"/>
      <c r="AI16" s="672"/>
      <c r="AJ16" s="672"/>
      <c r="AK16" s="672"/>
      <c r="AL16" s="641">
        <v>39.6</v>
      </c>
      <c r="AM16" s="673"/>
      <c r="AN16" s="673"/>
      <c r="AO16" s="674"/>
      <c r="AP16" s="615" t="s">
        <v>241</v>
      </c>
      <c r="AQ16" s="616"/>
      <c r="AR16" s="616"/>
      <c r="AS16" s="616"/>
      <c r="AT16" s="616"/>
      <c r="AU16" s="616"/>
      <c r="AV16" s="616"/>
      <c r="AW16" s="616"/>
      <c r="AX16" s="616"/>
      <c r="AY16" s="616"/>
      <c r="AZ16" s="616"/>
      <c r="BA16" s="616"/>
      <c r="BB16" s="616"/>
      <c r="BC16" s="616"/>
      <c r="BD16" s="616"/>
      <c r="BE16" s="616"/>
      <c r="BF16" s="617"/>
      <c r="BG16" s="618" t="s">
        <v>107</v>
      </c>
      <c r="BH16" s="619"/>
      <c r="BI16" s="619"/>
      <c r="BJ16" s="619"/>
      <c r="BK16" s="619"/>
      <c r="BL16" s="619"/>
      <c r="BM16" s="619"/>
      <c r="BN16" s="620"/>
      <c r="BO16" s="671" t="s">
        <v>107</v>
      </c>
      <c r="BP16" s="671"/>
      <c r="BQ16" s="671"/>
      <c r="BR16" s="671"/>
      <c r="BS16" s="624" t="s">
        <v>107</v>
      </c>
      <c r="BT16" s="619"/>
      <c r="BU16" s="619"/>
      <c r="BV16" s="619"/>
      <c r="BW16" s="619"/>
      <c r="BX16" s="619"/>
      <c r="BY16" s="619"/>
      <c r="BZ16" s="619"/>
      <c r="CA16" s="619"/>
      <c r="CB16" s="654"/>
      <c r="CD16" s="655" t="s">
        <v>242</v>
      </c>
      <c r="CE16" s="652"/>
      <c r="CF16" s="652"/>
      <c r="CG16" s="652"/>
      <c r="CH16" s="652"/>
      <c r="CI16" s="652"/>
      <c r="CJ16" s="652"/>
      <c r="CK16" s="652"/>
      <c r="CL16" s="652"/>
      <c r="CM16" s="652"/>
      <c r="CN16" s="652"/>
      <c r="CO16" s="652"/>
      <c r="CP16" s="652"/>
      <c r="CQ16" s="653"/>
      <c r="CR16" s="618">
        <v>10970</v>
      </c>
      <c r="CS16" s="619"/>
      <c r="CT16" s="619"/>
      <c r="CU16" s="619"/>
      <c r="CV16" s="619"/>
      <c r="CW16" s="619"/>
      <c r="CX16" s="619"/>
      <c r="CY16" s="620"/>
      <c r="CZ16" s="671">
        <v>0.1</v>
      </c>
      <c r="DA16" s="671"/>
      <c r="DB16" s="671"/>
      <c r="DC16" s="671"/>
      <c r="DD16" s="624" t="s">
        <v>107</v>
      </c>
      <c r="DE16" s="619"/>
      <c r="DF16" s="619"/>
      <c r="DG16" s="619"/>
      <c r="DH16" s="619"/>
      <c r="DI16" s="619"/>
      <c r="DJ16" s="619"/>
      <c r="DK16" s="619"/>
      <c r="DL16" s="619"/>
      <c r="DM16" s="619"/>
      <c r="DN16" s="619"/>
      <c r="DO16" s="619"/>
      <c r="DP16" s="620"/>
      <c r="DQ16" s="624" t="s">
        <v>107</v>
      </c>
      <c r="DR16" s="619"/>
      <c r="DS16" s="619"/>
      <c r="DT16" s="619"/>
      <c r="DU16" s="619"/>
      <c r="DV16" s="619"/>
      <c r="DW16" s="619"/>
      <c r="DX16" s="619"/>
      <c r="DY16" s="619"/>
      <c r="DZ16" s="619"/>
      <c r="EA16" s="619"/>
      <c r="EB16" s="619"/>
      <c r="EC16" s="654"/>
    </row>
    <row r="17" spans="2:133" ht="11.25" customHeight="1">
      <c r="B17" s="615" t="s">
        <v>243</v>
      </c>
      <c r="C17" s="616"/>
      <c r="D17" s="616"/>
      <c r="E17" s="616"/>
      <c r="F17" s="616"/>
      <c r="G17" s="616"/>
      <c r="H17" s="616"/>
      <c r="I17" s="616"/>
      <c r="J17" s="616"/>
      <c r="K17" s="616"/>
      <c r="L17" s="616"/>
      <c r="M17" s="616"/>
      <c r="N17" s="616"/>
      <c r="O17" s="616"/>
      <c r="P17" s="616"/>
      <c r="Q17" s="617"/>
      <c r="R17" s="618">
        <v>2339301</v>
      </c>
      <c r="S17" s="619"/>
      <c r="T17" s="619"/>
      <c r="U17" s="619"/>
      <c r="V17" s="619"/>
      <c r="W17" s="619"/>
      <c r="X17" s="619"/>
      <c r="Y17" s="620"/>
      <c r="Z17" s="671">
        <v>22.4</v>
      </c>
      <c r="AA17" s="671"/>
      <c r="AB17" s="671"/>
      <c r="AC17" s="671"/>
      <c r="AD17" s="672">
        <v>2339301</v>
      </c>
      <c r="AE17" s="672"/>
      <c r="AF17" s="672"/>
      <c r="AG17" s="672"/>
      <c r="AH17" s="672"/>
      <c r="AI17" s="672"/>
      <c r="AJ17" s="672"/>
      <c r="AK17" s="672"/>
      <c r="AL17" s="641">
        <v>39.6</v>
      </c>
      <c r="AM17" s="673"/>
      <c r="AN17" s="673"/>
      <c r="AO17" s="674"/>
      <c r="AP17" s="615" t="s">
        <v>244</v>
      </c>
      <c r="AQ17" s="616"/>
      <c r="AR17" s="616"/>
      <c r="AS17" s="616"/>
      <c r="AT17" s="616"/>
      <c r="AU17" s="616"/>
      <c r="AV17" s="616"/>
      <c r="AW17" s="616"/>
      <c r="AX17" s="616"/>
      <c r="AY17" s="616"/>
      <c r="AZ17" s="616"/>
      <c r="BA17" s="616"/>
      <c r="BB17" s="616"/>
      <c r="BC17" s="616"/>
      <c r="BD17" s="616"/>
      <c r="BE17" s="616"/>
      <c r="BF17" s="617"/>
      <c r="BG17" s="618" t="s">
        <v>107</v>
      </c>
      <c r="BH17" s="619"/>
      <c r="BI17" s="619"/>
      <c r="BJ17" s="619"/>
      <c r="BK17" s="619"/>
      <c r="BL17" s="619"/>
      <c r="BM17" s="619"/>
      <c r="BN17" s="620"/>
      <c r="BO17" s="671" t="s">
        <v>107</v>
      </c>
      <c r="BP17" s="671"/>
      <c r="BQ17" s="671"/>
      <c r="BR17" s="671"/>
      <c r="BS17" s="624" t="s">
        <v>107</v>
      </c>
      <c r="BT17" s="619"/>
      <c r="BU17" s="619"/>
      <c r="BV17" s="619"/>
      <c r="BW17" s="619"/>
      <c r="BX17" s="619"/>
      <c r="BY17" s="619"/>
      <c r="BZ17" s="619"/>
      <c r="CA17" s="619"/>
      <c r="CB17" s="654"/>
      <c r="CD17" s="655" t="s">
        <v>245</v>
      </c>
      <c r="CE17" s="652"/>
      <c r="CF17" s="652"/>
      <c r="CG17" s="652"/>
      <c r="CH17" s="652"/>
      <c r="CI17" s="652"/>
      <c r="CJ17" s="652"/>
      <c r="CK17" s="652"/>
      <c r="CL17" s="652"/>
      <c r="CM17" s="652"/>
      <c r="CN17" s="652"/>
      <c r="CO17" s="652"/>
      <c r="CP17" s="652"/>
      <c r="CQ17" s="653"/>
      <c r="CR17" s="618">
        <v>918631</v>
      </c>
      <c r="CS17" s="619"/>
      <c r="CT17" s="619"/>
      <c r="CU17" s="619"/>
      <c r="CV17" s="619"/>
      <c r="CW17" s="619"/>
      <c r="CX17" s="619"/>
      <c r="CY17" s="620"/>
      <c r="CZ17" s="671">
        <v>9</v>
      </c>
      <c r="DA17" s="671"/>
      <c r="DB17" s="671"/>
      <c r="DC17" s="671"/>
      <c r="DD17" s="624" t="s">
        <v>107</v>
      </c>
      <c r="DE17" s="619"/>
      <c r="DF17" s="619"/>
      <c r="DG17" s="619"/>
      <c r="DH17" s="619"/>
      <c r="DI17" s="619"/>
      <c r="DJ17" s="619"/>
      <c r="DK17" s="619"/>
      <c r="DL17" s="619"/>
      <c r="DM17" s="619"/>
      <c r="DN17" s="619"/>
      <c r="DO17" s="619"/>
      <c r="DP17" s="620"/>
      <c r="DQ17" s="624">
        <v>881987</v>
      </c>
      <c r="DR17" s="619"/>
      <c r="DS17" s="619"/>
      <c r="DT17" s="619"/>
      <c r="DU17" s="619"/>
      <c r="DV17" s="619"/>
      <c r="DW17" s="619"/>
      <c r="DX17" s="619"/>
      <c r="DY17" s="619"/>
      <c r="DZ17" s="619"/>
      <c r="EA17" s="619"/>
      <c r="EB17" s="619"/>
      <c r="EC17" s="654"/>
    </row>
    <row r="18" spans="2:133" ht="11.25" customHeight="1">
      <c r="B18" s="615" t="s">
        <v>246</v>
      </c>
      <c r="C18" s="616"/>
      <c r="D18" s="616"/>
      <c r="E18" s="616"/>
      <c r="F18" s="616"/>
      <c r="G18" s="616"/>
      <c r="H18" s="616"/>
      <c r="I18" s="616"/>
      <c r="J18" s="616"/>
      <c r="K18" s="616"/>
      <c r="L18" s="616"/>
      <c r="M18" s="616"/>
      <c r="N18" s="616"/>
      <c r="O18" s="616"/>
      <c r="P18" s="616"/>
      <c r="Q18" s="617"/>
      <c r="R18" s="618">
        <v>137598</v>
      </c>
      <c r="S18" s="619"/>
      <c r="T18" s="619"/>
      <c r="U18" s="619"/>
      <c r="V18" s="619"/>
      <c r="W18" s="619"/>
      <c r="X18" s="619"/>
      <c r="Y18" s="620"/>
      <c r="Z18" s="671">
        <v>1.3</v>
      </c>
      <c r="AA18" s="671"/>
      <c r="AB18" s="671"/>
      <c r="AC18" s="671"/>
      <c r="AD18" s="672" t="s">
        <v>107</v>
      </c>
      <c r="AE18" s="672"/>
      <c r="AF18" s="672"/>
      <c r="AG18" s="672"/>
      <c r="AH18" s="672"/>
      <c r="AI18" s="672"/>
      <c r="AJ18" s="672"/>
      <c r="AK18" s="672"/>
      <c r="AL18" s="641" t="s">
        <v>107</v>
      </c>
      <c r="AM18" s="673"/>
      <c r="AN18" s="673"/>
      <c r="AO18" s="674"/>
      <c r="AP18" s="615" t="s">
        <v>247</v>
      </c>
      <c r="AQ18" s="616"/>
      <c r="AR18" s="616"/>
      <c r="AS18" s="616"/>
      <c r="AT18" s="616"/>
      <c r="AU18" s="616"/>
      <c r="AV18" s="616"/>
      <c r="AW18" s="616"/>
      <c r="AX18" s="616"/>
      <c r="AY18" s="616"/>
      <c r="AZ18" s="616"/>
      <c r="BA18" s="616"/>
      <c r="BB18" s="616"/>
      <c r="BC18" s="616"/>
      <c r="BD18" s="616"/>
      <c r="BE18" s="616"/>
      <c r="BF18" s="617"/>
      <c r="BG18" s="618" t="s">
        <v>107</v>
      </c>
      <c r="BH18" s="619"/>
      <c r="BI18" s="619"/>
      <c r="BJ18" s="619"/>
      <c r="BK18" s="619"/>
      <c r="BL18" s="619"/>
      <c r="BM18" s="619"/>
      <c r="BN18" s="620"/>
      <c r="BO18" s="671" t="s">
        <v>107</v>
      </c>
      <c r="BP18" s="671"/>
      <c r="BQ18" s="671"/>
      <c r="BR18" s="671"/>
      <c r="BS18" s="624" t="s">
        <v>107</v>
      </c>
      <c r="BT18" s="619"/>
      <c r="BU18" s="619"/>
      <c r="BV18" s="619"/>
      <c r="BW18" s="619"/>
      <c r="BX18" s="619"/>
      <c r="BY18" s="619"/>
      <c r="BZ18" s="619"/>
      <c r="CA18" s="619"/>
      <c r="CB18" s="654"/>
      <c r="CD18" s="655" t="s">
        <v>248</v>
      </c>
      <c r="CE18" s="652"/>
      <c r="CF18" s="652"/>
      <c r="CG18" s="652"/>
      <c r="CH18" s="652"/>
      <c r="CI18" s="652"/>
      <c r="CJ18" s="652"/>
      <c r="CK18" s="652"/>
      <c r="CL18" s="652"/>
      <c r="CM18" s="652"/>
      <c r="CN18" s="652"/>
      <c r="CO18" s="652"/>
      <c r="CP18" s="652"/>
      <c r="CQ18" s="653"/>
      <c r="CR18" s="618" t="s">
        <v>107</v>
      </c>
      <c r="CS18" s="619"/>
      <c r="CT18" s="619"/>
      <c r="CU18" s="619"/>
      <c r="CV18" s="619"/>
      <c r="CW18" s="619"/>
      <c r="CX18" s="619"/>
      <c r="CY18" s="620"/>
      <c r="CZ18" s="671" t="s">
        <v>107</v>
      </c>
      <c r="DA18" s="671"/>
      <c r="DB18" s="671"/>
      <c r="DC18" s="671"/>
      <c r="DD18" s="624" t="s">
        <v>107</v>
      </c>
      <c r="DE18" s="619"/>
      <c r="DF18" s="619"/>
      <c r="DG18" s="619"/>
      <c r="DH18" s="619"/>
      <c r="DI18" s="619"/>
      <c r="DJ18" s="619"/>
      <c r="DK18" s="619"/>
      <c r="DL18" s="619"/>
      <c r="DM18" s="619"/>
      <c r="DN18" s="619"/>
      <c r="DO18" s="619"/>
      <c r="DP18" s="620"/>
      <c r="DQ18" s="624" t="s">
        <v>107</v>
      </c>
      <c r="DR18" s="619"/>
      <c r="DS18" s="619"/>
      <c r="DT18" s="619"/>
      <c r="DU18" s="619"/>
      <c r="DV18" s="619"/>
      <c r="DW18" s="619"/>
      <c r="DX18" s="619"/>
      <c r="DY18" s="619"/>
      <c r="DZ18" s="619"/>
      <c r="EA18" s="619"/>
      <c r="EB18" s="619"/>
      <c r="EC18" s="654"/>
    </row>
    <row r="19" spans="2:133" ht="11.25" customHeight="1">
      <c r="B19" s="615" t="s">
        <v>249</v>
      </c>
      <c r="C19" s="616"/>
      <c r="D19" s="616"/>
      <c r="E19" s="616"/>
      <c r="F19" s="616"/>
      <c r="G19" s="616"/>
      <c r="H19" s="616"/>
      <c r="I19" s="616"/>
      <c r="J19" s="616"/>
      <c r="K19" s="616"/>
      <c r="L19" s="616"/>
      <c r="M19" s="616"/>
      <c r="N19" s="616"/>
      <c r="O19" s="616"/>
      <c r="P19" s="616"/>
      <c r="Q19" s="617"/>
      <c r="R19" s="618" t="s">
        <v>107</v>
      </c>
      <c r="S19" s="619"/>
      <c r="T19" s="619"/>
      <c r="U19" s="619"/>
      <c r="V19" s="619"/>
      <c r="W19" s="619"/>
      <c r="X19" s="619"/>
      <c r="Y19" s="620"/>
      <c r="Z19" s="671" t="s">
        <v>107</v>
      </c>
      <c r="AA19" s="671"/>
      <c r="AB19" s="671"/>
      <c r="AC19" s="671"/>
      <c r="AD19" s="672" t="s">
        <v>107</v>
      </c>
      <c r="AE19" s="672"/>
      <c r="AF19" s="672"/>
      <c r="AG19" s="672"/>
      <c r="AH19" s="672"/>
      <c r="AI19" s="672"/>
      <c r="AJ19" s="672"/>
      <c r="AK19" s="672"/>
      <c r="AL19" s="641" t="s">
        <v>107</v>
      </c>
      <c r="AM19" s="673"/>
      <c r="AN19" s="673"/>
      <c r="AO19" s="674"/>
      <c r="AP19" s="615" t="s">
        <v>250</v>
      </c>
      <c r="AQ19" s="616"/>
      <c r="AR19" s="616"/>
      <c r="AS19" s="616"/>
      <c r="AT19" s="616"/>
      <c r="AU19" s="616"/>
      <c r="AV19" s="616"/>
      <c r="AW19" s="616"/>
      <c r="AX19" s="616"/>
      <c r="AY19" s="616"/>
      <c r="AZ19" s="616"/>
      <c r="BA19" s="616"/>
      <c r="BB19" s="616"/>
      <c r="BC19" s="616"/>
      <c r="BD19" s="616"/>
      <c r="BE19" s="616"/>
      <c r="BF19" s="617"/>
      <c r="BG19" s="618">
        <v>27378</v>
      </c>
      <c r="BH19" s="619"/>
      <c r="BI19" s="619"/>
      <c r="BJ19" s="619"/>
      <c r="BK19" s="619"/>
      <c r="BL19" s="619"/>
      <c r="BM19" s="619"/>
      <c r="BN19" s="620"/>
      <c r="BO19" s="671">
        <v>1</v>
      </c>
      <c r="BP19" s="671"/>
      <c r="BQ19" s="671"/>
      <c r="BR19" s="671"/>
      <c r="BS19" s="624" t="s">
        <v>107</v>
      </c>
      <c r="BT19" s="619"/>
      <c r="BU19" s="619"/>
      <c r="BV19" s="619"/>
      <c r="BW19" s="619"/>
      <c r="BX19" s="619"/>
      <c r="BY19" s="619"/>
      <c r="BZ19" s="619"/>
      <c r="CA19" s="619"/>
      <c r="CB19" s="654"/>
      <c r="CD19" s="655" t="s">
        <v>251</v>
      </c>
      <c r="CE19" s="652"/>
      <c r="CF19" s="652"/>
      <c r="CG19" s="652"/>
      <c r="CH19" s="652"/>
      <c r="CI19" s="652"/>
      <c r="CJ19" s="652"/>
      <c r="CK19" s="652"/>
      <c r="CL19" s="652"/>
      <c r="CM19" s="652"/>
      <c r="CN19" s="652"/>
      <c r="CO19" s="652"/>
      <c r="CP19" s="652"/>
      <c r="CQ19" s="653"/>
      <c r="CR19" s="618" t="s">
        <v>107</v>
      </c>
      <c r="CS19" s="619"/>
      <c r="CT19" s="619"/>
      <c r="CU19" s="619"/>
      <c r="CV19" s="619"/>
      <c r="CW19" s="619"/>
      <c r="CX19" s="619"/>
      <c r="CY19" s="620"/>
      <c r="CZ19" s="671" t="s">
        <v>107</v>
      </c>
      <c r="DA19" s="671"/>
      <c r="DB19" s="671"/>
      <c r="DC19" s="671"/>
      <c r="DD19" s="624" t="s">
        <v>107</v>
      </c>
      <c r="DE19" s="619"/>
      <c r="DF19" s="619"/>
      <c r="DG19" s="619"/>
      <c r="DH19" s="619"/>
      <c r="DI19" s="619"/>
      <c r="DJ19" s="619"/>
      <c r="DK19" s="619"/>
      <c r="DL19" s="619"/>
      <c r="DM19" s="619"/>
      <c r="DN19" s="619"/>
      <c r="DO19" s="619"/>
      <c r="DP19" s="620"/>
      <c r="DQ19" s="624" t="s">
        <v>107</v>
      </c>
      <c r="DR19" s="619"/>
      <c r="DS19" s="619"/>
      <c r="DT19" s="619"/>
      <c r="DU19" s="619"/>
      <c r="DV19" s="619"/>
      <c r="DW19" s="619"/>
      <c r="DX19" s="619"/>
      <c r="DY19" s="619"/>
      <c r="DZ19" s="619"/>
      <c r="EA19" s="619"/>
      <c r="EB19" s="619"/>
      <c r="EC19" s="654"/>
    </row>
    <row r="20" spans="2:133" ht="11.25" customHeight="1">
      <c r="B20" s="615" t="s">
        <v>252</v>
      </c>
      <c r="C20" s="616"/>
      <c r="D20" s="616"/>
      <c r="E20" s="616"/>
      <c r="F20" s="616"/>
      <c r="G20" s="616"/>
      <c r="H20" s="616"/>
      <c r="I20" s="616"/>
      <c r="J20" s="616"/>
      <c r="K20" s="616"/>
      <c r="L20" s="616"/>
      <c r="M20" s="616"/>
      <c r="N20" s="616"/>
      <c r="O20" s="616"/>
      <c r="P20" s="616"/>
      <c r="Q20" s="617"/>
      <c r="R20" s="618">
        <v>6030056</v>
      </c>
      <c r="S20" s="619"/>
      <c r="T20" s="619"/>
      <c r="U20" s="619"/>
      <c r="V20" s="619"/>
      <c r="W20" s="619"/>
      <c r="X20" s="619"/>
      <c r="Y20" s="620"/>
      <c r="Z20" s="671">
        <v>57.6</v>
      </c>
      <c r="AA20" s="671"/>
      <c r="AB20" s="671"/>
      <c r="AC20" s="671"/>
      <c r="AD20" s="672">
        <v>5892458</v>
      </c>
      <c r="AE20" s="672"/>
      <c r="AF20" s="672"/>
      <c r="AG20" s="672"/>
      <c r="AH20" s="672"/>
      <c r="AI20" s="672"/>
      <c r="AJ20" s="672"/>
      <c r="AK20" s="672"/>
      <c r="AL20" s="641">
        <v>99.8</v>
      </c>
      <c r="AM20" s="673"/>
      <c r="AN20" s="673"/>
      <c r="AO20" s="674"/>
      <c r="AP20" s="615" t="s">
        <v>253</v>
      </c>
      <c r="AQ20" s="616"/>
      <c r="AR20" s="616"/>
      <c r="AS20" s="616"/>
      <c r="AT20" s="616"/>
      <c r="AU20" s="616"/>
      <c r="AV20" s="616"/>
      <c r="AW20" s="616"/>
      <c r="AX20" s="616"/>
      <c r="AY20" s="616"/>
      <c r="AZ20" s="616"/>
      <c r="BA20" s="616"/>
      <c r="BB20" s="616"/>
      <c r="BC20" s="616"/>
      <c r="BD20" s="616"/>
      <c r="BE20" s="616"/>
      <c r="BF20" s="617"/>
      <c r="BG20" s="618">
        <v>27378</v>
      </c>
      <c r="BH20" s="619"/>
      <c r="BI20" s="619"/>
      <c r="BJ20" s="619"/>
      <c r="BK20" s="619"/>
      <c r="BL20" s="619"/>
      <c r="BM20" s="619"/>
      <c r="BN20" s="620"/>
      <c r="BO20" s="671">
        <v>1</v>
      </c>
      <c r="BP20" s="671"/>
      <c r="BQ20" s="671"/>
      <c r="BR20" s="671"/>
      <c r="BS20" s="624" t="s">
        <v>107</v>
      </c>
      <c r="BT20" s="619"/>
      <c r="BU20" s="619"/>
      <c r="BV20" s="619"/>
      <c r="BW20" s="619"/>
      <c r="BX20" s="619"/>
      <c r="BY20" s="619"/>
      <c r="BZ20" s="619"/>
      <c r="CA20" s="619"/>
      <c r="CB20" s="654"/>
      <c r="CD20" s="655" t="s">
        <v>254</v>
      </c>
      <c r="CE20" s="652"/>
      <c r="CF20" s="652"/>
      <c r="CG20" s="652"/>
      <c r="CH20" s="652"/>
      <c r="CI20" s="652"/>
      <c r="CJ20" s="652"/>
      <c r="CK20" s="652"/>
      <c r="CL20" s="652"/>
      <c r="CM20" s="652"/>
      <c r="CN20" s="652"/>
      <c r="CO20" s="652"/>
      <c r="CP20" s="652"/>
      <c r="CQ20" s="653"/>
      <c r="CR20" s="618">
        <v>10260947</v>
      </c>
      <c r="CS20" s="619"/>
      <c r="CT20" s="619"/>
      <c r="CU20" s="619"/>
      <c r="CV20" s="619"/>
      <c r="CW20" s="619"/>
      <c r="CX20" s="619"/>
      <c r="CY20" s="620"/>
      <c r="CZ20" s="671">
        <v>100</v>
      </c>
      <c r="DA20" s="671"/>
      <c r="DB20" s="671"/>
      <c r="DC20" s="671"/>
      <c r="DD20" s="624">
        <v>1719957</v>
      </c>
      <c r="DE20" s="619"/>
      <c r="DF20" s="619"/>
      <c r="DG20" s="619"/>
      <c r="DH20" s="619"/>
      <c r="DI20" s="619"/>
      <c r="DJ20" s="619"/>
      <c r="DK20" s="619"/>
      <c r="DL20" s="619"/>
      <c r="DM20" s="619"/>
      <c r="DN20" s="619"/>
      <c r="DO20" s="619"/>
      <c r="DP20" s="620"/>
      <c r="DQ20" s="624">
        <v>6580518</v>
      </c>
      <c r="DR20" s="619"/>
      <c r="DS20" s="619"/>
      <c r="DT20" s="619"/>
      <c r="DU20" s="619"/>
      <c r="DV20" s="619"/>
      <c r="DW20" s="619"/>
      <c r="DX20" s="619"/>
      <c r="DY20" s="619"/>
      <c r="DZ20" s="619"/>
      <c r="EA20" s="619"/>
      <c r="EB20" s="619"/>
      <c r="EC20" s="654"/>
    </row>
    <row r="21" spans="2:133" ht="11.25" customHeight="1">
      <c r="B21" s="615" t="s">
        <v>255</v>
      </c>
      <c r="C21" s="616"/>
      <c r="D21" s="616"/>
      <c r="E21" s="616"/>
      <c r="F21" s="616"/>
      <c r="G21" s="616"/>
      <c r="H21" s="616"/>
      <c r="I21" s="616"/>
      <c r="J21" s="616"/>
      <c r="K21" s="616"/>
      <c r="L21" s="616"/>
      <c r="M21" s="616"/>
      <c r="N21" s="616"/>
      <c r="O21" s="616"/>
      <c r="P21" s="616"/>
      <c r="Q21" s="617"/>
      <c r="R21" s="618">
        <v>3503</v>
      </c>
      <c r="S21" s="619"/>
      <c r="T21" s="619"/>
      <c r="U21" s="619"/>
      <c r="V21" s="619"/>
      <c r="W21" s="619"/>
      <c r="X21" s="619"/>
      <c r="Y21" s="620"/>
      <c r="Z21" s="671">
        <v>0</v>
      </c>
      <c r="AA21" s="671"/>
      <c r="AB21" s="671"/>
      <c r="AC21" s="671"/>
      <c r="AD21" s="672">
        <v>3503</v>
      </c>
      <c r="AE21" s="672"/>
      <c r="AF21" s="672"/>
      <c r="AG21" s="672"/>
      <c r="AH21" s="672"/>
      <c r="AI21" s="672"/>
      <c r="AJ21" s="672"/>
      <c r="AK21" s="672"/>
      <c r="AL21" s="641">
        <v>0.1</v>
      </c>
      <c r="AM21" s="673"/>
      <c r="AN21" s="673"/>
      <c r="AO21" s="674"/>
      <c r="AP21" s="709" t="s">
        <v>256</v>
      </c>
      <c r="AQ21" s="719"/>
      <c r="AR21" s="719"/>
      <c r="AS21" s="719"/>
      <c r="AT21" s="719"/>
      <c r="AU21" s="719"/>
      <c r="AV21" s="719"/>
      <c r="AW21" s="719"/>
      <c r="AX21" s="719"/>
      <c r="AY21" s="719"/>
      <c r="AZ21" s="719"/>
      <c r="BA21" s="719"/>
      <c r="BB21" s="719"/>
      <c r="BC21" s="719"/>
      <c r="BD21" s="719"/>
      <c r="BE21" s="719"/>
      <c r="BF21" s="711"/>
      <c r="BG21" s="618">
        <v>27378</v>
      </c>
      <c r="BH21" s="619"/>
      <c r="BI21" s="619"/>
      <c r="BJ21" s="619"/>
      <c r="BK21" s="619"/>
      <c r="BL21" s="619"/>
      <c r="BM21" s="619"/>
      <c r="BN21" s="620"/>
      <c r="BO21" s="671">
        <v>1</v>
      </c>
      <c r="BP21" s="671"/>
      <c r="BQ21" s="671"/>
      <c r="BR21" s="671"/>
      <c r="BS21" s="624" t="s">
        <v>107</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c r="B22" s="615" t="s">
        <v>257</v>
      </c>
      <c r="C22" s="616"/>
      <c r="D22" s="616"/>
      <c r="E22" s="616"/>
      <c r="F22" s="616"/>
      <c r="G22" s="616"/>
      <c r="H22" s="616"/>
      <c r="I22" s="616"/>
      <c r="J22" s="616"/>
      <c r="K22" s="616"/>
      <c r="L22" s="616"/>
      <c r="M22" s="616"/>
      <c r="N22" s="616"/>
      <c r="O22" s="616"/>
      <c r="P22" s="616"/>
      <c r="Q22" s="617"/>
      <c r="R22" s="618">
        <v>140728</v>
      </c>
      <c r="S22" s="619"/>
      <c r="T22" s="619"/>
      <c r="U22" s="619"/>
      <c r="V22" s="619"/>
      <c r="W22" s="619"/>
      <c r="X22" s="619"/>
      <c r="Y22" s="620"/>
      <c r="Z22" s="671">
        <v>1.3</v>
      </c>
      <c r="AA22" s="671"/>
      <c r="AB22" s="671"/>
      <c r="AC22" s="671"/>
      <c r="AD22" s="672" t="s">
        <v>107</v>
      </c>
      <c r="AE22" s="672"/>
      <c r="AF22" s="672"/>
      <c r="AG22" s="672"/>
      <c r="AH22" s="672"/>
      <c r="AI22" s="672"/>
      <c r="AJ22" s="672"/>
      <c r="AK22" s="672"/>
      <c r="AL22" s="641" t="s">
        <v>107</v>
      </c>
      <c r="AM22" s="673"/>
      <c r="AN22" s="673"/>
      <c r="AO22" s="674"/>
      <c r="AP22" s="709" t="s">
        <v>258</v>
      </c>
      <c r="AQ22" s="719"/>
      <c r="AR22" s="719"/>
      <c r="AS22" s="719"/>
      <c r="AT22" s="719"/>
      <c r="AU22" s="719"/>
      <c r="AV22" s="719"/>
      <c r="AW22" s="719"/>
      <c r="AX22" s="719"/>
      <c r="AY22" s="719"/>
      <c r="AZ22" s="719"/>
      <c r="BA22" s="719"/>
      <c r="BB22" s="719"/>
      <c r="BC22" s="719"/>
      <c r="BD22" s="719"/>
      <c r="BE22" s="719"/>
      <c r="BF22" s="711"/>
      <c r="BG22" s="618" t="s">
        <v>107</v>
      </c>
      <c r="BH22" s="619"/>
      <c r="BI22" s="619"/>
      <c r="BJ22" s="619"/>
      <c r="BK22" s="619"/>
      <c r="BL22" s="619"/>
      <c r="BM22" s="619"/>
      <c r="BN22" s="620"/>
      <c r="BO22" s="671" t="s">
        <v>107</v>
      </c>
      <c r="BP22" s="671"/>
      <c r="BQ22" s="671"/>
      <c r="BR22" s="671"/>
      <c r="BS22" s="624" t="s">
        <v>107</v>
      </c>
      <c r="BT22" s="619"/>
      <c r="BU22" s="619"/>
      <c r="BV22" s="619"/>
      <c r="BW22" s="619"/>
      <c r="BX22" s="619"/>
      <c r="BY22" s="619"/>
      <c r="BZ22" s="619"/>
      <c r="CA22" s="619"/>
      <c r="CB22" s="654"/>
      <c r="CD22" s="723" t="s">
        <v>259</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260</v>
      </c>
      <c r="C23" s="616"/>
      <c r="D23" s="616"/>
      <c r="E23" s="616"/>
      <c r="F23" s="616"/>
      <c r="G23" s="616"/>
      <c r="H23" s="616"/>
      <c r="I23" s="616"/>
      <c r="J23" s="616"/>
      <c r="K23" s="616"/>
      <c r="L23" s="616"/>
      <c r="M23" s="616"/>
      <c r="N23" s="616"/>
      <c r="O23" s="616"/>
      <c r="P23" s="616"/>
      <c r="Q23" s="617"/>
      <c r="R23" s="618">
        <v>67457</v>
      </c>
      <c r="S23" s="619"/>
      <c r="T23" s="619"/>
      <c r="U23" s="619"/>
      <c r="V23" s="619"/>
      <c r="W23" s="619"/>
      <c r="X23" s="619"/>
      <c r="Y23" s="620"/>
      <c r="Z23" s="671">
        <v>0.6</v>
      </c>
      <c r="AA23" s="671"/>
      <c r="AB23" s="671"/>
      <c r="AC23" s="671"/>
      <c r="AD23" s="672">
        <v>4466</v>
      </c>
      <c r="AE23" s="672"/>
      <c r="AF23" s="672"/>
      <c r="AG23" s="672"/>
      <c r="AH23" s="672"/>
      <c r="AI23" s="672"/>
      <c r="AJ23" s="672"/>
      <c r="AK23" s="672"/>
      <c r="AL23" s="641">
        <v>0.1</v>
      </c>
      <c r="AM23" s="673"/>
      <c r="AN23" s="673"/>
      <c r="AO23" s="674"/>
      <c r="AP23" s="709" t="s">
        <v>261</v>
      </c>
      <c r="AQ23" s="719"/>
      <c r="AR23" s="719"/>
      <c r="AS23" s="719"/>
      <c r="AT23" s="719"/>
      <c r="AU23" s="719"/>
      <c r="AV23" s="719"/>
      <c r="AW23" s="719"/>
      <c r="AX23" s="719"/>
      <c r="AY23" s="719"/>
      <c r="AZ23" s="719"/>
      <c r="BA23" s="719"/>
      <c r="BB23" s="719"/>
      <c r="BC23" s="719"/>
      <c r="BD23" s="719"/>
      <c r="BE23" s="719"/>
      <c r="BF23" s="711"/>
      <c r="BG23" s="618" t="s">
        <v>107</v>
      </c>
      <c r="BH23" s="619"/>
      <c r="BI23" s="619"/>
      <c r="BJ23" s="619"/>
      <c r="BK23" s="619"/>
      <c r="BL23" s="619"/>
      <c r="BM23" s="619"/>
      <c r="BN23" s="620"/>
      <c r="BO23" s="671" t="s">
        <v>107</v>
      </c>
      <c r="BP23" s="671"/>
      <c r="BQ23" s="671"/>
      <c r="BR23" s="671"/>
      <c r="BS23" s="624" t="s">
        <v>107</v>
      </c>
      <c r="BT23" s="619"/>
      <c r="BU23" s="619"/>
      <c r="BV23" s="619"/>
      <c r="BW23" s="619"/>
      <c r="BX23" s="619"/>
      <c r="BY23" s="619"/>
      <c r="BZ23" s="619"/>
      <c r="CA23" s="619"/>
      <c r="CB23" s="654"/>
      <c r="CD23" s="723" t="s">
        <v>200</v>
      </c>
      <c r="CE23" s="724"/>
      <c r="CF23" s="724"/>
      <c r="CG23" s="724"/>
      <c r="CH23" s="724"/>
      <c r="CI23" s="724"/>
      <c r="CJ23" s="724"/>
      <c r="CK23" s="724"/>
      <c r="CL23" s="724"/>
      <c r="CM23" s="724"/>
      <c r="CN23" s="724"/>
      <c r="CO23" s="724"/>
      <c r="CP23" s="724"/>
      <c r="CQ23" s="725"/>
      <c r="CR23" s="723" t="s">
        <v>262</v>
      </c>
      <c r="CS23" s="724"/>
      <c r="CT23" s="724"/>
      <c r="CU23" s="724"/>
      <c r="CV23" s="724"/>
      <c r="CW23" s="724"/>
      <c r="CX23" s="724"/>
      <c r="CY23" s="725"/>
      <c r="CZ23" s="723" t="s">
        <v>263</v>
      </c>
      <c r="DA23" s="724"/>
      <c r="DB23" s="724"/>
      <c r="DC23" s="725"/>
      <c r="DD23" s="723" t="s">
        <v>264</v>
      </c>
      <c r="DE23" s="724"/>
      <c r="DF23" s="724"/>
      <c r="DG23" s="724"/>
      <c r="DH23" s="724"/>
      <c r="DI23" s="724"/>
      <c r="DJ23" s="724"/>
      <c r="DK23" s="725"/>
      <c r="DL23" s="726" t="s">
        <v>265</v>
      </c>
      <c r="DM23" s="727"/>
      <c r="DN23" s="727"/>
      <c r="DO23" s="727"/>
      <c r="DP23" s="727"/>
      <c r="DQ23" s="727"/>
      <c r="DR23" s="727"/>
      <c r="DS23" s="727"/>
      <c r="DT23" s="727"/>
      <c r="DU23" s="727"/>
      <c r="DV23" s="728"/>
      <c r="DW23" s="723" t="s">
        <v>266</v>
      </c>
      <c r="DX23" s="724"/>
      <c r="DY23" s="724"/>
      <c r="DZ23" s="724"/>
      <c r="EA23" s="724"/>
      <c r="EB23" s="724"/>
      <c r="EC23" s="725"/>
    </row>
    <row r="24" spans="2:133" ht="11.25" customHeight="1">
      <c r="B24" s="615" t="s">
        <v>267</v>
      </c>
      <c r="C24" s="616"/>
      <c r="D24" s="616"/>
      <c r="E24" s="616"/>
      <c r="F24" s="616"/>
      <c r="G24" s="616"/>
      <c r="H24" s="616"/>
      <c r="I24" s="616"/>
      <c r="J24" s="616"/>
      <c r="K24" s="616"/>
      <c r="L24" s="616"/>
      <c r="M24" s="616"/>
      <c r="N24" s="616"/>
      <c r="O24" s="616"/>
      <c r="P24" s="616"/>
      <c r="Q24" s="617"/>
      <c r="R24" s="618">
        <v>41585</v>
      </c>
      <c r="S24" s="619"/>
      <c r="T24" s="619"/>
      <c r="U24" s="619"/>
      <c r="V24" s="619"/>
      <c r="W24" s="619"/>
      <c r="X24" s="619"/>
      <c r="Y24" s="620"/>
      <c r="Z24" s="671">
        <v>0.4</v>
      </c>
      <c r="AA24" s="671"/>
      <c r="AB24" s="671"/>
      <c r="AC24" s="671"/>
      <c r="AD24" s="672" t="s">
        <v>107</v>
      </c>
      <c r="AE24" s="672"/>
      <c r="AF24" s="672"/>
      <c r="AG24" s="672"/>
      <c r="AH24" s="672"/>
      <c r="AI24" s="672"/>
      <c r="AJ24" s="672"/>
      <c r="AK24" s="672"/>
      <c r="AL24" s="641" t="s">
        <v>107</v>
      </c>
      <c r="AM24" s="673"/>
      <c r="AN24" s="673"/>
      <c r="AO24" s="674"/>
      <c r="AP24" s="709" t="s">
        <v>268</v>
      </c>
      <c r="AQ24" s="719"/>
      <c r="AR24" s="719"/>
      <c r="AS24" s="719"/>
      <c r="AT24" s="719"/>
      <c r="AU24" s="719"/>
      <c r="AV24" s="719"/>
      <c r="AW24" s="719"/>
      <c r="AX24" s="719"/>
      <c r="AY24" s="719"/>
      <c r="AZ24" s="719"/>
      <c r="BA24" s="719"/>
      <c r="BB24" s="719"/>
      <c r="BC24" s="719"/>
      <c r="BD24" s="719"/>
      <c r="BE24" s="719"/>
      <c r="BF24" s="711"/>
      <c r="BG24" s="618" t="s">
        <v>107</v>
      </c>
      <c r="BH24" s="619"/>
      <c r="BI24" s="619"/>
      <c r="BJ24" s="619"/>
      <c r="BK24" s="619"/>
      <c r="BL24" s="619"/>
      <c r="BM24" s="619"/>
      <c r="BN24" s="620"/>
      <c r="BO24" s="671" t="s">
        <v>107</v>
      </c>
      <c r="BP24" s="671"/>
      <c r="BQ24" s="671"/>
      <c r="BR24" s="671"/>
      <c r="BS24" s="624" t="s">
        <v>107</v>
      </c>
      <c r="BT24" s="619"/>
      <c r="BU24" s="619"/>
      <c r="BV24" s="619"/>
      <c r="BW24" s="619"/>
      <c r="BX24" s="619"/>
      <c r="BY24" s="619"/>
      <c r="BZ24" s="619"/>
      <c r="CA24" s="619"/>
      <c r="CB24" s="654"/>
      <c r="CD24" s="675" t="s">
        <v>269</v>
      </c>
      <c r="CE24" s="676"/>
      <c r="CF24" s="676"/>
      <c r="CG24" s="676"/>
      <c r="CH24" s="676"/>
      <c r="CI24" s="676"/>
      <c r="CJ24" s="676"/>
      <c r="CK24" s="676"/>
      <c r="CL24" s="676"/>
      <c r="CM24" s="676"/>
      <c r="CN24" s="676"/>
      <c r="CO24" s="676"/>
      <c r="CP24" s="676"/>
      <c r="CQ24" s="677"/>
      <c r="CR24" s="668">
        <v>4845008</v>
      </c>
      <c r="CS24" s="669"/>
      <c r="CT24" s="669"/>
      <c r="CU24" s="669"/>
      <c r="CV24" s="669"/>
      <c r="CW24" s="669"/>
      <c r="CX24" s="669"/>
      <c r="CY24" s="716"/>
      <c r="CZ24" s="720">
        <v>47.2</v>
      </c>
      <c r="DA24" s="721"/>
      <c r="DB24" s="721"/>
      <c r="DC24" s="722"/>
      <c r="DD24" s="715">
        <v>3145468</v>
      </c>
      <c r="DE24" s="669"/>
      <c r="DF24" s="669"/>
      <c r="DG24" s="669"/>
      <c r="DH24" s="669"/>
      <c r="DI24" s="669"/>
      <c r="DJ24" s="669"/>
      <c r="DK24" s="716"/>
      <c r="DL24" s="715">
        <v>3102658</v>
      </c>
      <c r="DM24" s="669"/>
      <c r="DN24" s="669"/>
      <c r="DO24" s="669"/>
      <c r="DP24" s="669"/>
      <c r="DQ24" s="669"/>
      <c r="DR24" s="669"/>
      <c r="DS24" s="669"/>
      <c r="DT24" s="669"/>
      <c r="DU24" s="669"/>
      <c r="DV24" s="716"/>
      <c r="DW24" s="717">
        <v>49.1</v>
      </c>
      <c r="DX24" s="686"/>
      <c r="DY24" s="686"/>
      <c r="DZ24" s="686"/>
      <c r="EA24" s="686"/>
      <c r="EB24" s="686"/>
      <c r="EC24" s="718"/>
    </row>
    <row r="25" spans="2:133" ht="11.25" customHeight="1">
      <c r="B25" s="615" t="s">
        <v>270</v>
      </c>
      <c r="C25" s="616"/>
      <c r="D25" s="616"/>
      <c r="E25" s="616"/>
      <c r="F25" s="616"/>
      <c r="G25" s="616"/>
      <c r="H25" s="616"/>
      <c r="I25" s="616"/>
      <c r="J25" s="616"/>
      <c r="K25" s="616"/>
      <c r="L25" s="616"/>
      <c r="M25" s="616"/>
      <c r="N25" s="616"/>
      <c r="O25" s="616"/>
      <c r="P25" s="616"/>
      <c r="Q25" s="617"/>
      <c r="R25" s="618">
        <v>1588397</v>
      </c>
      <c r="S25" s="619"/>
      <c r="T25" s="619"/>
      <c r="U25" s="619"/>
      <c r="V25" s="619"/>
      <c r="W25" s="619"/>
      <c r="X25" s="619"/>
      <c r="Y25" s="620"/>
      <c r="Z25" s="671">
        <v>15.2</v>
      </c>
      <c r="AA25" s="671"/>
      <c r="AB25" s="671"/>
      <c r="AC25" s="671"/>
      <c r="AD25" s="672" t="s">
        <v>107</v>
      </c>
      <c r="AE25" s="672"/>
      <c r="AF25" s="672"/>
      <c r="AG25" s="672"/>
      <c r="AH25" s="672"/>
      <c r="AI25" s="672"/>
      <c r="AJ25" s="672"/>
      <c r="AK25" s="672"/>
      <c r="AL25" s="641" t="s">
        <v>107</v>
      </c>
      <c r="AM25" s="673"/>
      <c r="AN25" s="673"/>
      <c r="AO25" s="674"/>
      <c r="AP25" s="709" t="s">
        <v>271</v>
      </c>
      <c r="AQ25" s="719"/>
      <c r="AR25" s="719"/>
      <c r="AS25" s="719"/>
      <c r="AT25" s="719"/>
      <c r="AU25" s="719"/>
      <c r="AV25" s="719"/>
      <c r="AW25" s="719"/>
      <c r="AX25" s="719"/>
      <c r="AY25" s="719"/>
      <c r="AZ25" s="719"/>
      <c r="BA25" s="719"/>
      <c r="BB25" s="719"/>
      <c r="BC25" s="719"/>
      <c r="BD25" s="719"/>
      <c r="BE25" s="719"/>
      <c r="BF25" s="711"/>
      <c r="BG25" s="618" t="s">
        <v>107</v>
      </c>
      <c r="BH25" s="619"/>
      <c r="BI25" s="619"/>
      <c r="BJ25" s="619"/>
      <c r="BK25" s="619"/>
      <c r="BL25" s="619"/>
      <c r="BM25" s="619"/>
      <c r="BN25" s="620"/>
      <c r="BO25" s="671" t="s">
        <v>107</v>
      </c>
      <c r="BP25" s="671"/>
      <c r="BQ25" s="671"/>
      <c r="BR25" s="671"/>
      <c r="BS25" s="624" t="s">
        <v>107</v>
      </c>
      <c r="BT25" s="619"/>
      <c r="BU25" s="619"/>
      <c r="BV25" s="619"/>
      <c r="BW25" s="619"/>
      <c r="BX25" s="619"/>
      <c r="BY25" s="619"/>
      <c r="BZ25" s="619"/>
      <c r="CA25" s="619"/>
      <c r="CB25" s="654"/>
      <c r="CD25" s="655" t="s">
        <v>272</v>
      </c>
      <c r="CE25" s="652"/>
      <c r="CF25" s="652"/>
      <c r="CG25" s="652"/>
      <c r="CH25" s="652"/>
      <c r="CI25" s="652"/>
      <c r="CJ25" s="652"/>
      <c r="CK25" s="652"/>
      <c r="CL25" s="652"/>
      <c r="CM25" s="652"/>
      <c r="CN25" s="652"/>
      <c r="CO25" s="652"/>
      <c r="CP25" s="652"/>
      <c r="CQ25" s="653"/>
      <c r="CR25" s="618">
        <v>1721934</v>
      </c>
      <c r="CS25" s="637"/>
      <c r="CT25" s="637"/>
      <c r="CU25" s="637"/>
      <c r="CV25" s="637"/>
      <c r="CW25" s="637"/>
      <c r="CX25" s="637"/>
      <c r="CY25" s="638"/>
      <c r="CZ25" s="621">
        <v>16.8</v>
      </c>
      <c r="DA25" s="639"/>
      <c r="DB25" s="639"/>
      <c r="DC25" s="640"/>
      <c r="DD25" s="624">
        <v>1659609</v>
      </c>
      <c r="DE25" s="637"/>
      <c r="DF25" s="637"/>
      <c r="DG25" s="637"/>
      <c r="DH25" s="637"/>
      <c r="DI25" s="637"/>
      <c r="DJ25" s="637"/>
      <c r="DK25" s="638"/>
      <c r="DL25" s="624">
        <v>1646997</v>
      </c>
      <c r="DM25" s="637"/>
      <c r="DN25" s="637"/>
      <c r="DO25" s="637"/>
      <c r="DP25" s="637"/>
      <c r="DQ25" s="637"/>
      <c r="DR25" s="637"/>
      <c r="DS25" s="637"/>
      <c r="DT25" s="637"/>
      <c r="DU25" s="637"/>
      <c r="DV25" s="638"/>
      <c r="DW25" s="641">
        <v>26.1</v>
      </c>
      <c r="DX25" s="642"/>
      <c r="DY25" s="642"/>
      <c r="DZ25" s="642"/>
      <c r="EA25" s="642"/>
      <c r="EB25" s="642"/>
      <c r="EC25" s="643"/>
    </row>
    <row r="26" spans="2:133" ht="11.25" customHeight="1">
      <c r="B26" s="712" t="s">
        <v>273</v>
      </c>
      <c r="C26" s="713"/>
      <c r="D26" s="713"/>
      <c r="E26" s="713"/>
      <c r="F26" s="713"/>
      <c r="G26" s="713"/>
      <c r="H26" s="713"/>
      <c r="I26" s="713"/>
      <c r="J26" s="713"/>
      <c r="K26" s="713"/>
      <c r="L26" s="713"/>
      <c r="M26" s="713"/>
      <c r="N26" s="713"/>
      <c r="O26" s="713"/>
      <c r="P26" s="713"/>
      <c r="Q26" s="714"/>
      <c r="R26" s="618">
        <v>6186</v>
      </c>
      <c r="S26" s="619"/>
      <c r="T26" s="619"/>
      <c r="U26" s="619"/>
      <c r="V26" s="619"/>
      <c r="W26" s="619"/>
      <c r="X26" s="619"/>
      <c r="Y26" s="620"/>
      <c r="Z26" s="671">
        <v>0.1</v>
      </c>
      <c r="AA26" s="671"/>
      <c r="AB26" s="671"/>
      <c r="AC26" s="671"/>
      <c r="AD26" s="672">
        <v>6186</v>
      </c>
      <c r="AE26" s="672"/>
      <c r="AF26" s="672"/>
      <c r="AG26" s="672"/>
      <c r="AH26" s="672"/>
      <c r="AI26" s="672"/>
      <c r="AJ26" s="672"/>
      <c r="AK26" s="672"/>
      <c r="AL26" s="641">
        <v>0.1</v>
      </c>
      <c r="AM26" s="673"/>
      <c r="AN26" s="673"/>
      <c r="AO26" s="674"/>
      <c r="AP26" s="709" t="s">
        <v>274</v>
      </c>
      <c r="AQ26" s="710"/>
      <c r="AR26" s="710"/>
      <c r="AS26" s="710"/>
      <c r="AT26" s="710"/>
      <c r="AU26" s="710"/>
      <c r="AV26" s="710"/>
      <c r="AW26" s="710"/>
      <c r="AX26" s="710"/>
      <c r="AY26" s="710"/>
      <c r="AZ26" s="710"/>
      <c r="BA26" s="710"/>
      <c r="BB26" s="710"/>
      <c r="BC26" s="710"/>
      <c r="BD26" s="710"/>
      <c r="BE26" s="710"/>
      <c r="BF26" s="711"/>
      <c r="BG26" s="618" t="s">
        <v>107</v>
      </c>
      <c r="BH26" s="619"/>
      <c r="BI26" s="619"/>
      <c r="BJ26" s="619"/>
      <c r="BK26" s="619"/>
      <c r="BL26" s="619"/>
      <c r="BM26" s="619"/>
      <c r="BN26" s="620"/>
      <c r="BO26" s="671" t="s">
        <v>107</v>
      </c>
      <c r="BP26" s="671"/>
      <c r="BQ26" s="671"/>
      <c r="BR26" s="671"/>
      <c r="BS26" s="624" t="s">
        <v>107</v>
      </c>
      <c r="BT26" s="619"/>
      <c r="BU26" s="619"/>
      <c r="BV26" s="619"/>
      <c r="BW26" s="619"/>
      <c r="BX26" s="619"/>
      <c r="BY26" s="619"/>
      <c r="BZ26" s="619"/>
      <c r="CA26" s="619"/>
      <c r="CB26" s="654"/>
      <c r="CD26" s="655" t="s">
        <v>275</v>
      </c>
      <c r="CE26" s="652"/>
      <c r="CF26" s="652"/>
      <c r="CG26" s="652"/>
      <c r="CH26" s="652"/>
      <c r="CI26" s="652"/>
      <c r="CJ26" s="652"/>
      <c r="CK26" s="652"/>
      <c r="CL26" s="652"/>
      <c r="CM26" s="652"/>
      <c r="CN26" s="652"/>
      <c r="CO26" s="652"/>
      <c r="CP26" s="652"/>
      <c r="CQ26" s="653"/>
      <c r="CR26" s="618">
        <v>1022566</v>
      </c>
      <c r="CS26" s="619"/>
      <c r="CT26" s="619"/>
      <c r="CU26" s="619"/>
      <c r="CV26" s="619"/>
      <c r="CW26" s="619"/>
      <c r="CX26" s="619"/>
      <c r="CY26" s="620"/>
      <c r="CZ26" s="621">
        <v>10</v>
      </c>
      <c r="DA26" s="639"/>
      <c r="DB26" s="639"/>
      <c r="DC26" s="640"/>
      <c r="DD26" s="624">
        <v>973537</v>
      </c>
      <c r="DE26" s="619"/>
      <c r="DF26" s="619"/>
      <c r="DG26" s="619"/>
      <c r="DH26" s="619"/>
      <c r="DI26" s="619"/>
      <c r="DJ26" s="619"/>
      <c r="DK26" s="620"/>
      <c r="DL26" s="624" t="s">
        <v>212</v>
      </c>
      <c r="DM26" s="619"/>
      <c r="DN26" s="619"/>
      <c r="DO26" s="619"/>
      <c r="DP26" s="619"/>
      <c r="DQ26" s="619"/>
      <c r="DR26" s="619"/>
      <c r="DS26" s="619"/>
      <c r="DT26" s="619"/>
      <c r="DU26" s="619"/>
      <c r="DV26" s="620"/>
      <c r="DW26" s="641" t="s">
        <v>212</v>
      </c>
      <c r="DX26" s="642"/>
      <c r="DY26" s="642"/>
      <c r="DZ26" s="642"/>
      <c r="EA26" s="642"/>
      <c r="EB26" s="642"/>
      <c r="EC26" s="643"/>
    </row>
    <row r="27" spans="2:133" ht="11.25" customHeight="1">
      <c r="B27" s="615" t="s">
        <v>276</v>
      </c>
      <c r="C27" s="616"/>
      <c r="D27" s="616"/>
      <c r="E27" s="616"/>
      <c r="F27" s="616"/>
      <c r="G27" s="616"/>
      <c r="H27" s="616"/>
      <c r="I27" s="616"/>
      <c r="J27" s="616"/>
      <c r="K27" s="616"/>
      <c r="L27" s="616"/>
      <c r="M27" s="616"/>
      <c r="N27" s="616"/>
      <c r="O27" s="616"/>
      <c r="P27" s="616"/>
      <c r="Q27" s="617"/>
      <c r="R27" s="618">
        <v>957792</v>
      </c>
      <c r="S27" s="619"/>
      <c r="T27" s="619"/>
      <c r="U27" s="619"/>
      <c r="V27" s="619"/>
      <c r="W27" s="619"/>
      <c r="X27" s="619"/>
      <c r="Y27" s="620"/>
      <c r="Z27" s="671">
        <v>9.1999999999999993</v>
      </c>
      <c r="AA27" s="671"/>
      <c r="AB27" s="671"/>
      <c r="AC27" s="671"/>
      <c r="AD27" s="672" t="s">
        <v>107</v>
      </c>
      <c r="AE27" s="672"/>
      <c r="AF27" s="672"/>
      <c r="AG27" s="672"/>
      <c r="AH27" s="672"/>
      <c r="AI27" s="672"/>
      <c r="AJ27" s="672"/>
      <c r="AK27" s="672"/>
      <c r="AL27" s="641" t="s">
        <v>107</v>
      </c>
      <c r="AM27" s="673"/>
      <c r="AN27" s="673"/>
      <c r="AO27" s="674"/>
      <c r="AP27" s="615" t="s">
        <v>277</v>
      </c>
      <c r="AQ27" s="616"/>
      <c r="AR27" s="616"/>
      <c r="AS27" s="616"/>
      <c r="AT27" s="616"/>
      <c r="AU27" s="616"/>
      <c r="AV27" s="616"/>
      <c r="AW27" s="616"/>
      <c r="AX27" s="616"/>
      <c r="AY27" s="616"/>
      <c r="AZ27" s="616"/>
      <c r="BA27" s="616"/>
      <c r="BB27" s="616"/>
      <c r="BC27" s="616"/>
      <c r="BD27" s="616"/>
      <c r="BE27" s="616"/>
      <c r="BF27" s="617"/>
      <c r="BG27" s="618">
        <v>2880961</v>
      </c>
      <c r="BH27" s="619"/>
      <c r="BI27" s="619"/>
      <c r="BJ27" s="619"/>
      <c r="BK27" s="619"/>
      <c r="BL27" s="619"/>
      <c r="BM27" s="619"/>
      <c r="BN27" s="620"/>
      <c r="BO27" s="671">
        <v>100</v>
      </c>
      <c r="BP27" s="671"/>
      <c r="BQ27" s="671"/>
      <c r="BR27" s="671"/>
      <c r="BS27" s="624">
        <v>43530</v>
      </c>
      <c r="BT27" s="619"/>
      <c r="BU27" s="619"/>
      <c r="BV27" s="619"/>
      <c r="BW27" s="619"/>
      <c r="BX27" s="619"/>
      <c r="BY27" s="619"/>
      <c r="BZ27" s="619"/>
      <c r="CA27" s="619"/>
      <c r="CB27" s="654"/>
      <c r="CD27" s="655" t="s">
        <v>278</v>
      </c>
      <c r="CE27" s="652"/>
      <c r="CF27" s="652"/>
      <c r="CG27" s="652"/>
      <c r="CH27" s="652"/>
      <c r="CI27" s="652"/>
      <c r="CJ27" s="652"/>
      <c r="CK27" s="652"/>
      <c r="CL27" s="652"/>
      <c r="CM27" s="652"/>
      <c r="CN27" s="652"/>
      <c r="CO27" s="652"/>
      <c r="CP27" s="652"/>
      <c r="CQ27" s="653"/>
      <c r="CR27" s="618">
        <v>2204443</v>
      </c>
      <c r="CS27" s="637"/>
      <c r="CT27" s="637"/>
      <c r="CU27" s="637"/>
      <c r="CV27" s="637"/>
      <c r="CW27" s="637"/>
      <c r="CX27" s="637"/>
      <c r="CY27" s="638"/>
      <c r="CZ27" s="621">
        <v>21.5</v>
      </c>
      <c r="DA27" s="639"/>
      <c r="DB27" s="639"/>
      <c r="DC27" s="640"/>
      <c r="DD27" s="624">
        <v>603872</v>
      </c>
      <c r="DE27" s="637"/>
      <c r="DF27" s="637"/>
      <c r="DG27" s="637"/>
      <c r="DH27" s="637"/>
      <c r="DI27" s="637"/>
      <c r="DJ27" s="637"/>
      <c r="DK27" s="638"/>
      <c r="DL27" s="624">
        <v>573674</v>
      </c>
      <c r="DM27" s="637"/>
      <c r="DN27" s="637"/>
      <c r="DO27" s="637"/>
      <c r="DP27" s="637"/>
      <c r="DQ27" s="637"/>
      <c r="DR27" s="637"/>
      <c r="DS27" s="637"/>
      <c r="DT27" s="637"/>
      <c r="DU27" s="637"/>
      <c r="DV27" s="638"/>
      <c r="DW27" s="641">
        <v>9.1</v>
      </c>
      <c r="DX27" s="642"/>
      <c r="DY27" s="642"/>
      <c r="DZ27" s="642"/>
      <c r="EA27" s="642"/>
      <c r="EB27" s="642"/>
      <c r="EC27" s="643"/>
    </row>
    <row r="28" spans="2:133" ht="11.25" customHeight="1">
      <c r="B28" s="615" t="s">
        <v>279</v>
      </c>
      <c r="C28" s="616"/>
      <c r="D28" s="616"/>
      <c r="E28" s="616"/>
      <c r="F28" s="616"/>
      <c r="G28" s="616"/>
      <c r="H28" s="616"/>
      <c r="I28" s="616"/>
      <c r="J28" s="616"/>
      <c r="K28" s="616"/>
      <c r="L28" s="616"/>
      <c r="M28" s="616"/>
      <c r="N28" s="616"/>
      <c r="O28" s="616"/>
      <c r="P28" s="616"/>
      <c r="Q28" s="617"/>
      <c r="R28" s="618">
        <v>73504</v>
      </c>
      <c r="S28" s="619"/>
      <c r="T28" s="619"/>
      <c r="U28" s="619"/>
      <c r="V28" s="619"/>
      <c r="W28" s="619"/>
      <c r="X28" s="619"/>
      <c r="Y28" s="620"/>
      <c r="Z28" s="671">
        <v>0.7</v>
      </c>
      <c r="AA28" s="671"/>
      <c r="AB28" s="671"/>
      <c r="AC28" s="671"/>
      <c r="AD28" s="672" t="s">
        <v>107</v>
      </c>
      <c r="AE28" s="672"/>
      <c r="AF28" s="672"/>
      <c r="AG28" s="672"/>
      <c r="AH28" s="672"/>
      <c r="AI28" s="672"/>
      <c r="AJ28" s="672"/>
      <c r="AK28" s="672"/>
      <c r="AL28" s="641" t="s">
        <v>107</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280</v>
      </c>
      <c r="CE28" s="652"/>
      <c r="CF28" s="652"/>
      <c r="CG28" s="652"/>
      <c r="CH28" s="652"/>
      <c r="CI28" s="652"/>
      <c r="CJ28" s="652"/>
      <c r="CK28" s="652"/>
      <c r="CL28" s="652"/>
      <c r="CM28" s="652"/>
      <c r="CN28" s="652"/>
      <c r="CO28" s="652"/>
      <c r="CP28" s="652"/>
      <c r="CQ28" s="653"/>
      <c r="CR28" s="618">
        <v>918631</v>
      </c>
      <c r="CS28" s="619"/>
      <c r="CT28" s="619"/>
      <c r="CU28" s="619"/>
      <c r="CV28" s="619"/>
      <c r="CW28" s="619"/>
      <c r="CX28" s="619"/>
      <c r="CY28" s="620"/>
      <c r="CZ28" s="621">
        <v>9</v>
      </c>
      <c r="DA28" s="639"/>
      <c r="DB28" s="639"/>
      <c r="DC28" s="640"/>
      <c r="DD28" s="624">
        <v>881987</v>
      </c>
      <c r="DE28" s="619"/>
      <c r="DF28" s="619"/>
      <c r="DG28" s="619"/>
      <c r="DH28" s="619"/>
      <c r="DI28" s="619"/>
      <c r="DJ28" s="619"/>
      <c r="DK28" s="620"/>
      <c r="DL28" s="624">
        <v>881987</v>
      </c>
      <c r="DM28" s="619"/>
      <c r="DN28" s="619"/>
      <c r="DO28" s="619"/>
      <c r="DP28" s="619"/>
      <c r="DQ28" s="619"/>
      <c r="DR28" s="619"/>
      <c r="DS28" s="619"/>
      <c r="DT28" s="619"/>
      <c r="DU28" s="619"/>
      <c r="DV28" s="620"/>
      <c r="DW28" s="641">
        <v>14</v>
      </c>
      <c r="DX28" s="642"/>
      <c r="DY28" s="642"/>
      <c r="DZ28" s="642"/>
      <c r="EA28" s="642"/>
      <c r="EB28" s="642"/>
      <c r="EC28" s="643"/>
    </row>
    <row r="29" spans="2:133" ht="11.25" customHeight="1">
      <c r="B29" s="615" t="s">
        <v>281</v>
      </c>
      <c r="C29" s="616"/>
      <c r="D29" s="616"/>
      <c r="E29" s="616"/>
      <c r="F29" s="616"/>
      <c r="G29" s="616"/>
      <c r="H29" s="616"/>
      <c r="I29" s="616"/>
      <c r="J29" s="616"/>
      <c r="K29" s="616"/>
      <c r="L29" s="616"/>
      <c r="M29" s="616"/>
      <c r="N29" s="616"/>
      <c r="O29" s="616"/>
      <c r="P29" s="616"/>
      <c r="Q29" s="617"/>
      <c r="R29" s="618">
        <v>15586</v>
      </c>
      <c r="S29" s="619"/>
      <c r="T29" s="619"/>
      <c r="U29" s="619"/>
      <c r="V29" s="619"/>
      <c r="W29" s="619"/>
      <c r="X29" s="619"/>
      <c r="Y29" s="620"/>
      <c r="Z29" s="671">
        <v>0.1</v>
      </c>
      <c r="AA29" s="671"/>
      <c r="AB29" s="671"/>
      <c r="AC29" s="671"/>
      <c r="AD29" s="672" t="s">
        <v>107</v>
      </c>
      <c r="AE29" s="672"/>
      <c r="AF29" s="672"/>
      <c r="AG29" s="672"/>
      <c r="AH29" s="672"/>
      <c r="AI29" s="672"/>
      <c r="AJ29" s="672"/>
      <c r="AK29" s="672"/>
      <c r="AL29" s="641" t="s">
        <v>107</v>
      </c>
      <c r="AM29" s="673"/>
      <c r="AN29" s="673"/>
      <c r="AO29" s="674"/>
      <c r="AP29" s="678" t="s">
        <v>200</v>
      </c>
      <c r="AQ29" s="679"/>
      <c r="AR29" s="679"/>
      <c r="AS29" s="679"/>
      <c r="AT29" s="679"/>
      <c r="AU29" s="679"/>
      <c r="AV29" s="679"/>
      <c r="AW29" s="679"/>
      <c r="AX29" s="679"/>
      <c r="AY29" s="679"/>
      <c r="AZ29" s="679"/>
      <c r="BA29" s="679"/>
      <c r="BB29" s="679"/>
      <c r="BC29" s="679"/>
      <c r="BD29" s="679"/>
      <c r="BE29" s="679"/>
      <c r="BF29" s="680"/>
      <c r="BG29" s="678" t="s">
        <v>282</v>
      </c>
      <c r="BH29" s="694"/>
      <c r="BI29" s="694"/>
      <c r="BJ29" s="694"/>
      <c r="BK29" s="694"/>
      <c r="BL29" s="694"/>
      <c r="BM29" s="694"/>
      <c r="BN29" s="694"/>
      <c r="BO29" s="694"/>
      <c r="BP29" s="694"/>
      <c r="BQ29" s="695"/>
      <c r="BR29" s="678" t="s">
        <v>283</v>
      </c>
      <c r="BS29" s="694"/>
      <c r="BT29" s="694"/>
      <c r="BU29" s="694"/>
      <c r="BV29" s="694"/>
      <c r="BW29" s="694"/>
      <c r="BX29" s="694"/>
      <c r="BY29" s="694"/>
      <c r="BZ29" s="694"/>
      <c r="CA29" s="694"/>
      <c r="CB29" s="695"/>
      <c r="CD29" s="688" t="s">
        <v>284</v>
      </c>
      <c r="CE29" s="689"/>
      <c r="CF29" s="655" t="s">
        <v>285</v>
      </c>
      <c r="CG29" s="652"/>
      <c r="CH29" s="652"/>
      <c r="CI29" s="652"/>
      <c r="CJ29" s="652"/>
      <c r="CK29" s="652"/>
      <c r="CL29" s="652"/>
      <c r="CM29" s="652"/>
      <c r="CN29" s="652"/>
      <c r="CO29" s="652"/>
      <c r="CP29" s="652"/>
      <c r="CQ29" s="653"/>
      <c r="CR29" s="618">
        <v>918631</v>
      </c>
      <c r="CS29" s="637"/>
      <c r="CT29" s="637"/>
      <c r="CU29" s="637"/>
      <c r="CV29" s="637"/>
      <c r="CW29" s="637"/>
      <c r="CX29" s="637"/>
      <c r="CY29" s="638"/>
      <c r="CZ29" s="621">
        <v>9</v>
      </c>
      <c r="DA29" s="639"/>
      <c r="DB29" s="639"/>
      <c r="DC29" s="640"/>
      <c r="DD29" s="624">
        <v>881987</v>
      </c>
      <c r="DE29" s="637"/>
      <c r="DF29" s="637"/>
      <c r="DG29" s="637"/>
      <c r="DH29" s="637"/>
      <c r="DI29" s="637"/>
      <c r="DJ29" s="637"/>
      <c r="DK29" s="638"/>
      <c r="DL29" s="624">
        <v>881987</v>
      </c>
      <c r="DM29" s="637"/>
      <c r="DN29" s="637"/>
      <c r="DO29" s="637"/>
      <c r="DP29" s="637"/>
      <c r="DQ29" s="637"/>
      <c r="DR29" s="637"/>
      <c r="DS29" s="637"/>
      <c r="DT29" s="637"/>
      <c r="DU29" s="637"/>
      <c r="DV29" s="638"/>
      <c r="DW29" s="641">
        <v>14</v>
      </c>
      <c r="DX29" s="642"/>
      <c r="DY29" s="642"/>
      <c r="DZ29" s="642"/>
      <c r="EA29" s="642"/>
      <c r="EB29" s="642"/>
      <c r="EC29" s="643"/>
    </row>
    <row r="30" spans="2:133" ht="11.25" customHeight="1">
      <c r="B30" s="615" t="s">
        <v>286</v>
      </c>
      <c r="C30" s="616"/>
      <c r="D30" s="616"/>
      <c r="E30" s="616"/>
      <c r="F30" s="616"/>
      <c r="G30" s="616"/>
      <c r="H30" s="616"/>
      <c r="I30" s="616"/>
      <c r="J30" s="616"/>
      <c r="K30" s="616"/>
      <c r="L30" s="616"/>
      <c r="M30" s="616"/>
      <c r="N30" s="616"/>
      <c r="O30" s="616"/>
      <c r="P30" s="616"/>
      <c r="Q30" s="617"/>
      <c r="R30" s="618">
        <v>94569</v>
      </c>
      <c r="S30" s="619"/>
      <c r="T30" s="619"/>
      <c r="U30" s="619"/>
      <c r="V30" s="619"/>
      <c r="W30" s="619"/>
      <c r="X30" s="619"/>
      <c r="Y30" s="620"/>
      <c r="Z30" s="671">
        <v>0.9</v>
      </c>
      <c r="AA30" s="671"/>
      <c r="AB30" s="671"/>
      <c r="AC30" s="671"/>
      <c r="AD30" s="672" t="s">
        <v>107</v>
      </c>
      <c r="AE30" s="672"/>
      <c r="AF30" s="672"/>
      <c r="AG30" s="672"/>
      <c r="AH30" s="672"/>
      <c r="AI30" s="672"/>
      <c r="AJ30" s="672"/>
      <c r="AK30" s="672"/>
      <c r="AL30" s="641" t="s">
        <v>107</v>
      </c>
      <c r="AM30" s="673"/>
      <c r="AN30" s="673"/>
      <c r="AO30" s="674"/>
      <c r="AP30" s="696" t="s">
        <v>287</v>
      </c>
      <c r="AQ30" s="697"/>
      <c r="AR30" s="697"/>
      <c r="AS30" s="697"/>
      <c r="AT30" s="702" t="s">
        <v>288</v>
      </c>
      <c r="AU30" s="182"/>
      <c r="AV30" s="182"/>
      <c r="AW30" s="182"/>
      <c r="AX30" s="705" t="s">
        <v>166</v>
      </c>
      <c r="AY30" s="706"/>
      <c r="AZ30" s="706"/>
      <c r="BA30" s="706"/>
      <c r="BB30" s="706"/>
      <c r="BC30" s="706"/>
      <c r="BD30" s="706"/>
      <c r="BE30" s="706"/>
      <c r="BF30" s="707"/>
      <c r="BG30" s="684">
        <v>98.3</v>
      </c>
      <c r="BH30" s="685"/>
      <c r="BI30" s="685"/>
      <c r="BJ30" s="685"/>
      <c r="BK30" s="685"/>
      <c r="BL30" s="685"/>
      <c r="BM30" s="686">
        <v>91.1</v>
      </c>
      <c r="BN30" s="685"/>
      <c r="BO30" s="685"/>
      <c r="BP30" s="685"/>
      <c r="BQ30" s="687"/>
      <c r="BR30" s="684">
        <v>97.7</v>
      </c>
      <c r="BS30" s="685"/>
      <c r="BT30" s="685"/>
      <c r="BU30" s="685"/>
      <c r="BV30" s="685"/>
      <c r="BW30" s="685"/>
      <c r="BX30" s="686">
        <v>89.9</v>
      </c>
      <c r="BY30" s="685"/>
      <c r="BZ30" s="685"/>
      <c r="CA30" s="685"/>
      <c r="CB30" s="687"/>
      <c r="CD30" s="690"/>
      <c r="CE30" s="691"/>
      <c r="CF30" s="655" t="s">
        <v>289</v>
      </c>
      <c r="CG30" s="652"/>
      <c r="CH30" s="652"/>
      <c r="CI30" s="652"/>
      <c r="CJ30" s="652"/>
      <c r="CK30" s="652"/>
      <c r="CL30" s="652"/>
      <c r="CM30" s="652"/>
      <c r="CN30" s="652"/>
      <c r="CO30" s="652"/>
      <c r="CP30" s="652"/>
      <c r="CQ30" s="653"/>
      <c r="CR30" s="618">
        <v>805868</v>
      </c>
      <c r="CS30" s="619"/>
      <c r="CT30" s="619"/>
      <c r="CU30" s="619"/>
      <c r="CV30" s="619"/>
      <c r="CW30" s="619"/>
      <c r="CX30" s="619"/>
      <c r="CY30" s="620"/>
      <c r="CZ30" s="621">
        <v>7.9</v>
      </c>
      <c r="DA30" s="639"/>
      <c r="DB30" s="639"/>
      <c r="DC30" s="640"/>
      <c r="DD30" s="624">
        <v>769224</v>
      </c>
      <c r="DE30" s="619"/>
      <c r="DF30" s="619"/>
      <c r="DG30" s="619"/>
      <c r="DH30" s="619"/>
      <c r="DI30" s="619"/>
      <c r="DJ30" s="619"/>
      <c r="DK30" s="620"/>
      <c r="DL30" s="624">
        <v>769224</v>
      </c>
      <c r="DM30" s="619"/>
      <c r="DN30" s="619"/>
      <c r="DO30" s="619"/>
      <c r="DP30" s="619"/>
      <c r="DQ30" s="619"/>
      <c r="DR30" s="619"/>
      <c r="DS30" s="619"/>
      <c r="DT30" s="619"/>
      <c r="DU30" s="619"/>
      <c r="DV30" s="620"/>
      <c r="DW30" s="641">
        <v>12.2</v>
      </c>
      <c r="DX30" s="642"/>
      <c r="DY30" s="642"/>
      <c r="DZ30" s="642"/>
      <c r="EA30" s="642"/>
      <c r="EB30" s="642"/>
      <c r="EC30" s="643"/>
    </row>
    <row r="31" spans="2:133" ht="11.25" customHeight="1">
      <c r="B31" s="615" t="s">
        <v>290</v>
      </c>
      <c r="C31" s="616"/>
      <c r="D31" s="616"/>
      <c r="E31" s="616"/>
      <c r="F31" s="616"/>
      <c r="G31" s="616"/>
      <c r="H31" s="616"/>
      <c r="I31" s="616"/>
      <c r="J31" s="616"/>
      <c r="K31" s="616"/>
      <c r="L31" s="616"/>
      <c r="M31" s="616"/>
      <c r="N31" s="616"/>
      <c r="O31" s="616"/>
      <c r="P31" s="616"/>
      <c r="Q31" s="617"/>
      <c r="R31" s="618">
        <v>195133</v>
      </c>
      <c r="S31" s="619"/>
      <c r="T31" s="619"/>
      <c r="U31" s="619"/>
      <c r="V31" s="619"/>
      <c r="W31" s="619"/>
      <c r="X31" s="619"/>
      <c r="Y31" s="620"/>
      <c r="Z31" s="671">
        <v>1.9</v>
      </c>
      <c r="AA31" s="671"/>
      <c r="AB31" s="671"/>
      <c r="AC31" s="671"/>
      <c r="AD31" s="672" t="s">
        <v>107</v>
      </c>
      <c r="AE31" s="672"/>
      <c r="AF31" s="672"/>
      <c r="AG31" s="672"/>
      <c r="AH31" s="672"/>
      <c r="AI31" s="672"/>
      <c r="AJ31" s="672"/>
      <c r="AK31" s="672"/>
      <c r="AL31" s="641" t="s">
        <v>107</v>
      </c>
      <c r="AM31" s="673"/>
      <c r="AN31" s="673"/>
      <c r="AO31" s="674"/>
      <c r="AP31" s="698"/>
      <c r="AQ31" s="699"/>
      <c r="AR31" s="699"/>
      <c r="AS31" s="699"/>
      <c r="AT31" s="703"/>
      <c r="AU31" s="181" t="s">
        <v>291</v>
      </c>
      <c r="AV31" s="181"/>
      <c r="AW31" s="181"/>
      <c r="AX31" s="615" t="s">
        <v>292</v>
      </c>
      <c r="AY31" s="616"/>
      <c r="AZ31" s="616"/>
      <c r="BA31" s="616"/>
      <c r="BB31" s="616"/>
      <c r="BC31" s="616"/>
      <c r="BD31" s="616"/>
      <c r="BE31" s="616"/>
      <c r="BF31" s="617"/>
      <c r="BG31" s="682">
        <v>98.9</v>
      </c>
      <c r="BH31" s="637"/>
      <c r="BI31" s="637"/>
      <c r="BJ31" s="637"/>
      <c r="BK31" s="637"/>
      <c r="BL31" s="637"/>
      <c r="BM31" s="673">
        <v>94.2</v>
      </c>
      <c r="BN31" s="683"/>
      <c r="BO31" s="683"/>
      <c r="BP31" s="683"/>
      <c r="BQ31" s="647"/>
      <c r="BR31" s="682">
        <v>98.3</v>
      </c>
      <c r="BS31" s="637"/>
      <c r="BT31" s="637"/>
      <c r="BU31" s="637"/>
      <c r="BV31" s="637"/>
      <c r="BW31" s="637"/>
      <c r="BX31" s="673">
        <v>92.6</v>
      </c>
      <c r="BY31" s="683"/>
      <c r="BZ31" s="683"/>
      <c r="CA31" s="683"/>
      <c r="CB31" s="647"/>
      <c r="CD31" s="690"/>
      <c r="CE31" s="691"/>
      <c r="CF31" s="655" t="s">
        <v>293</v>
      </c>
      <c r="CG31" s="652"/>
      <c r="CH31" s="652"/>
      <c r="CI31" s="652"/>
      <c r="CJ31" s="652"/>
      <c r="CK31" s="652"/>
      <c r="CL31" s="652"/>
      <c r="CM31" s="652"/>
      <c r="CN31" s="652"/>
      <c r="CO31" s="652"/>
      <c r="CP31" s="652"/>
      <c r="CQ31" s="653"/>
      <c r="CR31" s="618">
        <v>112763</v>
      </c>
      <c r="CS31" s="637"/>
      <c r="CT31" s="637"/>
      <c r="CU31" s="637"/>
      <c r="CV31" s="637"/>
      <c r="CW31" s="637"/>
      <c r="CX31" s="637"/>
      <c r="CY31" s="638"/>
      <c r="CZ31" s="621">
        <v>1.1000000000000001</v>
      </c>
      <c r="DA31" s="639"/>
      <c r="DB31" s="639"/>
      <c r="DC31" s="640"/>
      <c r="DD31" s="624">
        <v>112763</v>
      </c>
      <c r="DE31" s="637"/>
      <c r="DF31" s="637"/>
      <c r="DG31" s="637"/>
      <c r="DH31" s="637"/>
      <c r="DI31" s="637"/>
      <c r="DJ31" s="637"/>
      <c r="DK31" s="638"/>
      <c r="DL31" s="624">
        <v>112763</v>
      </c>
      <c r="DM31" s="637"/>
      <c r="DN31" s="637"/>
      <c r="DO31" s="637"/>
      <c r="DP31" s="637"/>
      <c r="DQ31" s="637"/>
      <c r="DR31" s="637"/>
      <c r="DS31" s="637"/>
      <c r="DT31" s="637"/>
      <c r="DU31" s="637"/>
      <c r="DV31" s="638"/>
      <c r="DW31" s="641">
        <v>1.8</v>
      </c>
      <c r="DX31" s="642"/>
      <c r="DY31" s="642"/>
      <c r="DZ31" s="642"/>
      <c r="EA31" s="642"/>
      <c r="EB31" s="642"/>
      <c r="EC31" s="643"/>
    </row>
    <row r="32" spans="2:133" ht="11.25" customHeight="1">
      <c r="B32" s="615" t="s">
        <v>294</v>
      </c>
      <c r="C32" s="616"/>
      <c r="D32" s="616"/>
      <c r="E32" s="616"/>
      <c r="F32" s="616"/>
      <c r="G32" s="616"/>
      <c r="H32" s="616"/>
      <c r="I32" s="616"/>
      <c r="J32" s="616"/>
      <c r="K32" s="616"/>
      <c r="L32" s="616"/>
      <c r="M32" s="616"/>
      <c r="N32" s="616"/>
      <c r="O32" s="616"/>
      <c r="P32" s="616"/>
      <c r="Q32" s="617"/>
      <c r="R32" s="618">
        <v>66542</v>
      </c>
      <c r="S32" s="619"/>
      <c r="T32" s="619"/>
      <c r="U32" s="619"/>
      <c r="V32" s="619"/>
      <c r="W32" s="619"/>
      <c r="X32" s="619"/>
      <c r="Y32" s="620"/>
      <c r="Z32" s="671">
        <v>0.6</v>
      </c>
      <c r="AA32" s="671"/>
      <c r="AB32" s="671"/>
      <c r="AC32" s="671"/>
      <c r="AD32" s="672">
        <v>315</v>
      </c>
      <c r="AE32" s="672"/>
      <c r="AF32" s="672"/>
      <c r="AG32" s="672"/>
      <c r="AH32" s="672"/>
      <c r="AI32" s="672"/>
      <c r="AJ32" s="672"/>
      <c r="AK32" s="672"/>
      <c r="AL32" s="641">
        <v>0</v>
      </c>
      <c r="AM32" s="673"/>
      <c r="AN32" s="673"/>
      <c r="AO32" s="674"/>
      <c r="AP32" s="700"/>
      <c r="AQ32" s="701"/>
      <c r="AR32" s="701"/>
      <c r="AS32" s="701"/>
      <c r="AT32" s="704"/>
      <c r="AU32" s="183"/>
      <c r="AV32" s="183"/>
      <c r="AW32" s="183"/>
      <c r="AX32" s="599" t="s">
        <v>295</v>
      </c>
      <c r="AY32" s="600"/>
      <c r="AZ32" s="600"/>
      <c r="BA32" s="600"/>
      <c r="BB32" s="600"/>
      <c r="BC32" s="600"/>
      <c r="BD32" s="600"/>
      <c r="BE32" s="600"/>
      <c r="BF32" s="601"/>
      <c r="BG32" s="681">
        <v>97.2</v>
      </c>
      <c r="BH32" s="603"/>
      <c r="BI32" s="603"/>
      <c r="BJ32" s="603"/>
      <c r="BK32" s="603"/>
      <c r="BL32" s="603"/>
      <c r="BM32" s="666">
        <v>86.3</v>
      </c>
      <c r="BN32" s="603"/>
      <c r="BO32" s="603"/>
      <c r="BP32" s="603"/>
      <c r="BQ32" s="660"/>
      <c r="BR32" s="681">
        <v>96.7</v>
      </c>
      <c r="BS32" s="603"/>
      <c r="BT32" s="603"/>
      <c r="BU32" s="603"/>
      <c r="BV32" s="603"/>
      <c r="BW32" s="603"/>
      <c r="BX32" s="666">
        <v>85.3</v>
      </c>
      <c r="BY32" s="603"/>
      <c r="BZ32" s="603"/>
      <c r="CA32" s="603"/>
      <c r="CB32" s="660"/>
      <c r="CD32" s="692"/>
      <c r="CE32" s="693"/>
      <c r="CF32" s="655" t="s">
        <v>296</v>
      </c>
      <c r="CG32" s="652"/>
      <c r="CH32" s="652"/>
      <c r="CI32" s="652"/>
      <c r="CJ32" s="652"/>
      <c r="CK32" s="652"/>
      <c r="CL32" s="652"/>
      <c r="CM32" s="652"/>
      <c r="CN32" s="652"/>
      <c r="CO32" s="652"/>
      <c r="CP32" s="652"/>
      <c r="CQ32" s="653"/>
      <c r="CR32" s="618" t="s">
        <v>107</v>
      </c>
      <c r="CS32" s="619"/>
      <c r="CT32" s="619"/>
      <c r="CU32" s="619"/>
      <c r="CV32" s="619"/>
      <c r="CW32" s="619"/>
      <c r="CX32" s="619"/>
      <c r="CY32" s="620"/>
      <c r="CZ32" s="621" t="s">
        <v>107</v>
      </c>
      <c r="DA32" s="639"/>
      <c r="DB32" s="639"/>
      <c r="DC32" s="640"/>
      <c r="DD32" s="624" t="s">
        <v>107</v>
      </c>
      <c r="DE32" s="619"/>
      <c r="DF32" s="619"/>
      <c r="DG32" s="619"/>
      <c r="DH32" s="619"/>
      <c r="DI32" s="619"/>
      <c r="DJ32" s="619"/>
      <c r="DK32" s="620"/>
      <c r="DL32" s="624" t="s">
        <v>107</v>
      </c>
      <c r="DM32" s="619"/>
      <c r="DN32" s="619"/>
      <c r="DO32" s="619"/>
      <c r="DP32" s="619"/>
      <c r="DQ32" s="619"/>
      <c r="DR32" s="619"/>
      <c r="DS32" s="619"/>
      <c r="DT32" s="619"/>
      <c r="DU32" s="619"/>
      <c r="DV32" s="620"/>
      <c r="DW32" s="641" t="s">
        <v>107</v>
      </c>
      <c r="DX32" s="642"/>
      <c r="DY32" s="642"/>
      <c r="DZ32" s="642"/>
      <c r="EA32" s="642"/>
      <c r="EB32" s="642"/>
      <c r="EC32" s="643"/>
    </row>
    <row r="33" spans="2:133" ht="11.25" customHeight="1">
      <c r="B33" s="615" t="s">
        <v>297</v>
      </c>
      <c r="C33" s="616"/>
      <c r="D33" s="616"/>
      <c r="E33" s="616"/>
      <c r="F33" s="616"/>
      <c r="G33" s="616"/>
      <c r="H33" s="616"/>
      <c r="I33" s="616"/>
      <c r="J33" s="616"/>
      <c r="K33" s="616"/>
      <c r="L33" s="616"/>
      <c r="M33" s="616"/>
      <c r="N33" s="616"/>
      <c r="O33" s="616"/>
      <c r="P33" s="616"/>
      <c r="Q33" s="617"/>
      <c r="R33" s="618">
        <v>1180178</v>
      </c>
      <c r="S33" s="619"/>
      <c r="T33" s="619"/>
      <c r="U33" s="619"/>
      <c r="V33" s="619"/>
      <c r="W33" s="619"/>
      <c r="X33" s="619"/>
      <c r="Y33" s="620"/>
      <c r="Z33" s="671">
        <v>11.3</v>
      </c>
      <c r="AA33" s="671"/>
      <c r="AB33" s="671"/>
      <c r="AC33" s="671"/>
      <c r="AD33" s="672" t="s">
        <v>107</v>
      </c>
      <c r="AE33" s="672"/>
      <c r="AF33" s="672"/>
      <c r="AG33" s="672"/>
      <c r="AH33" s="672"/>
      <c r="AI33" s="672"/>
      <c r="AJ33" s="672"/>
      <c r="AK33" s="672"/>
      <c r="AL33" s="641" t="s">
        <v>107</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298</v>
      </c>
      <c r="CE33" s="652"/>
      <c r="CF33" s="652"/>
      <c r="CG33" s="652"/>
      <c r="CH33" s="652"/>
      <c r="CI33" s="652"/>
      <c r="CJ33" s="652"/>
      <c r="CK33" s="652"/>
      <c r="CL33" s="652"/>
      <c r="CM33" s="652"/>
      <c r="CN33" s="652"/>
      <c r="CO33" s="652"/>
      <c r="CP33" s="652"/>
      <c r="CQ33" s="653"/>
      <c r="CR33" s="618">
        <v>3685012</v>
      </c>
      <c r="CS33" s="637"/>
      <c r="CT33" s="637"/>
      <c r="CU33" s="637"/>
      <c r="CV33" s="637"/>
      <c r="CW33" s="637"/>
      <c r="CX33" s="637"/>
      <c r="CY33" s="638"/>
      <c r="CZ33" s="621">
        <v>35.9</v>
      </c>
      <c r="DA33" s="639"/>
      <c r="DB33" s="639"/>
      <c r="DC33" s="640"/>
      <c r="DD33" s="624">
        <v>3023298</v>
      </c>
      <c r="DE33" s="637"/>
      <c r="DF33" s="637"/>
      <c r="DG33" s="637"/>
      <c r="DH33" s="637"/>
      <c r="DI33" s="637"/>
      <c r="DJ33" s="637"/>
      <c r="DK33" s="638"/>
      <c r="DL33" s="624">
        <v>2625906</v>
      </c>
      <c r="DM33" s="637"/>
      <c r="DN33" s="637"/>
      <c r="DO33" s="637"/>
      <c r="DP33" s="637"/>
      <c r="DQ33" s="637"/>
      <c r="DR33" s="637"/>
      <c r="DS33" s="637"/>
      <c r="DT33" s="637"/>
      <c r="DU33" s="637"/>
      <c r="DV33" s="638"/>
      <c r="DW33" s="641">
        <v>41.6</v>
      </c>
      <c r="DX33" s="642"/>
      <c r="DY33" s="642"/>
      <c r="DZ33" s="642"/>
      <c r="EA33" s="642"/>
      <c r="EB33" s="642"/>
      <c r="EC33" s="643"/>
    </row>
    <row r="34" spans="2:133" ht="11.25" customHeight="1">
      <c r="B34" s="615" t="s">
        <v>299</v>
      </c>
      <c r="C34" s="616"/>
      <c r="D34" s="616"/>
      <c r="E34" s="616"/>
      <c r="F34" s="616"/>
      <c r="G34" s="616"/>
      <c r="H34" s="616"/>
      <c r="I34" s="616"/>
      <c r="J34" s="616"/>
      <c r="K34" s="616"/>
      <c r="L34" s="616"/>
      <c r="M34" s="616"/>
      <c r="N34" s="616"/>
      <c r="O34" s="616"/>
      <c r="P34" s="616"/>
      <c r="Q34" s="617"/>
      <c r="R34" s="618" t="s">
        <v>107</v>
      </c>
      <c r="S34" s="619"/>
      <c r="T34" s="619"/>
      <c r="U34" s="619"/>
      <c r="V34" s="619"/>
      <c r="W34" s="619"/>
      <c r="X34" s="619"/>
      <c r="Y34" s="620"/>
      <c r="Z34" s="671" t="s">
        <v>107</v>
      </c>
      <c r="AA34" s="671"/>
      <c r="AB34" s="671"/>
      <c r="AC34" s="671"/>
      <c r="AD34" s="672" t="s">
        <v>107</v>
      </c>
      <c r="AE34" s="672"/>
      <c r="AF34" s="672"/>
      <c r="AG34" s="672"/>
      <c r="AH34" s="672"/>
      <c r="AI34" s="672"/>
      <c r="AJ34" s="672"/>
      <c r="AK34" s="672"/>
      <c r="AL34" s="641" t="s">
        <v>107</v>
      </c>
      <c r="AM34" s="673"/>
      <c r="AN34" s="673"/>
      <c r="AO34" s="674"/>
      <c r="AP34" s="186"/>
      <c r="AQ34" s="678" t="s">
        <v>300</v>
      </c>
      <c r="AR34" s="679"/>
      <c r="AS34" s="679"/>
      <c r="AT34" s="679"/>
      <c r="AU34" s="679"/>
      <c r="AV34" s="679"/>
      <c r="AW34" s="679"/>
      <c r="AX34" s="679"/>
      <c r="AY34" s="679"/>
      <c r="AZ34" s="679"/>
      <c r="BA34" s="679"/>
      <c r="BB34" s="679"/>
      <c r="BC34" s="679"/>
      <c r="BD34" s="679"/>
      <c r="BE34" s="679"/>
      <c r="BF34" s="680"/>
      <c r="BG34" s="678" t="s">
        <v>301</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302</v>
      </c>
      <c r="CE34" s="652"/>
      <c r="CF34" s="652"/>
      <c r="CG34" s="652"/>
      <c r="CH34" s="652"/>
      <c r="CI34" s="652"/>
      <c r="CJ34" s="652"/>
      <c r="CK34" s="652"/>
      <c r="CL34" s="652"/>
      <c r="CM34" s="652"/>
      <c r="CN34" s="652"/>
      <c r="CO34" s="652"/>
      <c r="CP34" s="652"/>
      <c r="CQ34" s="653"/>
      <c r="CR34" s="618">
        <v>1260515</v>
      </c>
      <c r="CS34" s="619"/>
      <c r="CT34" s="619"/>
      <c r="CU34" s="619"/>
      <c r="CV34" s="619"/>
      <c r="CW34" s="619"/>
      <c r="CX34" s="619"/>
      <c r="CY34" s="620"/>
      <c r="CZ34" s="621">
        <v>12.3</v>
      </c>
      <c r="DA34" s="639"/>
      <c r="DB34" s="639"/>
      <c r="DC34" s="640"/>
      <c r="DD34" s="624">
        <v>887598</v>
      </c>
      <c r="DE34" s="619"/>
      <c r="DF34" s="619"/>
      <c r="DG34" s="619"/>
      <c r="DH34" s="619"/>
      <c r="DI34" s="619"/>
      <c r="DJ34" s="619"/>
      <c r="DK34" s="620"/>
      <c r="DL34" s="624">
        <v>751781</v>
      </c>
      <c r="DM34" s="619"/>
      <c r="DN34" s="619"/>
      <c r="DO34" s="619"/>
      <c r="DP34" s="619"/>
      <c r="DQ34" s="619"/>
      <c r="DR34" s="619"/>
      <c r="DS34" s="619"/>
      <c r="DT34" s="619"/>
      <c r="DU34" s="619"/>
      <c r="DV34" s="620"/>
      <c r="DW34" s="641">
        <v>11.9</v>
      </c>
      <c r="DX34" s="642"/>
      <c r="DY34" s="642"/>
      <c r="DZ34" s="642"/>
      <c r="EA34" s="642"/>
      <c r="EB34" s="642"/>
      <c r="EC34" s="643"/>
    </row>
    <row r="35" spans="2:133" ht="11.25" customHeight="1">
      <c r="B35" s="615" t="s">
        <v>303</v>
      </c>
      <c r="C35" s="616"/>
      <c r="D35" s="616"/>
      <c r="E35" s="616"/>
      <c r="F35" s="616"/>
      <c r="G35" s="616"/>
      <c r="H35" s="616"/>
      <c r="I35" s="616"/>
      <c r="J35" s="616"/>
      <c r="K35" s="616"/>
      <c r="L35" s="616"/>
      <c r="M35" s="616"/>
      <c r="N35" s="616"/>
      <c r="O35" s="616"/>
      <c r="P35" s="616"/>
      <c r="Q35" s="617"/>
      <c r="R35" s="618">
        <v>410078</v>
      </c>
      <c r="S35" s="619"/>
      <c r="T35" s="619"/>
      <c r="U35" s="619"/>
      <c r="V35" s="619"/>
      <c r="W35" s="619"/>
      <c r="X35" s="619"/>
      <c r="Y35" s="620"/>
      <c r="Z35" s="671">
        <v>3.9</v>
      </c>
      <c r="AA35" s="671"/>
      <c r="AB35" s="671"/>
      <c r="AC35" s="671"/>
      <c r="AD35" s="672" t="s">
        <v>107</v>
      </c>
      <c r="AE35" s="672"/>
      <c r="AF35" s="672"/>
      <c r="AG35" s="672"/>
      <c r="AH35" s="672"/>
      <c r="AI35" s="672"/>
      <c r="AJ35" s="672"/>
      <c r="AK35" s="672"/>
      <c r="AL35" s="641" t="s">
        <v>107</v>
      </c>
      <c r="AM35" s="673"/>
      <c r="AN35" s="673"/>
      <c r="AO35" s="674"/>
      <c r="AP35" s="186"/>
      <c r="AQ35" s="675" t="s">
        <v>304</v>
      </c>
      <c r="AR35" s="676"/>
      <c r="AS35" s="676"/>
      <c r="AT35" s="676"/>
      <c r="AU35" s="676"/>
      <c r="AV35" s="676"/>
      <c r="AW35" s="676"/>
      <c r="AX35" s="676"/>
      <c r="AY35" s="677"/>
      <c r="AZ35" s="668">
        <v>1403021</v>
      </c>
      <c r="BA35" s="669"/>
      <c r="BB35" s="669"/>
      <c r="BC35" s="669"/>
      <c r="BD35" s="669"/>
      <c r="BE35" s="669"/>
      <c r="BF35" s="670"/>
      <c r="BG35" s="675" t="s">
        <v>305</v>
      </c>
      <c r="BH35" s="676"/>
      <c r="BI35" s="676"/>
      <c r="BJ35" s="676"/>
      <c r="BK35" s="676"/>
      <c r="BL35" s="676"/>
      <c r="BM35" s="676"/>
      <c r="BN35" s="676"/>
      <c r="BO35" s="676"/>
      <c r="BP35" s="676"/>
      <c r="BQ35" s="676"/>
      <c r="BR35" s="676"/>
      <c r="BS35" s="676"/>
      <c r="BT35" s="676"/>
      <c r="BU35" s="677"/>
      <c r="BV35" s="668">
        <v>26806</v>
      </c>
      <c r="BW35" s="669"/>
      <c r="BX35" s="669"/>
      <c r="BY35" s="669"/>
      <c r="BZ35" s="669"/>
      <c r="CA35" s="669"/>
      <c r="CB35" s="670"/>
      <c r="CD35" s="655" t="s">
        <v>306</v>
      </c>
      <c r="CE35" s="652"/>
      <c r="CF35" s="652"/>
      <c r="CG35" s="652"/>
      <c r="CH35" s="652"/>
      <c r="CI35" s="652"/>
      <c r="CJ35" s="652"/>
      <c r="CK35" s="652"/>
      <c r="CL35" s="652"/>
      <c r="CM35" s="652"/>
      <c r="CN35" s="652"/>
      <c r="CO35" s="652"/>
      <c r="CP35" s="652"/>
      <c r="CQ35" s="653"/>
      <c r="CR35" s="618">
        <v>61992</v>
      </c>
      <c r="CS35" s="637"/>
      <c r="CT35" s="637"/>
      <c r="CU35" s="637"/>
      <c r="CV35" s="637"/>
      <c r="CW35" s="637"/>
      <c r="CX35" s="637"/>
      <c r="CY35" s="638"/>
      <c r="CZ35" s="621">
        <v>0.6</v>
      </c>
      <c r="DA35" s="639"/>
      <c r="DB35" s="639"/>
      <c r="DC35" s="640"/>
      <c r="DD35" s="624">
        <v>55570</v>
      </c>
      <c r="DE35" s="637"/>
      <c r="DF35" s="637"/>
      <c r="DG35" s="637"/>
      <c r="DH35" s="637"/>
      <c r="DI35" s="637"/>
      <c r="DJ35" s="637"/>
      <c r="DK35" s="638"/>
      <c r="DL35" s="624">
        <v>55570</v>
      </c>
      <c r="DM35" s="637"/>
      <c r="DN35" s="637"/>
      <c r="DO35" s="637"/>
      <c r="DP35" s="637"/>
      <c r="DQ35" s="637"/>
      <c r="DR35" s="637"/>
      <c r="DS35" s="637"/>
      <c r="DT35" s="637"/>
      <c r="DU35" s="637"/>
      <c r="DV35" s="638"/>
      <c r="DW35" s="641">
        <v>0.9</v>
      </c>
      <c r="DX35" s="642"/>
      <c r="DY35" s="642"/>
      <c r="DZ35" s="642"/>
      <c r="EA35" s="642"/>
      <c r="EB35" s="642"/>
      <c r="EC35" s="643"/>
    </row>
    <row r="36" spans="2:133" ht="11.25" customHeight="1">
      <c r="B36" s="599" t="s">
        <v>307</v>
      </c>
      <c r="C36" s="600"/>
      <c r="D36" s="600"/>
      <c r="E36" s="600"/>
      <c r="F36" s="600"/>
      <c r="G36" s="600"/>
      <c r="H36" s="600"/>
      <c r="I36" s="600"/>
      <c r="J36" s="600"/>
      <c r="K36" s="600"/>
      <c r="L36" s="600"/>
      <c r="M36" s="600"/>
      <c r="N36" s="600"/>
      <c r="O36" s="600"/>
      <c r="P36" s="600"/>
      <c r="Q36" s="601"/>
      <c r="R36" s="602">
        <v>10461216</v>
      </c>
      <c r="S36" s="659"/>
      <c r="T36" s="659"/>
      <c r="U36" s="659"/>
      <c r="V36" s="659"/>
      <c r="W36" s="659"/>
      <c r="X36" s="659"/>
      <c r="Y36" s="662"/>
      <c r="Z36" s="663">
        <v>100</v>
      </c>
      <c r="AA36" s="663"/>
      <c r="AB36" s="663"/>
      <c r="AC36" s="663"/>
      <c r="AD36" s="664">
        <v>5906928</v>
      </c>
      <c r="AE36" s="664"/>
      <c r="AF36" s="664"/>
      <c r="AG36" s="664"/>
      <c r="AH36" s="664"/>
      <c r="AI36" s="664"/>
      <c r="AJ36" s="664"/>
      <c r="AK36" s="664"/>
      <c r="AL36" s="665">
        <v>100</v>
      </c>
      <c r="AM36" s="666"/>
      <c r="AN36" s="666"/>
      <c r="AO36" s="667"/>
      <c r="AQ36" s="644" t="s">
        <v>308</v>
      </c>
      <c r="AR36" s="645"/>
      <c r="AS36" s="645"/>
      <c r="AT36" s="645"/>
      <c r="AU36" s="645"/>
      <c r="AV36" s="645"/>
      <c r="AW36" s="645"/>
      <c r="AX36" s="645"/>
      <c r="AY36" s="646"/>
      <c r="AZ36" s="618">
        <v>323505</v>
      </c>
      <c r="BA36" s="619"/>
      <c r="BB36" s="619"/>
      <c r="BC36" s="619"/>
      <c r="BD36" s="637"/>
      <c r="BE36" s="637"/>
      <c r="BF36" s="647"/>
      <c r="BG36" s="655" t="s">
        <v>309</v>
      </c>
      <c r="BH36" s="652"/>
      <c r="BI36" s="652"/>
      <c r="BJ36" s="652"/>
      <c r="BK36" s="652"/>
      <c r="BL36" s="652"/>
      <c r="BM36" s="652"/>
      <c r="BN36" s="652"/>
      <c r="BO36" s="652"/>
      <c r="BP36" s="652"/>
      <c r="BQ36" s="652"/>
      <c r="BR36" s="652"/>
      <c r="BS36" s="652"/>
      <c r="BT36" s="652"/>
      <c r="BU36" s="653"/>
      <c r="BV36" s="618">
        <v>-35865</v>
      </c>
      <c r="BW36" s="619"/>
      <c r="BX36" s="619"/>
      <c r="BY36" s="619"/>
      <c r="BZ36" s="619"/>
      <c r="CA36" s="619"/>
      <c r="CB36" s="654"/>
      <c r="CD36" s="655" t="s">
        <v>310</v>
      </c>
      <c r="CE36" s="652"/>
      <c r="CF36" s="652"/>
      <c r="CG36" s="652"/>
      <c r="CH36" s="652"/>
      <c r="CI36" s="652"/>
      <c r="CJ36" s="652"/>
      <c r="CK36" s="652"/>
      <c r="CL36" s="652"/>
      <c r="CM36" s="652"/>
      <c r="CN36" s="652"/>
      <c r="CO36" s="652"/>
      <c r="CP36" s="652"/>
      <c r="CQ36" s="653"/>
      <c r="CR36" s="618">
        <v>920679</v>
      </c>
      <c r="CS36" s="619"/>
      <c r="CT36" s="619"/>
      <c r="CU36" s="619"/>
      <c r="CV36" s="619"/>
      <c r="CW36" s="619"/>
      <c r="CX36" s="619"/>
      <c r="CY36" s="620"/>
      <c r="CZ36" s="621">
        <v>9</v>
      </c>
      <c r="DA36" s="639"/>
      <c r="DB36" s="639"/>
      <c r="DC36" s="640"/>
      <c r="DD36" s="624">
        <v>837930</v>
      </c>
      <c r="DE36" s="619"/>
      <c r="DF36" s="619"/>
      <c r="DG36" s="619"/>
      <c r="DH36" s="619"/>
      <c r="DI36" s="619"/>
      <c r="DJ36" s="619"/>
      <c r="DK36" s="620"/>
      <c r="DL36" s="624">
        <v>681631</v>
      </c>
      <c r="DM36" s="619"/>
      <c r="DN36" s="619"/>
      <c r="DO36" s="619"/>
      <c r="DP36" s="619"/>
      <c r="DQ36" s="619"/>
      <c r="DR36" s="619"/>
      <c r="DS36" s="619"/>
      <c r="DT36" s="619"/>
      <c r="DU36" s="619"/>
      <c r="DV36" s="620"/>
      <c r="DW36" s="641">
        <v>10.8</v>
      </c>
      <c r="DX36" s="642"/>
      <c r="DY36" s="642"/>
      <c r="DZ36" s="642"/>
      <c r="EA36" s="642"/>
      <c r="EB36" s="642"/>
      <c r="EC36" s="643"/>
    </row>
    <row r="37" spans="2:133" ht="11.25" customHeight="1">
      <c r="AQ37" s="644" t="s">
        <v>311</v>
      </c>
      <c r="AR37" s="645"/>
      <c r="AS37" s="645"/>
      <c r="AT37" s="645"/>
      <c r="AU37" s="645"/>
      <c r="AV37" s="645"/>
      <c r="AW37" s="645"/>
      <c r="AX37" s="645"/>
      <c r="AY37" s="646"/>
      <c r="AZ37" s="618">
        <v>2936</v>
      </c>
      <c r="BA37" s="619"/>
      <c r="BB37" s="619"/>
      <c r="BC37" s="619"/>
      <c r="BD37" s="637"/>
      <c r="BE37" s="637"/>
      <c r="BF37" s="647"/>
      <c r="BG37" s="655" t="s">
        <v>312</v>
      </c>
      <c r="BH37" s="652"/>
      <c r="BI37" s="652"/>
      <c r="BJ37" s="652"/>
      <c r="BK37" s="652"/>
      <c r="BL37" s="652"/>
      <c r="BM37" s="652"/>
      <c r="BN37" s="652"/>
      <c r="BO37" s="652"/>
      <c r="BP37" s="652"/>
      <c r="BQ37" s="652"/>
      <c r="BR37" s="652"/>
      <c r="BS37" s="652"/>
      <c r="BT37" s="652"/>
      <c r="BU37" s="653"/>
      <c r="BV37" s="618">
        <v>3928</v>
      </c>
      <c r="BW37" s="619"/>
      <c r="BX37" s="619"/>
      <c r="BY37" s="619"/>
      <c r="BZ37" s="619"/>
      <c r="CA37" s="619"/>
      <c r="CB37" s="654"/>
      <c r="CD37" s="655" t="s">
        <v>313</v>
      </c>
      <c r="CE37" s="652"/>
      <c r="CF37" s="652"/>
      <c r="CG37" s="652"/>
      <c r="CH37" s="652"/>
      <c r="CI37" s="652"/>
      <c r="CJ37" s="652"/>
      <c r="CK37" s="652"/>
      <c r="CL37" s="652"/>
      <c r="CM37" s="652"/>
      <c r="CN37" s="652"/>
      <c r="CO37" s="652"/>
      <c r="CP37" s="652"/>
      <c r="CQ37" s="653"/>
      <c r="CR37" s="618">
        <v>499632</v>
      </c>
      <c r="CS37" s="637"/>
      <c r="CT37" s="637"/>
      <c r="CU37" s="637"/>
      <c r="CV37" s="637"/>
      <c r="CW37" s="637"/>
      <c r="CX37" s="637"/>
      <c r="CY37" s="638"/>
      <c r="CZ37" s="621">
        <v>4.9000000000000004</v>
      </c>
      <c r="DA37" s="639"/>
      <c r="DB37" s="639"/>
      <c r="DC37" s="640"/>
      <c r="DD37" s="624">
        <v>499632</v>
      </c>
      <c r="DE37" s="637"/>
      <c r="DF37" s="637"/>
      <c r="DG37" s="637"/>
      <c r="DH37" s="637"/>
      <c r="DI37" s="637"/>
      <c r="DJ37" s="637"/>
      <c r="DK37" s="638"/>
      <c r="DL37" s="624">
        <v>471713</v>
      </c>
      <c r="DM37" s="637"/>
      <c r="DN37" s="637"/>
      <c r="DO37" s="637"/>
      <c r="DP37" s="637"/>
      <c r="DQ37" s="637"/>
      <c r="DR37" s="637"/>
      <c r="DS37" s="637"/>
      <c r="DT37" s="637"/>
      <c r="DU37" s="637"/>
      <c r="DV37" s="638"/>
      <c r="DW37" s="641">
        <v>7.5</v>
      </c>
      <c r="DX37" s="642"/>
      <c r="DY37" s="642"/>
      <c r="DZ37" s="642"/>
      <c r="EA37" s="642"/>
      <c r="EB37" s="642"/>
      <c r="EC37" s="643"/>
    </row>
    <row r="38" spans="2:133" ht="11.25" customHeight="1">
      <c r="AQ38" s="644" t="s">
        <v>314</v>
      </c>
      <c r="AR38" s="645"/>
      <c r="AS38" s="645"/>
      <c r="AT38" s="645"/>
      <c r="AU38" s="645"/>
      <c r="AV38" s="645"/>
      <c r="AW38" s="645"/>
      <c r="AX38" s="645"/>
      <c r="AY38" s="646"/>
      <c r="AZ38" s="618">
        <v>787</v>
      </c>
      <c r="BA38" s="619"/>
      <c r="BB38" s="619"/>
      <c r="BC38" s="619"/>
      <c r="BD38" s="637"/>
      <c r="BE38" s="637"/>
      <c r="BF38" s="647"/>
      <c r="BG38" s="655" t="s">
        <v>315</v>
      </c>
      <c r="BH38" s="652"/>
      <c r="BI38" s="652"/>
      <c r="BJ38" s="652"/>
      <c r="BK38" s="652"/>
      <c r="BL38" s="652"/>
      <c r="BM38" s="652"/>
      <c r="BN38" s="652"/>
      <c r="BO38" s="652"/>
      <c r="BP38" s="652"/>
      <c r="BQ38" s="652"/>
      <c r="BR38" s="652"/>
      <c r="BS38" s="652"/>
      <c r="BT38" s="652"/>
      <c r="BU38" s="653"/>
      <c r="BV38" s="618">
        <v>6512</v>
      </c>
      <c r="BW38" s="619"/>
      <c r="BX38" s="619"/>
      <c r="BY38" s="619"/>
      <c r="BZ38" s="619"/>
      <c r="CA38" s="619"/>
      <c r="CB38" s="654"/>
      <c r="CD38" s="655" t="s">
        <v>316</v>
      </c>
      <c r="CE38" s="652"/>
      <c r="CF38" s="652"/>
      <c r="CG38" s="652"/>
      <c r="CH38" s="652"/>
      <c r="CI38" s="652"/>
      <c r="CJ38" s="652"/>
      <c r="CK38" s="652"/>
      <c r="CL38" s="652"/>
      <c r="CM38" s="652"/>
      <c r="CN38" s="652"/>
      <c r="CO38" s="652"/>
      <c r="CP38" s="652"/>
      <c r="CQ38" s="653"/>
      <c r="CR38" s="618">
        <v>1402234</v>
      </c>
      <c r="CS38" s="619"/>
      <c r="CT38" s="619"/>
      <c r="CU38" s="619"/>
      <c r="CV38" s="619"/>
      <c r="CW38" s="619"/>
      <c r="CX38" s="619"/>
      <c r="CY38" s="620"/>
      <c r="CZ38" s="621">
        <v>13.7</v>
      </c>
      <c r="DA38" s="639"/>
      <c r="DB38" s="639"/>
      <c r="DC38" s="640"/>
      <c r="DD38" s="624">
        <v>1220647</v>
      </c>
      <c r="DE38" s="619"/>
      <c r="DF38" s="619"/>
      <c r="DG38" s="619"/>
      <c r="DH38" s="619"/>
      <c r="DI38" s="619"/>
      <c r="DJ38" s="619"/>
      <c r="DK38" s="620"/>
      <c r="DL38" s="624">
        <v>1136924</v>
      </c>
      <c r="DM38" s="619"/>
      <c r="DN38" s="619"/>
      <c r="DO38" s="619"/>
      <c r="DP38" s="619"/>
      <c r="DQ38" s="619"/>
      <c r="DR38" s="619"/>
      <c r="DS38" s="619"/>
      <c r="DT38" s="619"/>
      <c r="DU38" s="619"/>
      <c r="DV38" s="620"/>
      <c r="DW38" s="641">
        <v>18</v>
      </c>
      <c r="DX38" s="642"/>
      <c r="DY38" s="642"/>
      <c r="DZ38" s="642"/>
      <c r="EA38" s="642"/>
      <c r="EB38" s="642"/>
      <c r="EC38" s="643"/>
    </row>
    <row r="39" spans="2:133" ht="11.25" customHeight="1">
      <c r="AQ39" s="644" t="s">
        <v>317</v>
      </c>
      <c r="AR39" s="645"/>
      <c r="AS39" s="645"/>
      <c r="AT39" s="645"/>
      <c r="AU39" s="645"/>
      <c r="AV39" s="645"/>
      <c r="AW39" s="645"/>
      <c r="AX39" s="645"/>
      <c r="AY39" s="646"/>
      <c r="AZ39" s="618" t="s">
        <v>107</v>
      </c>
      <c r="BA39" s="619"/>
      <c r="BB39" s="619"/>
      <c r="BC39" s="619"/>
      <c r="BD39" s="637"/>
      <c r="BE39" s="637"/>
      <c r="BF39" s="647"/>
      <c r="BG39" s="648" t="s">
        <v>318</v>
      </c>
      <c r="BH39" s="649"/>
      <c r="BI39" s="649"/>
      <c r="BJ39" s="649"/>
      <c r="BK39" s="649"/>
      <c r="BL39" s="187"/>
      <c r="BM39" s="652" t="s">
        <v>319</v>
      </c>
      <c r="BN39" s="652"/>
      <c r="BO39" s="652"/>
      <c r="BP39" s="652"/>
      <c r="BQ39" s="652"/>
      <c r="BR39" s="652"/>
      <c r="BS39" s="652"/>
      <c r="BT39" s="652"/>
      <c r="BU39" s="653"/>
      <c r="BV39" s="618">
        <v>85</v>
      </c>
      <c r="BW39" s="619"/>
      <c r="BX39" s="619"/>
      <c r="BY39" s="619"/>
      <c r="BZ39" s="619"/>
      <c r="CA39" s="619"/>
      <c r="CB39" s="654"/>
      <c r="CD39" s="655" t="s">
        <v>320</v>
      </c>
      <c r="CE39" s="652"/>
      <c r="CF39" s="652"/>
      <c r="CG39" s="652"/>
      <c r="CH39" s="652"/>
      <c r="CI39" s="652"/>
      <c r="CJ39" s="652"/>
      <c r="CK39" s="652"/>
      <c r="CL39" s="652"/>
      <c r="CM39" s="652"/>
      <c r="CN39" s="652"/>
      <c r="CO39" s="652"/>
      <c r="CP39" s="652"/>
      <c r="CQ39" s="653"/>
      <c r="CR39" s="618">
        <v>38292</v>
      </c>
      <c r="CS39" s="637"/>
      <c r="CT39" s="637"/>
      <c r="CU39" s="637"/>
      <c r="CV39" s="637"/>
      <c r="CW39" s="637"/>
      <c r="CX39" s="637"/>
      <c r="CY39" s="638"/>
      <c r="CZ39" s="621">
        <v>0.4</v>
      </c>
      <c r="DA39" s="639"/>
      <c r="DB39" s="639"/>
      <c r="DC39" s="640"/>
      <c r="DD39" s="624">
        <v>21553</v>
      </c>
      <c r="DE39" s="637"/>
      <c r="DF39" s="637"/>
      <c r="DG39" s="637"/>
      <c r="DH39" s="637"/>
      <c r="DI39" s="637"/>
      <c r="DJ39" s="637"/>
      <c r="DK39" s="638"/>
      <c r="DL39" s="624" t="s">
        <v>107</v>
      </c>
      <c r="DM39" s="637"/>
      <c r="DN39" s="637"/>
      <c r="DO39" s="637"/>
      <c r="DP39" s="637"/>
      <c r="DQ39" s="637"/>
      <c r="DR39" s="637"/>
      <c r="DS39" s="637"/>
      <c r="DT39" s="637"/>
      <c r="DU39" s="637"/>
      <c r="DV39" s="638"/>
      <c r="DW39" s="641" t="s">
        <v>107</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321</v>
      </c>
      <c r="AR40" s="645"/>
      <c r="AS40" s="645"/>
      <c r="AT40" s="645"/>
      <c r="AU40" s="645"/>
      <c r="AV40" s="645"/>
      <c r="AW40" s="645"/>
      <c r="AX40" s="645"/>
      <c r="AY40" s="646"/>
      <c r="AZ40" s="618">
        <v>282361</v>
      </c>
      <c r="BA40" s="619"/>
      <c r="BB40" s="619"/>
      <c r="BC40" s="619"/>
      <c r="BD40" s="637"/>
      <c r="BE40" s="637"/>
      <c r="BF40" s="647"/>
      <c r="BG40" s="648"/>
      <c r="BH40" s="649"/>
      <c r="BI40" s="649"/>
      <c r="BJ40" s="649"/>
      <c r="BK40" s="649"/>
      <c r="BL40" s="187"/>
      <c r="BM40" s="652" t="s">
        <v>322</v>
      </c>
      <c r="BN40" s="652"/>
      <c r="BO40" s="652"/>
      <c r="BP40" s="652"/>
      <c r="BQ40" s="652"/>
      <c r="BR40" s="652"/>
      <c r="BS40" s="652"/>
      <c r="BT40" s="652"/>
      <c r="BU40" s="653"/>
      <c r="BV40" s="618">
        <v>153</v>
      </c>
      <c r="BW40" s="619"/>
      <c r="BX40" s="619"/>
      <c r="BY40" s="619"/>
      <c r="BZ40" s="619"/>
      <c r="CA40" s="619"/>
      <c r="CB40" s="654"/>
      <c r="CD40" s="655" t="s">
        <v>323</v>
      </c>
      <c r="CE40" s="652"/>
      <c r="CF40" s="652"/>
      <c r="CG40" s="652"/>
      <c r="CH40" s="652"/>
      <c r="CI40" s="652"/>
      <c r="CJ40" s="652"/>
      <c r="CK40" s="652"/>
      <c r="CL40" s="652"/>
      <c r="CM40" s="652"/>
      <c r="CN40" s="652"/>
      <c r="CO40" s="652"/>
      <c r="CP40" s="652"/>
      <c r="CQ40" s="653"/>
      <c r="CR40" s="618">
        <v>1300</v>
      </c>
      <c r="CS40" s="619"/>
      <c r="CT40" s="619"/>
      <c r="CU40" s="619"/>
      <c r="CV40" s="619"/>
      <c r="CW40" s="619"/>
      <c r="CX40" s="619"/>
      <c r="CY40" s="620"/>
      <c r="CZ40" s="621">
        <v>0</v>
      </c>
      <c r="DA40" s="639"/>
      <c r="DB40" s="639"/>
      <c r="DC40" s="640"/>
      <c r="DD40" s="624" t="s">
        <v>107</v>
      </c>
      <c r="DE40" s="619"/>
      <c r="DF40" s="619"/>
      <c r="DG40" s="619"/>
      <c r="DH40" s="619"/>
      <c r="DI40" s="619"/>
      <c r="DJ40" s="619"/>
      <c r="DK40" s="620"/>
      <c r="DL40" s="624" t="s">
        <v>107</v>
      </c>
      <c r="DM40" s="619"/>
      <c r="DN40" s="619"/>
      <c r="DO40" s="619"/>
      <c r="DP40" s="619"/>
      <c r="DQ40" s="619"/>
      <c r="DR40" s="619"/>
      <c r="DS40" s="619"/>
      <c r="DT40" s="619"/>
      <c r="DU40" s="619"/>
      <c r="DV40" s="620"/>
      <c r="DW40" s="641" t="s">
        <v>107</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324</v>
      </c>
      <c r="AR41" s="657"/>
      <c r="AS41" s="657"/>
      <c r="AT41" s="657"/>
      <c r="AU41" s="657"/>
      <c r="AV41" s="657"/>
      <c r="AW41" s="657"/>
      <c r="AX41" s="657"/>
      <c r="AY41" s="658"/>
      <c r="AZ41" s="602">
        <v>793432</v>
      </c>
      <c r="BA41" s="659"/>
      <c r="BB41" s="659"/>
      <c r="BC41" s="659"/>
      <c r="BD41" s="603"/>
      <c r="BE41" s="603"/>
      <c r="BF41" s="660"/>
      <c r="BG41" s="650"/>
      <c r="BH41" s="651"/>
      <c r="BI41" s="651"/>
      <c r="BJ41" s="651"/>
      <c r="BK41" s="651"/>
      <c r="BL41" s="189"/>
      <c r="BM41" s="657" t="s">
        <v>325</v>
      </c>
      <c r="BN41" s="657"/>
      <c r="BO41" s="657"/>
      <c r="BP41" s="657"/>
      <c r="BQ41" s="657"/>
      <c r="BR41" s="657"/>
      <c r="BS41" s="657"/>
      <c r="BT41" s="657"/>
      <c r="BU41" s="658"/>
      <c r="BV41" s="602">
        <v>379</v>
      </c>
      <c r="BW41" s="659"/>
      <c r="BX41" s="659"/>
      <c r="BY41" s="659"/>
      <c r="BZ41" s="659"/>
      <c r="CA41" s="659"/>
      <c r="CB41" s="661"/>
      <c r="CD41" s="655" t="s">
        <v>326</v>
      </c>
      <c r="CE41" s="652"/>
      <c r="CF41" s="652"/>
      <c r="CG41" s="652"/>
      <c r="CH41" s="652"/>
      <c r="CI41" s="652"/>
      <c r="CJ41" s="652"/>
      <c r="CK41" s="652"/>
      <c r="CL41" s="652"/>
      <c r="CM41" s="652"/>
      <c r="CN41" s="652"/>
      <c r="CO41" s="652"/>
      <c r="CP41" s="652"/>
      <c r="CQ41" s="653"/>
      <c r="CR41" s="618" t="s">
        <v>212</v>
      </c>
      <c r="CS41" s="637"/>
      <c r="CT41" s="637"/>
      <c r="CU41" s="637"/>
      <c r="CV41" s="637"/>
      <c r="CW41" s="637"/>
      <c r="CX41" s="637"/>
      <c r="CY41" s="638"/>
      <c r="CZ41" s="621" t="s">
        <v>212</v>
      </c>
      <c r="DA41" s="639"/>
      <c r="DB41" s="639"/>
      <c r="DC41" s="640"/>
      <c r="DD41" s="624" t="s">
        <v>212</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328</v>
      </c>
      <c r="CE42" s="616"/>
      <c r="CF42" s="616"/>
      <c r="CG42" s="616"/>
      <c r="CH42" s="616"/>
      <c r="CI42" s="616"/>
      <c r="CJ42" s="616"/>
      <c r="CK42" s="616"/>
      <c r="CL42" s="616"/>
      <c r="CM42" s="616"/>
      <c r="CN42" s="616"/>
      <c r="CO42" s="616"/>
      <c r="CP42" s="616"/>
      <c r="CQ42" s="617"/>
      <c r="CR42" s="618">
        <v>1730927</v>
      </c>
      <c r="CS42" s="619"/>
      <c r="CT42" s="619"/>
      <c r="CU42" s="619"/>
      <c r="CV42" s="619"/>
      <c r="CW42" s="619"/>
      <c r="CX42" s="619"/>
      <c r="CY42" s="620"/>
      <c r="CZ42" s="621">
        <v>16.899999999999999</v>
      </c>
      <c r="DA42" s="622"/>
      <c r="DB42" s="622"/>
      <c r="DC42" s="623"/>
      <c r="DD42" s="624">
        <v>411752</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330</v>
      </c>
      <c r="CE43" s="616"/>
      <c r="CF43" s="616"/>
      <c r="CG43" s="616"/>
      <c r="CH43" s="616"/>
      <c r="CI43" s="616"/>
      <c r="CJ43" s="616"/>
      <c r="CK43" s="616"/>
      <c r="CL43" s="616"/>
      <c r="CM43" s="616"/>
      <c r="CN43" s="616"/>
      <c r="CO43" s="616"/>
      <c r="CP43" s="616"/>
      <c r="CQ43" s="617"/>
      <c r="CR43" s="618">
        <v>45851</v>
      </c>
      <c r="CS43" s="637"/>
      <c r="CT43" s="637"/>
      <c r="CU43" s="637"/>
      <c r="CV43" s="637"/>
      <c r="CW43" s="637"/>
      <c r="CX43" s="637"/>
      <c r="CY43" s="638"/>
      <c r="CZ43" s="621">
        <v>0.4</v>
      </c>
      <c r="DA43" s="639"/>
      <c r="DB43" s="639"/>
      <c r="DC43" s="640"/>
      <c r="DD43" s="624">
        <v>45851</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331</v>
      </c>
      <c r="CD44" s="631" t="s">
        <v>284</v>
      </c>
      <c r="CE44" s="632"/>
      <c r="CF44" s="615" t="s">
        <v>332</v>
      </c>
      <c r="CG44" s="616"/>
      <c r="CH44" s="616"/>
      <c r="CI44" s="616"/>
      <c r="CJ44" s="616"/>
      <c r="CK44" s="616"/>
      <c r="CL44" s="616"/>
      <c r="CM44" s="616"/>
      <c r="CN44" s="616"/>
      <c r="CO44" s="616"/>
      <c r="CP44" s="616"/>
      <c r="CQ44" s="617"/>
      <c r="CR44" s="618">
        <v>1719957</v>
      </c>
      <c r="CS44" s="619"/>
      <c r="CT44" s="619"/>
      <c r="CU44" s="619"/>
      <c r="CV44" s="619"/>
      <c r="CW44" s="619"/>
      <c r="CX44" s="619"/>
      <c r="CY44" s="620"/>
      <c r="CZ44" s="621">
        <v>16.8</v>
      </c>
      <c r="DA44" s="622"/>
      <c r="DB44" s="622"/>
      <c r="DC44" s="623"/>
      <c r="DD44" s="624">
        <v>411752</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c r="CD45" s="633"/>
      <c r="CE45" s="634"/>
      <c r="CF45" s="615" t="s">
        <v>333</v>
      </c>
      <c r="CG45" s="616"/>
      <c r="CH45" s="616"/>
      <c r="CI45" s="616"/>
      <c r="CJ45" s="616"/>
      <c r="CK45" s="616"/>
      <c r="CL45" s="616"/>
      <c r="CM45" s="616"/>
      <c r="CN45" s="616"/>
      <c r="CO45" s="616"/>
      <c r="CP45" s="616"/>
      <c r="CQ45" s="617"/>
      <c r="CR45" s="618">
        <v>1023336</v>
      </c>
      <c r="CS45" s="637"/>
      <c r="CT45" s="637"/>
      <c r="CU45" s="637"/>
      <c r="CV45" s="637"/>
      <c r="CW45" s="637"/>
      <c r="CX45" s="637"/>
      <c r="CY45" s="638"/>
      <c r="CZ45" s="621">
        <v>10</v>
      </c>
      <c r="DA45" s="639"/>
      <c r="DB45" s="639"/>
      <c r="DC45" s="640"/>
      <c r="DD45" s="624">
        <v>87670</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c r="CD46" s="633"/>
      <c r="CE46" s="634"/>
      <c r="CF46" s="615" t="s">
        <v>334</v>
      </c>
      <c r="CG46" s="616"/>
      <c r="CH46" s="616"/>
      <c r="CI46" s="616"/>
      <c r="CJ46" s="616"/>
      <c r="CK46" s="616"/>
      <c r="CL46" s="616"/>
      <c r="CM46" s="616"/>
      <c r="CN46" s="616"/>
      <c r="CO46" s="616"/>
      <c r="CP46" s="616"/>
      <c r="CQ46" s="617"/>
      <c r="CR46" s="618">
        <v>678843</v>
      </c>
      <c r="CS46" s="619"/>
      <c r="CT46" s="619"/>
      <c r="CU46" s="619"/>
      <c r="CV46" s="619"/>
      <c r="CW46" s="619"/>
      <c r="CX46" s="619"/>
      <c r="CY46" s="620"/>
      <c r="CZ46" s="621">
        <v>6.6</v>
      </c>
      <c r="DA46" s="622"/>
      <c r="DB46" s="622"/>
      <c r="DC46" s="623"/>
      <c r="DD46" s="624">
        <v>320878</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c r="CD47" s="633"/>
      <c r="CE47" s="634"/>
      <c r="CF47" s="615" t="s">
        <v>335</v>
      </c>
      <c r="CG47" s="616"/>
      <c r="CH47" s="616"/>
      <c r="CI47" s="616"/>
      <c r="CJ47" s="616"/>
      <c r="CK47" s="616"/>
      <c r="CL47" s="616"/>
      <c r="CM47" s="616"/>
      <c r="CN47" s="616"/>
      <c r="CO47" s="616"/>
      <c r="CP47" s="616"/>
      <c r="CQ47" s="617"/>
      <c r="CR47" s="618">
        <v>10970</v>
      </c>
      <c r="CS47" s="637"/>
      <c r="CT47" s="637"/>
      <c r="CU47" s="637"/>
      <c r="CV47" s="637"/>
      <c r="CW47" s="637"/>
      <c r="CX47" s="637"/>
      <c r="CY47" s="638"/>
      <c r="CZ47" s="621">
        <v>0.1</v>
      </c>
      <c r="DA47" s="639"/>
      <c r="DB47" s="639"/>
      <c r="DC47" s="640"/>
      <c r="DD47" s="624" t="s">
        <v>116</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c r="CD48" s="635"/>
      <c r="CE48" s="636"/>
      <c r="CF48" s="615" t="s">
        <v>336</v>
      </c>
      <c r="CG48" s="616"/>
      <c r="CH48" s="616"/>
      <c r="CI48" s="616"/>
      <c r="CJ48" s="616"/>
      <c r="CK48" s="616"/>
      <c r="CL48" s="616"/>
      <c r="CM48" s="616"/>
      <c r="CN48" s="616"/>
      <c r="CO48" s="616"/>
      <c r="CP48" s="616"/>
      <c r="CQ48" s="617"/>
      <c r="CR48" s="618" t="s">
        <v>116</v>
      </c>
      <c r="CS48" s="619"/>
      <c r="CT48" s="619"/>
      <c r="CU48" s="619"/>
      <c r="CV48" s="619"/>
      <c r="CW48" s="619"/>
      <c r="CX48" s="619"/>
      <c r="CY48" s="620"/>
      <c r="CZ48" s="621" t="s">
        <v>116</v>
      </c>
      <c r="DA48" s="622"/>
      <c r="DB48" s="622"/>
      <c r="DC48" s="623"/>
      <c r="DD48" s="624" t="s">
        <v>116</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337</v>
      </c>
      <c r="CE49" s="600"/>
      <c r="CF49" s="600"/>
      <c r="CG49" s="600"/>
      <c r="CH49" s="600"/>
      <c r="CI49" s="600"/>
      <c r="CJ49" s="600"/>
      <c r="CK49" s="600"/>
      <c r="CL49" s="600"/>
      <c r="CM49" s="600"/>
      <c r="CN49" s="600"/>
      <c r="CO49" s="600"/>
      <c r="CP49" s="600"/>
      <c r="CQ49" s="601"/>
      <c r="CR49" s="602">
        <v>10260947</v>
      </c>
      <c r="CS49" s="603"/>
      <c r="CT49" s="603"/>
      <c r="CU49" s="603"/>
      <c r="CV49" s="603"/>
      <c r="CW49" s="603"/>
      <c r="CX49" s="603"/>
      <c r="CY49" s="604"/>
      <c r="CZ49" s="605">
        <v>100</v>
      </c>
      <c r="DA49" s="606"/>
      <c r="DB49" s="606"/>
      <c r="DC49" s="607"/>
      <c r="DD49" s="608">
        <v>6580518</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40" t="s">
        <v>339</v>
      </c>
      <c r="DK2" s="1141"/>
      <c r="DL2" s="1141"/>
      <c r="DM2" s="1141"/>
      <c r="DN2" s="1141"/>
      <c r="DO2" s="1142"/>
      <c r="DP2" s="200"/>
      <c r="DQ2" s="1140" t="s">
        <v>340</v>
      </c>
      <c r="DR2" s="1141"/>
      <c r="DS2" s="1141"/>
      <c r="DT2" s="1141"/>
      <c r="DU2" s="1141"/>
      <c r="DV2" s="1141"/>
      <c r="DW2" s="1141"/>
      <c r="DX2" s="1141"/>
      <c r="DY2" s="1141"/>
      <c r="DZ2" s="1142"/>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93" t="s">
        <v>341</v>
      </c>
      <c r="B4" s="1093"/>
      <c r="C4" s="1093"/>
      <c r="D4" s="1093"/>
      <c r="E4" s="1093"/>
      <c r="F4" s="1093"/>
      <c r="G4" s="1093"/>
      <c r="H4" s="1093"/>
      <c r="I4" s="1093"/>
      <c r="J4" s="1093"/>
      <c r="K4" s="1093"/>
      <c r="L4" s="1093"/>
      <c r="M4" s="1093"/>
      <c r="N4" s="1093"/>
      <c r="O4" s="1093"/>
      <c r="P4" s="1093"/>
      <c r="Q4" s="1093"/>
      <c r="R4" s="1093"/>
      <c r="S4" s="1093"/>
      <c r="T4" s="1093"/>
      <c r="U4" s="1093"/>
      <c r="V4" s="1093"/>
      <c r="W4" s="1093"/>
      <c r="X4" s="1093"/>
      <c r="Y4" s="1093"/>
      <c r="Z4" s="1093"/>
      <c r="AA4" s="1093"/>
      <c r="AB4" s="1093"/>
      <c r="AC4" s="1093"/>
      <c r="AD4" s="1093"/>
      <c r="AE4" s="1093"/>
      <c r="AF4" s="1093"/>
      <c r="AG4" s="1093"/>
      <c r="AH4" s="1093"/>
      <c r="AI4" s="1093"/>
      <c r="AJ4" s="1093"/>
      <c r="AK4" s="1093"/>
      <c r="AL4" s="1093"/>
      <c r="AM4" s="1093"/>
      <c r="AN4" s="1093"/>
      <c r="AO4" s="1093"/>
      <c r="AP4" s="1093"/>
      <c r="AQ4" s="1093"/>
      <c r="AR4" s="1093"/>
      <c r="AS4" s="1093"/>
      <c r="AT4" s="1093"/>
      <c r="AU4" s="1093"/>
      <c r="AV4" s="1093"/>
      <c r="AW4" s="1093"/>
      <c r="AX4" s="1093"/>
      <c r="AY4" s="1093"/>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25" t="s">
        <v>343</v>
      </c>
      <c r="B5" s="1026"/>
      <c r="C5" s="1026"/>
      <c r="D5" s="1026"/>
      <c r="E5" s="1026"/>
      <c r="F5" s="1026"/>
      <c r="G5" s="1026"/>
      <c r="H5" s="1026"/>
      <c r="I5" s="1026"/>
      <c r="J5" s="1026"/>
      <c r="K5" s="1026"/>
      <c r="L5" s="1026"/>
      <c r="M5" s="1026"/>
      <c r="N5" s="1026"/>
      <c r="O5" s="1026"/>
      <c r="P5" s="1027"/>
      <c r="Q5" s="1031" t="s">
        <v>344</v>
      </c>
      <c r="R5" s="1032"/>
      <c r="S5" s="1032"/>
      <c r="T5" s="1032"/>
      <c r="U5" s="1033"/>
      <c r="V5" s="1031" t="s">
        <v>345</v>
      </c>
      <c r="W5" s="1032"/>
      <c r="X5" s="1032"/>
      <c r="Y5" s="1032"/>
      <c r="Z5" s="1033"/>
      <c r="AA5" s="1031" t="s">
        <v>346</v>
      </c>
      <c r="AB5" s="1032"/>
      <c r="AC5" s="1032"/>
      <c r="AD5" s="1032"/>
      <c r="AE5" s="1032"/>
      <c r="AF5" s="1143" t="s">
        <v>347</v>
      </c>
      <c r="AG5" s="1032"/>
      <c r="AH5" s="1032"/>
      <c r="AI5" s="1032"/>
      <c r="AJ5" s="1047"/>
      <c r="AK5" s="1032" t="s">
        <v>348</v>
      </c>
      <c r="AL5" s="1032"/>
      <c r="AM5" s="1032"/>
      <c r="AN5" s="1032"/>
      <c r="AO5" s="1033"/>
      <c r="AP5" s="1031" t="s">
        <v>349</v>
      </c>
      <c r="AQ5" s="1032"/>
      <c r="AR5" s="1032"/>
      <c r="AS5" s="1032"/>
      <c r="AT5" s="1033"/>
      <c r="AU5" s="1031" t="s">
        <v>350</v>
      </c>
      <c r="AV5" s="1032"/>
      <c r="AW5" s="1032"/>
      <c r="AX5" s="1032"/>
      <c r="AY5" s="1047"/>
      <c r="AZ5" s="207"/>
      <c r="BA5" s="207"/>
      <c r="BB5" s="207"/>
      <c r="BC5" s="207"/>
      <c r="BD5" s="207"/>
      <c r="BE5" s="208"/>
      <c r="BF5" s="208"/>
      <c r="BG5" s="208"/>
      <c r="BH5" s="208"/>
      <c r="BI5" s="208"/>
      <c r="BJ5" s="208"/>
      <c r="BK5" s="208"/>
      <c r="BL5" s="208"/>
      <c r="BM5" s="208"/>
      <c r="BN5" s="208"/>
      <c r="BO5" s="208"/>
      <c r="BP5" s="208"/>
      <c r="BQ5" s="1025" t="s">
        <v>351</v>
      </c>
      <c r="BR5" s="1026"/>
      <c r="BS5" s="1026"/>
      <c r="BT5" s="1026"/>
      <c r="BU5" s="1026"/>
      <c r="BV5" s="1026"/>
      <c r="BW5" s="1026"/>
      <c r="BX5" s="1026"/>
      <c r="BY5" s="1026"/>
      <c r="BZ5" s="1026"/>
      <c r="CA5" s="1026"/>
      <c r="CB5" s="1026"/>
      <c r="CC5" s="1026"/>
      <c r="CD5" s="1026"/>
      <c r="CE5" s="1026"/>
      <c r="CF5" s="1026"/>
      <c r="CG5" s="1027"/>
      <c r="CH5" s="1031" t="s">
        <v>352</v>
      </c>
      <c r="CI5" s="1032"/>
      <c r="CJ5" s="1032"/>
      <c r="CK5" s="1032"/>
      <c r="CL5" s="1033"/>
      <c r="CM5" s="1031" t="s">
        <v>353</v>
      </c>
      <c r="CN5" s="1032"/>
      <c r="CO5" s="1032"/>
      <c r="CP5" s="1032"/>
      <c r="CQ5" s="1033"/>
      <c r="CR5" s="1031" t="s">
        <v>354</v>
      </c>
      <c r="CS5" s="1032"/>
      <c r="CT5" s="1032"/>
      <c r="CU5" s="1032"/>
      <c r="CV5" s="1033"/>
      <c r="CW5" s="1031" t="s">
        <v>355</v>
      </c>
      <c r="CX5" s="1032"/>
      <c r="CY5" s="1032"/>
      <c r="CZ5" s="1032"/>
      <c r="DA5" s="1033"/>
      <c r="DB5" s="1031" t="s">
        <v>356</v>
      </c>
      <c r="DC5" s="1032"/>
      <c r="DD5" s="1032"/>
      <c r="DE5" s="1032"/>
      <c r="DF5" s="1033"/>
      <c r="DG5" s="1128" t="s">
        <v>357</v>
      </c>
      <c r="DH5" s="1129"/>
      <c r="DI5" s="1129"/>
      <c r="DJ5" s="1129"/>
      <c r="DK5" s="1130"/>
      <c r="DL5" s="1128" t="s">
        <v>358</v>
      </c>
      <c r="DM5" s="1129"/>
      <c r="DN5" s="1129"/>
      <c r="DO5" s="1129"/>
      <c r="DP5" s="1130"/>
      <c r="DQ5" s="1031" t="s">
        <v>359</v>
      </c>
      <c r="DR5" s="1032"/>
      <c r="DS5" s="1032"/>
      <c r="DT5" s="1032"/>
      <c r="DU5" s="1033"/>
      <c r="DV5" s="1031" t="s">
        <v>350</v>
      </c>
      <c r="DW5" s="1032"/>
      <c r="DX5" s="1032"/>
      <c r="DY5" s="1032"/>
      <c r="DZ5" s="1047"/>
      <c r="EA5" s="205"/>
    </row>
    <row r="6" spans="1:131" s="206" customFormat="1" ht="26.25" customHeight="1" thickBot="1">
      <c r="A6" s="1028"/>
      <c r="B6" s="1029"/>
      <c r="C6" s="1029"/>
      <c r="D6" s="1029"/>
      <c r="E6" s="1029"/>
      <c r="F6" s="1029"/>
      <c r="G6" s="1029"/>
      <c r="H6" s="1029"/>
      <c r="I6" s="1029"/>
      <c r="J6" s="1029"/>
      <c r="K6" s="1029"/>
      <c r="L6" s="1029"/>
      <c r="M6" s="1029"/>
      <c r="N6" s="1029"/>
      <c r="O6" s="1029"/>
      <c r="P6" s="1030"/>
      <c r="Q6" s="1034"/>
      <c r="R6" s="1035"/>
      <c r="S6" s="1035"/>
      <c r="T6" s="1035"/>
      <c r="U6" s="1036"/>
      <c r="V6" s="1034"/>
      <c r="W6" s="1035"/>
      <c r="X6" s="1035"/>
      <c r="Y6" s="1035"/>
      <c r="Z6" s="1036"/>
      <c r="AA6" s="1034"/>
      <c r="AB6" s="1035"/>
      <c r="AC6" s="1035"/>
      <c r="AD6" s="1035"/>
      <c r="AE6" s="1035"/>
      <c r="AF6" s="1144"/>
      <c r="AG6" s="1035"/>
      <c r="AH6" s="1035"/>
      <c r="AI6" s="1035"/>
      <c r="AJ6" s="1048"/>
      <c r="AK6" s="1035"/>
      <c r="AL6" s="1035"/>
      <c r="AM6" s="1035"/>
      <c r="AN6" s="1035"/>
      <c r="AO6" s="1036"/>
      <c r="AP6" s="1034"/>
      <c r="AQ6" s="1035"/>
      <c r="AR6" s="1035"/>
      <c r="AS6" s="1035"/>
      <c r="AT6" s="1036"/>
      <c r="AU6" s="1034"/>
      <c r="AV6" s="1035"/>
      <c r="AW6" s="1035"/>
      <c r="AX6" s="1035"/>
      <c r="AY6" s="1048"/>
      <c r="AZ6" s="203"/>
      <c r="BA6" s="203"/>
      <c r="BB6" s="203"/>
      <c r="BC6" s="203"/>
      <c r="BD6" s="203"/>
      <c r="BE6" s="204"/>
      <c r="BF6" s="204"/>
      <c r="BG6" s="204"/>
      <c r="BH6" s="204"/>
      <c r="BI6" s="204"/>
      <c r="BJ6" s="204"/>
      <c r="BK6" s="204"/>
      <c r="BL6" s="204"/>
      <c r="BM6" s="204"/>
      <c r="BN6" s="204"/>
      <c r="BO6" s="204"/>
      <c r="BP6" s="204"/>
      <c r="BQ6" s="1028"/>
      <c r="BR6" s="1029"/>
      <c r="BS6" s="1029"/>
      <c r="BT6" s="1029"/>
      <c r="BU6" s="1029"/>
      <c r="BV6" s="1029"/>
      <c r="BW6" s="1029"/>
      <c r="BX6" s="1029"/>
      <c r="BY6" s="1029"/>
      <c r="BZ6" s="1029"/>
      <c r="CA6" s="1029"/>
      <c r="CB6" s="1029"/>
      <c r="CC6" s="1029"/>
      <c r="CD6" s="1029"/>
      <c r="CE6" s="1029"/>
      <c r="CF6" s="1029"/>
      <c r="CG6" s="1030"/>
      <c r="CH6" s="1034"/>
      <c r="CI6" s="1035"/>
      <c r="CJ6" s="1035"/>
      <c r="CK6" s="1035"/>
      <c r="CL6" s="1036"/>
      <c r="CM6" s="1034"/>
      <c r="CN6" s="1035"/>
      <c r="CO6" s="1035"/>
      <c r="CP6" s="1035"/>
      <c r="CQ6" s="1036"/>
      <c r="CR6" s="1034"/>
      <c r="CS6" s="1035"/>
      <c r="CT6" s="1035"/>
      <c r="CU6" s="1035"/>
      <c r="CV6" s="1036"/>
      <c r="CW6" s="1034"/>
      <c r="CX6" s="1035"/>
      <c r="CY6" s="1035"/>
      <c r="CZ6" s="1035"/>
      <c r="DA6" s="1036"/>
      <c r="DB6" s="1034"/>
      <c r="DC6" s="1035"/>
      <c r="DD6" s="1035"/>
      <c r="DE6" s="1035"/>
      <c r="DF6" s="1036"/>
      <c r="DG6" s="1131"/>
      <c r="DH6" s="1132"/>
      <c r="DI6" s="1132"/>
      <c r="DJ6" s="1132"/>
      <c r="DK6" s="1133"/>
      <c r="DL6" s="1131"/>
      <c r="DM6" s="1132"/>
      <c r="DN6" s="1132"/>
      <c r="DO6" s="1132"/>
      <c r="DP6" s="1133"/>
      <c r="DQ6" s="1034"/>
      <c r="DR6" s="1035"/>
      <c r="DS6" s="1035"/>
      <c r="DT6" s="1035"/>
      <c r="DU6" s="1036"/>
      <c r="DV6" s="1034"/>
      <c r="DW6" s="1035"/>
      <c r="DX6" s="1035"/>
      <c r="DY6" s="1035"/>
      <c r="DZ6" s="1048"/>
      <c r="EA6" s="205"/>
    </row>
    <row r="7" spans="1:131" s="206" customFormat="1" ht="26.25" customHeight="1" thickTop="1">
      <c r="A7" s="209">
        <v>1</v>
      </c>
      <c r="B7" s="1080" t="s">
        <v>544</v>
      </c>
      <c r="C7" s="1081"/>
      <c r="D7" s="1081"/>
      <c r="E7" s="1081"/>
      <c r="F7" s="1081"/>
      <c r="G7" s="1081"/>
      <c r="H7" s="1081"/>
      <c r="I7" s="1081"/>
      <c r="J7" s="1081"/>
      <c r="K7" s="1081"/>
      <c r="L7" s="1081"/>
      <c r="M7" s="1081"/>
      <c r="N7" s="1081"/>
      <c r="O7" s="1081"/>
      <c r="P7" s="1082"/>
      <c r="Q7" s="1134">
        <v>10473</v>
      </c>
      <c r="R7" s="1135"/>
      <c r="S7" s="1135"/>
      <c r="T7" s="1135"/>
      <c r="U7" s="1135"/>
      <c r="V7" s="1135">
        <v>10273</v>
      </c>
      <c r="W7" s="1135"/>
      <c r="X7" s="1135"/>
      <c r="Y7" s="1135"/>
      <c r="Z7" s="1135"/>
      <c r="AA7" s="1135">
        <v>200</v>
      </c>
      <c r="AB7" s="1135"/>
      <c r="AC7" s="1135"/>
      <c r="AD7" s="1135"/>
      <c r="AE7" s="1136"/>
      <c r="AF7" s="1137">
        <v>172</v>
      </c>
      <c r="AG7" s="1138"/>
      <c r="AH7" s="1138"/>
      <c r="AI7" s="1138"/>
      <c r="AJ7" s="1139"/>
      <c r="AK7" s="1121">
        <v>95</v>
      </c>
      <c r="AL7" s="1122"/>
      <c r="AM7" s="1122"/>
      <c r="AN7" s="1122"/>
      <c r="AO7" s="1122"/>
      <c r="AP7" s="1122">
        <v>10149</v>
      </c>
      <c r="AQ7" s="1122"/>
      <c r="AR7" s="1122"/>
      <c r="AS7" s="1122"/>
      <c r="AT7" s="1122"/>
      <c r="AU7" s="1123" t="s">
        <v>545</v>
      </c>
      <c r="AV7" s="1123"/>
      <c r="AW7" s="1123"/>
      <c r="AX7" s="1123"/>
      <c r="AY7" s="1124"/>
      <c r="AZ7" s="203"/>
      <c r="BA7" s="203"/>
      <c r="BB7" s="203"/>
      <c r="BC7" s="203"/>
      <c r="BD7" s="203"/>
      <c r="BE7" s="204"/>
      <c r="BF7" s="204"/>
      <c r="BG7" s="204"/>
      <c r="BH7" s="204"/>
      <c r="BI7" s="204"/>
      <c r="BJ7" s="204"/>
      <c r="BK7" s="204"/>
      <c r="BL7" s="204"/>
      <c r="BM7" s="204"/>
      <c r="BN7" s="204"/>
      <c r="BO7" s="204"/>
      <c r="BP7" s="204"/>
      <c r="BQ7" s="210">
        <v>1</v>
      </c>
      <c r="BR7" s="211"/>
      <c r="BS7" s="1125" t="s">
        <v>551</v>
      </c>
      <c r="BT7" s="1126"/>
      <c r="BU7" s="1126"/>
      <c r="BV7" s="1126"/>
      <c r="BW7" s="1126"/>
      <c r="BX7" s="1126"/>
      <c r="BY7" s="1126"/>
      <c r="BZ7" s="1126"/>
      <c r="CA7" s="1126"/>
      <c r="CB7" s="1126"/>
      <c r="CC7" s="1126"/>
      <c r="CD7" s="1126"/>
      <c r="CE7" s="1126"/>
      <c r="CF7" s="1126"/>
      <c r="CG7" s="1127"/>
      <c r="CH7" s="1118">
        <v>0</v>
      </c>
      <c r="CI7" s="1119"/>
      <c r="CJ7" s="1119"/>
      <c r="CK7" s="1119"/>
      <c r="CL7" s="1120"/>
      <c r="CM7" s="1118">
        <v>208</v>
      </c>
      <c r="CN7" s="1119"/>
      <c r="CO7" s="1119"/>
      <c r="CP7" s="1119"/>
      <c r="CQ7" s="1120"/>
      <c r="CR7" s="1118">
        <v>2</v>
      </c>
      <c r="CS7" s="1119"/>
      <c r="CT7" s="1119"/>
      <c r="CU7" s="1119"/>
      <c r="CV7" s="1120"/>
      <c r="CW7" s="1118" t="s">
        <v>552</v>
      </c>
      <c r="CX7" s="1119"/>
      <c r="CY7" s="1119"/>
      <c r="CZ7" s="1119"/>
      <c r="DA7" s="1120"/>
      <c r="DB7" s="1118" t="s">
        <v>552</v>
      </c>
      <c r="DC7" s="1119"/>
      <c r="DD7" s="1119"/>
      <c r="DE7" s="1119"/>
      <c r="DF7" s="1120"/>
      <c r="DG7" s="1118">
        <v>125</v>
      </c>
      <c r="DH7" s="1119"/>
      <c r="DI7" s="1119"/>
      <c r="DJ7" s="1119"/>
      <c r="DK7" s="1120"/>
      <c r="DL7" s="1118" t="s">
        <v>552</v>
      </c>
      <c r="DM7" s="1119"/>
      <c r="DN7" s="1119"/>
      <c r="DO7" s="1119"/>
      <c r="DP7" s="1120"/>
      <c r="DQ7" s="1118" t="s">
        <v>552</v>
      </c>
      <c r="DR7" s="1119"/>
      <c r="DS7" s="1119"/>
      <c r="DT7" s="1119"/>
      <c r="DU7" s="1120"/>
      <c r="DV7" s="1145"/>
      <c r="DW7" s="1146"/>
      <c r="DX7" s="1146"/>
      <c r="DY7" s="1146"/>
      <c r="DZ7" s="1147"/>
      <c r="EA7" s="205"/>
    </row>
    <row r="8" spans="1:131" s="206" customFormat="1" ht="26.25" customHeight="1">
      <c r="A8" s="212">
        <v>2</v>
      </c>
      <c r="B8" s="1067"/>
      <c r="C8" s="1068"/>
      <c r="D8" s="1068"/>
      <c r="E8" s="1068"/>
      <c r="F8" s="1068"/>
      <c r="G8" s="1068"/>
      <c r="H8" s="1068"/>
      <c r="I8" s="1068"/>
      <c r="J8" s="1068"/>
      <c r="K8" s="1068"/>
      <c r="L8" s="1068"/>
      <c r="M8" s="1068"/>
      <c r="N8" s="1068"/>
      <c r="O8" s="1068"/>
      <c r="P8" s="1069"/>
      <c r="Q8" s="1073"/>
      <c r="R8" s="1074"/>
      <c r="S8" s="1074"/>
      <c r="T8" s="1074"/>
      <c r="U8" s="1074"/>
      <c r="V8" s="1074"/>
      <c r="W8" s="1074"/>
      <c r="X8" s="1074"/>
      <c r="Y8" s="1074"/>
      <c r="Z8" s="1074"/>
      <c r="AA8" s="1074"/>
      <c r="AB8" s="1074"/>
      <c r="AC8" s="1074"/>
      <c r="AD8" s="1074"/>
      <c r="AE8" s="1075"/>
      <c r="AF8" s="1049"/>
      <c r="AG8" s="1050"/>
      <c r="AH8" s="1050"/>
      <c r="AI8" s="1050"/>
      <c r="AJ8" s="1051"/>
      <c r="AK8" s="1116"/>
      <c r="AL8" s="1117"/>
      <c r="AM8" s="1117"/>
      <c r="AN8" s="1117"/>
      <c r="AO8" s="1117"/>
      <c r="AP8" s="1117"/>
      <c r="AQ8" s="1117"/>
      <c r="AR8" s="1117"/>
      <c r="AS8" s="1117"/>
      <c r="AT8" s="1117"/>
      <c r="AU8" s="1114"/>
      <c r="AV8" s="1114"/>
      <c r="AW8" s="1114"/>
      <c r="AX8" s="1114"/>
      <c r="AY8" s="1115"/>
      <c r="AZ8" s="203"/>
      <c r="BA8" s="203"/>
      <c r="BB8" s="203"/>
      <c r="BC8" s="203"/>
      <c r="BD8" s="203"/>
      <c r="BE8" s="204"/>
      <c r="BF8" s="204"/>
      <c r="BG8" s="204"/>
      <c r="BH8" s="204"/>
      <c r="BI8" s="204"/>
      <c r="BJ8" s="204"/>
      <c r="BK8" s="204"/>
      <c r="BL8" s="204"/>
      <c r="BM8" s="204"/>
      <c r="BN8" s="204"/>
      <c r="BO8" s="204"/>
      <c r="BP8" s="204"/>
      <c r="BQ8" s="213">
        <v>2</v>
      </c>
      <c r="BR8" s="214"/>
      <c r="BS8" s="1044"/>
      <c r="BT8" s="1045"/>
      <c r="BU8" s="1045"/>
      <c r="BV8" s="1045"/>
      <c r="BW8" s="1045"/>
      <c r="BX8" s="1045"/>
      <c r="BY8" s="1045"/>
      <c r="BZ8" s="1045"/>
      <c r="CA8" s="1045"/>
      <c r="CB8" s="1045"/>
      <c r="CC8" s="1045"/>
      <c r="CD8" s="1045"/>
      <c r="CE8" s="1045"/>
      <c r="CF8" s="1045"/>
      <c r="CG8" s="1046"/>
      <c r="CH8" s="1019"/>
      <c r="CI8" s="1020"/>
      <c r="CJ8" s="1020"/>
      <c r="CK8" s="1020"/>
      <c r="CL8" s="1021"/>
      <c r="CM8" s="1019"/>
      <c r="CN8" s="1020"/>
      <c r="CO8" s="1020"/>
      <c r="CP8" s="1020"/>
      <c r="CQ8" s="1021"/>
      <c r="CR8" s="1019"/>
      <c r="CS8" s="1020"/>
      <c r="CT8" s="1020"/>
      <c r="CU8" s="1020"/>
      <c r="CV8" s="1021"/>
      <c r="CW8" s="1019"/>
      <c r="CX8" s="1020"/>
      <c r="CY8" s="1020"/>
      <c r="CZ8" s="1020"/>
      <c r="DA8" s="1021"/>
      <c r="DB8" s="1019"/>
      <c r="DC8" s="1020"/>
      <c r="DD8" s="1020"/>
      <c r="DE8" s="1020"/>
      <c r="DF8" s="1021"/>
      <c r="DG8" s="1019"/>
      <c r="DH8" s="1020"/>
      <c r="DI8" s="1020"/>
      <c r="DJ8" s="1020"/>
      <c r="DK8" s="1021"/>
      <c r="DL8" s="1019"/>
      <c r="DM8" s="1020"/>
      <c r="DN8" s="1020"/>
      <c r="DO8" s="1020"/>
      <c r="DP8" s="1021"/>
      <c r="DQ8" s="1019"/>
      <c r="DR8" s="1020"/>
      <c r="DS8" s="1020"/>
      <c r="DT8" s="1020"/>
      <c r="DU8" s="1021"/>
      <c r="DV8" s="1022"/>
      <c r="DW8" s="1023"/>
      <c r="DX8" s="1023"/>
      <c r="DY8" s="1023"/>
      <c r="DZ8" s="1024"/>
      <c r="EA8" s="205"/>
    </row>
    <row r="9" spans="1:131" s="206" customFormat="1" ht="26.25" customHeight="1">
      <c r="A9" s="212">
        <v>3</v>
      </c>
      <c r="B9" s="1067"/>
      <c r="C9" s="1068"/>
      <c r="D9" s="1068"/>
      <c r="E9" s="1068"/>
      <c r="F9" s="1068"/>
      <c r="G9" s="1068"/>
      <c r="H9" s="1068"/>
      <c r="I9" s="1068"/>
      <c r="J9" s="1068"/>
      <c r="K9" s="1068"/>
      <c r="L9" s="1068"/>
      <c r="M9" s="1068"/>
      <c r="N9" s="1068"/>
      <c r="O9" s="1068"/>
      <c r="P9" s="1069"/>
      <c r="Q9" s="1073"/>
      <c r="R9" s="1074"/>
      <c r="S9" s="1074"/>
      <c r="T9" s="1074"/>
      <c r="U9" s="1074"/>
      <c r="V9" s="1074"/>
      <c r="W9" s="1074"/>
      <c r="X9" s="1074"/>
      <c r="Y9" s="1074"/>
      <c r="Z9" s="1074"/>
      <c r="AA9" s="1074"/>
      <c r="AB9" s="1074"/>
      <c r="AC9" s="1074"/>
      <c r="AD9" s="1074"/>
      <c r="AE9" s="1075"/>
      <c r="AF9" s="1049"/>
      <c r="AG9" s="1050"/>
      <c r="AH9" s="1050"/>
      <c r="AI9" s="1050"/>
      <c r="AJ9" s="1051"/>
      <c r="AK9" s="1116"/>
      <c r="AL9" s="1117"/>
      <c r="AM9" s="1117"/>
      <c r="AN9" s="1117"/>
      <c r="AO9" s="1117"/>
      <c r="AP9" s="1117"/>
      <c r="AQ9" s="1117"/>
      <c r="AR9" s="1117"/>
      <c r="AS9" s="1117"/>
      <c r="AT9" s="1117"/>
      <c r="AU9" s="1114"/>
      <c r="AV9" s="1114"/>
      <c r="AW9" s="1114"/>
      <c r="AX9" s="1114"/>
      <c r="AY9" s="1115"/>
      <c r="AZ9" s="203"/>
      <c r="BA9" s="203"/>
      <c r="BB9" s="203"/>
      <c r="BC9" s="203"/>
      <c r="BD9" s="203"/>
      <c r="BE9" s="204"/>
      <c r="BF9" s="204"/>
      <c r="BG9" s="204"/>
      <c r="BH9" s="204"/>
      <c r="BI9" s="204"/>
      <c r="BJ9" s="204"/>
      <c r="BK9" s="204"/>
      <c r="BL9" s="204"/>
      <c r="BM9" s="204"/>
      <c r="BN9" s="204"/>
      <c r="BO9" s="204"/>
      <c r="BP9" s="204"/>
      <c r="BQ9" s="213">
        <v>3</v>
      </c>
      <c r="BR9" s="214"/>
      <c r="BS9" s="1044"/>
      <c r="BT9" s="1045"/>
      <c r="BU9" s="1045"/>
      <c r="BV9" s="1045"/>
      <c r="BW9" s="1045"/>
      <c r="BX9" s="1045"/>
      <c r="BY9" s="1045"/>
      <c r="BZ9" s="1045"/>
      <c r="CA9" s="1045"/>
      <c r="CB9" s="1045"/>
      <c r="CC9" s="1045"/>
      <c r="CD9" s="1045"/>
      <c r="CE9" s="1045"/>
      <c r="CF9" s="1045"/>
      <c r="CG9" s="1046"/>
      <c r="CH9" s="1019"/>
      <c r="CI9" s="1020"/>
      <c r="CJ9" s="1020"/>
      <c r="CK9" s="1020"/>
      <c r="CL9" s="1021"/>
      <c r="CM9" s="1019"/>
      <c r="CN9" s="1020"/>
      <c r="CO9" s="1020"/>
      <c r="CP9" s="1020"/>
      <c r="CQ9" s="1021"/>
      <c r="CR9" s="1019"/>
      <c r="CS9" s="1020"/>
      <c r="CT9" s="1020"/>
      <c r="CU9" s="1020"/>
      <c r="CV9" s="1021"/>
      <c r="CW9" s="1019"/>
      <c r="CX9" s="1020"/>
      <c r="CY9" s="1020"/>
      <c r="CZ9" s="1020"/>
      <c r="DA9" s="1021"/>
      <c r="DB9" s="1019"/>
      <c r="DC9" s="1020"/>
      <c r="DD9" s="1020"/>
      <c r="DE9" s="1020"/>
      <c r="DF9" s="1021"/>
      <c r="DG9" s="1019"/>
      <c r="DH9" s="1020"/>
      <c r="DI9" s="1020"/>
      <c r="DJ9" s="1020"/>
      <c r="DK9" s="1021"/>
      <c r="DL9" s="1019"/>
      <c r="DM9" s="1020"/>
      <c r="DN9" s="1020"/>
      <c r="DO9" s="1020"/>
      <c r="DP9" s="1021"/>
      <c r="DQ9" s="1019"/>
      <c r="DR9" s="1020"/>
      <c r="DS9" s="1020"/>
      <c r="DT9" s="1020"/>
      <c r="DU9" s="1021"/>
      <c r="DV9" s="1022"/>
      <c r="DW9" s="1023"/>
      <c r="DX9" s="1023"/>
      <c r="DY9" s="1023"/>
      <c r="DZ9" s="1024"/>
      <c r="EA9" s="205"/>
    </row>
    <row r="10" spans="1:131" s="206" customFormat="1" ht="26.25" customHeight="1">
      <c r="A10" s="212">
        <v>4</v>
      </c>
      <c r="B10" s="1067"/>
      <c r="C10" s="1068"/>
      <c r="D10" s="1068"/>
      <c r="E10" s="1068"/>
      <c r="F10" s="1068"/>
      <c r="G10" s="1068"/>
      <c r="H10" s="1068"/>
      <c r="I10" s="1068"/>
      <c r="J10" s="1068"/>
      <c r="K10" s="1068"/>
      <c r="L10" s="1068"/>
      <c r="M10" s="1068"/>
      <c r="N10" s="1068"/>
      <c r="O10" s="1068"/>
      <c r="P10" s="1069"/>
      <c r="Q10" s="1073"/>
      <c r="R10" s="1074"/>
      <c r="S10" s="1074"/>
      <c r="T10" s="1074"/>
      <c r="U10" s="1074"/>
      <c r="V10" s="1074"/>
      <c r="W10" s="1074"/>
      <c r="X10" s="1074"/>
      <c r="Y10" s="1074"/>
      <c r="Z10" s="1074"/>
      <c r="AA10" s="1074"/>
      <c r="AB10" s="1074"/>
      <c r="AC10" s="1074"/>
      <c r="AD10" s="1074"/>
      <c r="AE10" s="1075"/>
      <c r="AF10" s="1049"/>
      <c r="AG10" s="1050"/>
      <c r="AH10" s="1050"/>
      <c r="AI10" s="1050"/>
      <c r="AJ10" s="1051"/>
      <c r="AK10" s="1116"/>
      <c r="AL10" s="1117"/>
      <c r="AM10" s="1117"/>
      <c r="AN10" s="1117"/>
      <c r="AO10" s="1117"/>
      <c r="AP10" s="1117"/>
      <c r="AQ10" s="1117"/>
      <c r="AR10" s="1117"/>
      <c r="AS10" s="1117"/>
      <c r="AT10" s="1117"/>
      <c r="AU10" s="1114"/>
      <c r="AV10" s="1114"/>
      <c r="AW10" s="1114"/>
      <c r="AX10" s="1114"/>
      <c r="AY10" s="1115"/>
      <c r="AZ10" s="203"/>
      <c r="BA10" s="203"/>
      <c r="BB10" s="203"/>
      <c r="BC10" s="203"/>
      <c r="BD10" s="203"/>
      <c r="BE10" s="204"/>
      <c r="BF10" s="204"/>
      <c r="BG10" s="204"/>
      <c r="BH10" s="204"/>
      <c r="BI10" s="204"/>
      <c r="BJ10" s="204"/>
      <c r="BK10" s="204"/>
      <c r="BL10" s="204"/>
      <c r="BM10" s="204"/>
      <c r="BN10" s="204"/>
      <c r="BO10" s="204"/>
      <c r="BP10" s="204"/>
      <c r="BQ10" s="213">
        <v>4</v>
      </c>
      <c r="BR10" s="214"/>
      <c r="BS10" s="1044"/>
      <c r="BT10" s="1045"/>
      <c r="BU10" s="1045"/>
      <c r="BV10" s="1045"/>
      <c r="BW10" s="1045"/>
      <c r="BX10" s="1045"/>
      <c r="BY10" s="1045"/>
      <c r="BZ10" s="1045"/>
      <c r="CA10" s="1045"/>
      <c r="CB10" s="1045"/>
      <c r="CC10" s="1045"/>
      <c r="CD10" s="1045"/>
      <c r="CE10" s="1045"/>
      <c r="CF10" s="1045"/>
      <c r="CG10" s="1046"/>
      <c r="CH10" s="1019"/>
      <c r="CI10" s="1020"/>
      <c r="CJ10" s="1020"/>
      <c r="CK10" s="1020"/>
      <c r="CL10" s="1021"/>
      <c r="CM10" s="1019"/>
      <c r="CN10" s="1020"/>
      <c r="CO10" s="1020"/>
      <c r="CP10" s="1020"/>
      <c r="CQ10" s="1021"/>
      <c r="CR10" s="1019"/>
      <c r="CS10" s="1020"/>
      <c r="CT10" s="1020"/>
      <c r="CU10" s="1020"/>
      <c r="CV10" s="1021"/>
      <c r="CW10" s="1019"/>
      <c r="CX10" s="1020"/>
      <c r="CY10" s="1020"/>
      <c r="CZ10" s="1020"/>
      <c r="DA10" s="1021"/>
      <c r="DB10" s="1019"/>
      <c r="DC10" s="1020"/>
      <c r="DD10" s="1020"/>
      <c r="DE10" s="1020"/>
      <c r="DF10" s="1021"/>
      <c r="DG10" s="1019"/>
      <c r="DH10" s="1020"/>
      <c r="DI10" s="1020"/>
      <c r="DJ10" s="1020"/>
      <c r="DK10" s="1021"/>
      <c r="DL10" s="1019"/>
      <c r="DM10" s="1020"/>
      <c r="DN10" s="1020"/>
      <c r="DO10" s="1020"/>
      <c r="DP10" s="1021"/>
      <c r="DQ10" s="1019"/>
      <c r="DR10" s="1020"/>
      <c r="DS10" s="1020"/>
      <c r="DT10" s="1020"/>
      <c r="DU10" s="1021"/>
      <c r="DV10" s="1022"/>
      <c r="DW10" s="1023"/>
      <c r="DX10" s="1023"/>
      <c r="DY10" s="1023"/>
      <c r="DZ10" s="1024"/>
      <c r="EA10" s="205"/>
    </row>
    <row r="11" spans="1:131" s="206" customFormat="1" ht="26.25" customHeight="1">
      <c r="A11" s="212">
        <v>5</v>
      </c>
      <c r="B11" s="1067"/>
      <c r="C11" s="1068"/>
      <c r="D11" s="1068"/>
      <c r="E11" s="1068"/>
      <c r="F11" s="1068"/>
      <c r="G11" s="1068"/>
      <c r="H11" s="1068"/>
      <c r="I11" s="1068"/>
      <c r="J11" s="1068"/>
      <c r="K11" s="1068"/>
      <c r="L11" s="1068"/>
      <c r="M11" s="1068"/>
      <c r="N11" s="1068"/>
      <c r="O11" s="1068"/>
      <c r="P11" s="1069"/>
      <c r="Q11" s="1073"/>
      <c r="R11" s="1074"/>
      <c r="S11" s="1074"/>
      <c r="T11" s="1074"/>
      <c r="U11" s="1074"/>
      <c r="V11" s="1074"/>
      <c r="W11" s="1074"/>
      <c r="X11" s="1074"/>
      <c r="Y11" s="1074"/>
      <c r="Z11" s="1074"/>
      <c r="AA11" s="1074"/>
      <c r="AB11" s="1074"/>
      <c r="AC11" s="1074"/>
      <c r="AD11" s="1074"/>
      <c r="AE11" s="1075"/>
      <c r="AF11" s="1049"/>
      <c r="AG11" s="1050"/>
      <c r="AH11" s="1050"/>
      <c r="AI11" s="1050"/>
      <c r="AJ11" s="1051"/>
      <c r="AK11" s="1116"/>
      <c r="AL11" s="1117"/>
      <c r="AM11" s="1117"/>
      <c r="AN11" s="1117"/>
      <c r="AO11" s="1117"/>
      <c r="AP11" s="1117"/>
      <c r="AQ11" s="1117"/>
      <c r="AR11" s="1117"/>
      <c r="AS11" s="1117"/>
      <c r="AT11" s="1117"/>
      <c r="AU11" s="1114"/>
      <c r="AV11" s="1114"/>
      <c r="AW11" s="1114"/>
      <c r="AX11" s="1114"/>
      <c r="AY11" s="1115"/>
      <c r="AZ11" s="203"/>
      <c r="BA11" s="203"/>
      <c r="BB11" s="203"/>
      <c r="BC11" s="203"/>
      <c r="BD11" s="203"/>
      <c r="BE11" s="204"/>
      <c r="BF11" s="204"/>
      <c r="BG11" s="204"/>
      <c r="BH11" s="204"/>
      <c r="BI11" s="204"/>
      <c r="BJ11" s="204"/>
      <c r="BK11" s="204"/>
      <c r="BL11" s="204"/>
      <c r="BM11" s="204"/>
      <c r="BN11" s="204"/>
      <c r="BO11" s="204"/>
      <c r="BP11" s="204"/>
      <c r="BQ11" s="213">
        <v>5</v>
      </c>
      <c r="BR11" s="214"/>
      <c r="BS11" s="1044"/>
      <c r="BT11" s="1045"/>
      <c r="BU11" s="1045"/>
      <c r="BV11" s="1045"/>
      <c r="BW11" s="1045"/>
      <c r="BX11" s="1045"/>
      <c r="BY11" s="1045"/>
      <c r="BZ11" s="1045"/>
      <c r="CA11" s="1045"/>
      <c r="CB11" s="1045"/>
      <c r="CC11" s="1045"/>
      <c r="CD11" s="1045"/>
      <c r="CE11" s="1045"/>
      <c r="CF11" s="1045"/>
      <c r="CG11" s="1046"/>
      <c r="CH11" s="1019"/>
      <c r="CI11" s="1020"/>
      <c r="CJ11" s="1020"/>
      <c r="CK11" s="1020"/>
      <c r="CL11" s="1021"/>
      <c r="CM11" s="1019"/>
      <c r="CN11" s="1020"/>
      <c r="CO11" s="1020"/>
      <c r="CP11" s="1020"/>
      <c r="CQ11" s="1021"/>
      <c r="CR11" s="1019"/>
      <c r="CS11" s="1020"/>
      <c r="CT11" s="1020"/>
      <c r="CU11" s="1020"/>
      <c r="CV11" s="1021"/>
      <c r="CW11" s="1019"/>
      <c r="CX11" s="1020"/>
      <c r="CY11" s="1020"/>
      <c r="CZ11" s="1020"/>
      <c r="DA11" s="1021"/>
      <c r="DB11" s="1019"/>
      <c r="DC11" s="1020"/>
      <c r="DD11" s="1020"/>
      <c r="DE11" s="1020"/>
      <c r="DF11" s="1021"/>
      <c r="DG11" s="1019"/>
      <c r="DH11" s="1020"/>
      <c r="DI11" s="1020"/>
      <c r="DJ11" s="1020"/>
      <c r="DK11" s="1021"/>
      <c r="DL11" s="1019"/>
      <c r="DM11" s="1020"/>
      <c r="DN11" s="1020"/>
      <c r="DO11" s="1020"/>
      <c r="DP11" s="1021"/>
      <c r="DQ11" s="1019"/>
      <c r="DR11" s="1020"/>
      <c r="DS11" s="1020"/>
      <c r="DT11" s="1020"/>
      <c r="DU11" s="1021"/>
      <c r="DV11" s="1022"/>
      <c r="DW11" s="1023"/>
      <c r="DX11" s="1023"/>
      <c r="DY11" s="1023"/>
      <c r="DZ11" s="1024"/>
      <c r="EA11" s="205"/>
    </row>
    <row r="12" spans="1:131" s="206" customFormat="1" ht="26.25" customHeight="1">
      <c r="A12" s="212">
        <v>6</v>
      </c>
      <c r="B12" s="1067"/>
      <c r="C12" s="1068"/>
      <c r="D12" s="1068"/>
      <c r="E12" s="1068"/>
      <c r="F12" s="1068"/>
      <c r="G12" s="1068"/>
      <c r="H12" s="1068"/>
      <c r="I12" s="1068"/>
      <c r="J12" s="1068"/>
      <c r="K12" s="1068"/>
      <c r="L12" s="1068"/>
      <c r="M12" s="1068"/>
      <c r="N12" s="1068"/>
      <c r="O12" s="1068"/>
      <c r="P12" s="1069"/>
      <c r="Q12" s="1073"/>
      <c r="R12" s="1074"/>
      <c r="S12" s="1074"/>
      <c r="T12" s="1074"/>
      <c r="U12" s="1074"/>
      <c r="V12" s="1074"/>
      <c r="W12" s="1074"/>
      <c r="X12" s="1074"/>
      <c r="Y12" s="1074"/>
      <c r="Z12" s="1074"/>
      <c r="AA12" s="1074"/>
      <c r="AB12" s="1074"/>
      <c r="AC12" s="1074"/>
      <c r="AD12" s="1074"/>
      <c r="AE12" s="1075"/>
      <c r="AF12" s="1049"/>
      <c r="AG12" s="1050"/>
      <c r="AH12" s="1050"/>
      <c r="AI12" s="1050"/>
      <c r="AJ12" s="1051"/>
      <c r="AK12" s="1116"/>
      <c r="AL12" s="1117"/>
      <c r="AM12" s="1117"/>
      <c r="AN12" s="1117"/>
      <c r="AO12" s="1117"/>
      <c r="AP12" s="1117"/>
      <c r="AQ12" s="1117"/>
      <c r="AR12" s="1117"/>
      <c r="AS12" s="1117"/>
      <c r="AT12" s="1117"/>
      <c r="AU12" s="1114"/>
      <c r="AV12" s="1114"/>
      <c r="AW12" s="1114"/>
      <c r="AX12" s="1114"/>
      <c r="AY12" s="1115"/>
      <c r="AZ12" s="203"/>
      <c r="BA12" s="203"/>
      <c r="BB12" s="203"/>
      <c r="BC12" s="203"/>
      <c r="BD12" s="203"/>
      <c r="BE12" s="204"/>
      <c r="BF12" s="204"/>
      <c r="BG12" s="204"/>
      <c r="BH12" s="204"/>
      <c r="BI12" s="204"/>
      <c r="BJ12" s="204"/>
      <c r="BK12" s="204"/>
      <c r="BL12" s="204"/>
      <c r="BM12" s="204"/>
      <c r="BN12" s="204"/>
      <c r="BO12" s="204"/>
      <c r="BP12" s="204"/>
      <c r="BQ12" s="213">
        <v>6</v>
      </c>
      <c r="BR12" s="214"/>
      <c r="BS12" s="1044"/>
      <c r="BT12" s="1045"/>
      <c r="BU12" s="1045"/>
      <c r="BV12" s="1045"/>
      <c r="BW12" s="1045"/>
      <c r="BX12" s="1045"/>
      <c r="BY12" s="1045"/>
      <c r="BZ12" s="1045"/>
      <c r="CA12" s="1045"/>
      <c r="CB12" s="1045"/>
      <c r="CC12" s="1045"/>
      <c r="CD12" s="1045"/>
      <c r="CE12" s="1045"/>
      <c r="CF12" s="1045"/>
      <c r="CG12" s="1046"/>
      <c r="CH12" s="1019"/>
      <c r="CI12" s="1020"/>
      <c r="CJ12" s="1020"/>
      <c r="CK12" s="1020"/>
      <c r="CL12" s="1021"/>
      <c r="CM12" s="1019"/>
      <c r="CN12" s="1020"/>
      <c r="CO12" s="1020"/>
      <c r="CP12" s="1020"/>
      <c r="CQ12" s="1021"/>
      <c r="CR12" s="1019"/>
      <c r="CS12" s="1020"/>
      <c r="CT12" s="1020"/>
      <c r="CU12" s="1020"/>
      <c r="CV12" s="1021"/>
      <c r="CW12" s="1019"/>
      <c r="CX12" s="1020"/>
      <c r="CY12" s="1020"/>
      <c r="CZ12" s="1020"/>
      <c r="DA12" s="1021"/>
      <c r="DB12" s="1019"/>
      <c r="DC12" s="1020"/>
      <c r="DD12" s="1020"/>
      <c r="DE12" s="1020"/>
      <c r="DF12" s="1021"/>
      <c r="DG12" s="1019"/>
      <c r="DH12" s="1020"/>
      <c r="DI12" s="1020"/>
      <c r="DJ12" s="1020"/>
      <c r="DK12" s="1021"/>
      <c r="DL12" s="1019"/>
      <c r="DM12" s="1020"/>
      <c r="DN12" s="1020"/>
      <c r="DO12" s="1020"/>
      <c r="DP12" s="1021"/>
      <c r="DQ12" s="1019"/>
      <c r="DR12" s="1020"/>
      <c r="DS12" s="1020"/>
      <c r="DT12" s="1020"/>
      <c r="DU12" s="1021"/>
      <c r="DV12" s="1022"/>
      <c r="DW12" s="1023"/>
      <c r="DX12" s="1023"/>
      <c r="DY12" s="1023"/>
      <c r="DZ12" s="1024"/>
      <c r="EA12" s="205"/>
    </row>
    <row r="13" spans="1:131" s="206" customFormat="1" ht="26.25" customHeight="1">
      <c r="A13" s="212">
        <v>7</v>
      </c>
      <c r="B13" s="1067"/>
      <c r="C13" s="1068"/>
      <c r="D13" s="1068"/>
      <c r="E13" s="1068"/>
      <c r="F13" s="1068"/>
      <c r="G13" s="1068"/>
      <c r="H13" s="1068"/>
      <c r="I13" s="1068"/>
      <c r="J13" s="1068"/>
      <c r="K13" s="1068"/>
      <c r="L13" s="1068"/>
      <c r="M13" s="1068"/>
      <c r="N13" s="1068"/>
      <c r="O13" s="1068"/>
      <c r="P13" s="1069"/>
      <c r="Q13" s="1073"/>
      <c r="R13" s="1074"/>
      <c r="S13" s="1074"/>
      <c r="T13" s="1074"/>
      <c r="U13" s="1074"/>
      <c r="V13" s="1074"/>
      <c r="W13" s="1074"/>
      <c r="X13" s="1074"/>
      <c r="Y13" s="1074"/>
      <c r="Z13" s="1074"/>
      <c r="AA13" s="1074"/>
      <c r="AB13" s="1074"/>
      <c r="AC13" s="1074"/>
      <c r="AD13" s="1074"/>
      <c r="AE13" s="1075"/>
      <c r="AF13" s="1049"/>
      <c r="AG13" s="1050"/>
      <c r="AH13" s="1050"/>
      <c r="AI13" s="1050"/>
      <c r="AJ13" s="1051"/>
      <c r="AK13" s="1116"/>
      <c r="AL13" s="1117"/>
      <c r="AM13" s="1117"/>
      <c r="AN13" s="1117"/>
      <c r="AO13" s="1117"/>
      <c r="AP13" s="1117"/>
      <c r="AQ13" s="1117"/>
      <c r="AR13" s="1117"/>
      <c r="AS13" s="1117"/>
      <c r="AT13" s="1117"/>
      <c r="AU13" s="1114"/>
      <c r="AV13" s="1114"/>
      <c r="AW13" s="1114"/>
      <c r="AX13" s="1114"/>
      <c r="AY13" s="1115"/>
      <c r="AZ13" s="203"/>
      <c r="BA13" s="203"/>
      <c r="BB13" s="203"/>
      <c r="BC13" s="203"/>
      <c r="BD13" s="203"/>
      <c r="BE13" s="204"/>
      <c r="BF13" s="204"/>
      <c r="BG13" s="204"/>
      <c r="BH13" s="204"/>
      <c r="BI13" s="204"/>
      <c r="BJ13" s="204"/>
      <c r="BK13" s="204"/>
      <c r="BL13" s="204"/>
      <c r="BM13" s="204"/>
      <c r="BN13" s="204"/>
      <c r="BO13" s="204"/>
      <c r="BP13" s="204"/>
      <c r="BQ13" s="213">
        <v>7</v>
      </c>
      <c r="BR13" s="214"/>
      <c r="BS13" s="1044"/>
      <c r="BT13" s="1045"/>
      <c r="BU13" s="1045"/>
      <c r="BV13" s="1045"/>
      <c r="BW13" s="1045"/>
      <c r="BX13" s="1045"/>
      <c r="BY13" s="1045"/>
      <c r="BZ13" s="1045"/>
      <c r="CA13" s="1045"/>
      <c r="CB13" s="1045"/>
      <c r="CC13" s="1045"/>
      <c r="CD13" s="1045"/>
      <c r="CE13" s="1045"/>
      <c r="CF13" s="1045"/>
      <c r="CG13" s="1046"/>
      <c r="CH13" s="1019"/>
      <c r="CI13" s="1020"/>
      <c r="CJ13" s="1020"/>
      <c r="CK13" s="1020"/>
      <c r="CL13" s="1021"/>
      <c r="CM13" s="1019"/>
      <c r="CN13" s="1020"/>
      <c r="CO13" s="1020"/>
      <c r="CP13" s="1020"/>
      <c r="CQ13" s="1021"/>
      <c r="CR13" s="1019"/>
      <c r="CS13" s="1020"/>
      <c r="CT13" s="1020"/>
      <c r="CU13" s="1020"/>
      <c r="CV13" s="1021"/>
      <c r="CW13" s="1019"/>
      <c r="CX13" s="1020"/>
      <c r="CY13" s="1020"/>
      <c r="CZ13" s="1020"/>
      <c r="DA13" s="1021"/>
      <c r="DB13" s="1019"/>
      <c r="DC13" s="1020"/>
      <c r="DD13" s="1020"/>
      <c r="DE13" s="1020"/>
      <c r="DF13" s="1021"/>
      <c r="DG13" s="1019"/>
      <c r="DH13" s="1020"/>
      <c r="DI13" s="1020"/>
      <c r="DJ13" s="1020"/>
      <c r="DK13" s="1021"/>
      <c r="DL13" s="1019"/>
      <c r="DM13" s="1020"/>
      <c r="DN13" s="1020"/>
      <c r="DO13" s="1020"/>
      <c r="DP13" s="1021"/>
      <c r="DQ13" s="1019"/>
      <c r="DR13" s="1020"/>
      <c r="DS13" s="1020"/>
      <c r="DT13" s="1020"/>
      <c r="DU13" s="1021"/>
      <c r="DV13" s="1022"/>
      <c r="DW13" s="1023"/>
      <c r="DX13" s="1023"/>
      <c r="DY13" s="1023"/>
      <c r="DZ13" s="1024"/>
      <c r="EA13" s="205"/>
    </row>
    <row r="14" spans="1:131" s="206" customFormat="1" ht="26.25" customHeight="1">
      <c r="A14" s="212">
        <v>8</v>
      </c>
      <c r="B14" s="1067"/>
      <c r="C14" s="1068"/>
      <c r="D14" s="1068"/>
      <c r="E14" s="1068"/>
      <c r="F14" s="1068"/>
      <c r="G14" s="1068"/>
      <c r="H14" s="1068"/>
      <c r="I14" s="1068"/>
      <c r="J14" s="1068"/>
      <c r="K14" s="1068"/>
      <c r="L14" s="1068"/>
      <c r="M14" s="1068"/>
      <c r="N14" s="1068"/>
      <c r="O14" s="1068"/>
      <c r="P14" s="1069"/>
      <c r="Q14" s="1073"/>
      <c r="R14" s="1074"/>
      <c r="S14" s="1074"/>
      <c r="T14" s="1074"/>
      <c r="U14" s="1074"/>
      <c r="V14" s="1074"/>
      <c r="W14" s="1074"/>
      <c r="X14" s="1074"/>
      <c r="Y14" s="1074"/>
      <c r="Z14" s="1074"/>
      <c r="AA14" s="1074"/>
      <c r="AB14" s="1074"/>
      <c r="AC14" s="1074"/>
      <c r="AD14" s="1074"/>
      <c r="AE14" s="1075"/>
      <c r="AF14" s="1049"/>
      <c r="AG14" s="1050"/>
      <c r="AH14" s="1050"/>
      <c r="AI14" s="1050"/>
      <c r="AJ14" s="1051"/>
      <c r="AK14" s="1116"/>
      <c r="AL14" s="1117"/>
      <c r="AM14" s="1117"/>
      <c r="AN14" s="1117"/>
      <c r="AO14" s="1117"/>
      <c r="AP14" s="1117"/>
      <c r="AQ14" s="1117"/>
      <c r="AR14" s="1117"/>
      <c r="AS14" s="1117"/>
      <c r="AT14" s="1117"/>
      <c r="AU14" s="1114"/>
      <c r="AV14" s="1114"/>
      <c r="AW14" s="1114"/>
      <c r="AX14" s="1114"/>
      <c r="AY14" s="1115"/>
      <c r="AZ14" s="203"/>
      <c r="BA14" s="203"/>
      <c r="BB14" s="203"/>
      <c r="BC14" s="203"/>
      <c r="BD14" s="203"/>
      <c r="BE14" s="204"/>
      <c r="BF14" s="204"/>
      <c r="BG14" s="204"/>
      <c r="BH14" s="204"/>
      <c r="BI14" s="204"/>
      <c r="BJ14" s="204"/>
      <c r="BK14" s="204"/>
      <c r="BL14" s="204"/>
      <c r="BM14" s="204"/>
      <c r="BN14" s="204"/>
      <c r="BO14" s="204"/>
      <c r="BP14" s="204"/>
      <c r="BQ14" s="213">
        <v>8</v>
      </c>
      <c r="BR14" s="214"/>
      <c r="BS14" s="1044"/>
      <c r="BT14" s="1045"/>
      <c r="BU14" s="1045"/>
      <c r="BV14" s="1045"/>
      <c r="BW14" s="1045"/>
      <c r="BX14" s="1045"/>
      <c r="BY14" s="1045"/>
      <c r="BZ14" s="1045"/>
      <c r="CA14" s="1045"/>
      <c r="CB14" s="1045"/>
      <c r="CC14" s="1045"/>
      <c r="CD14" s="1045"/>
      <c r="CE14" s="1045"/>
      <c r="CF14" s="1045"/>
      <c r="CG14" s="1046"/>
      <c r="CH14" s="1019"/>
      <c r="CI14" s="1020"/>
      <c r="CJ14" s="1020"/>
      <c r="CK14" s="1020"/>
      <c r="CL14" s="1021"/>
      <c r="CM14" s="1019"/>
      <c r="CN14" s="1020"/>
      <c r="CO14" s="1020"/>
      <c r="CP14" s="1020"/>
      <c r="CQ14" s="1021"/>
      <c r="CR14" s="1019"/>
      <c r="CS14" s="1020"/>
      <c r="CT14" s="1020"/>
      <c r="CU14" s="1020"/>
      <c r="CV14" s="1021"/>
      <c r="CW14" s="1019"/>
      <c r="CX14" s="1020"/>
      <c r="CY14" s="1020"/>
      <c r="CZ14" s="1020"/>
      <c r="DA14" s="1021"/>
      <c r="DB14" s="1019"/>
      <c r="DC14" s="1020"/>
      <c r="DD14" s="1020"/>
      <c r="DE14" s="1020"/>
      <c r="DF14" s="1021"/>
      <c r="DG14" s="1019"/>
      <c r="DH14" s="1020"/>
      <c r="DI14" s="1020"/>
      <c r="DJ14" s="1020"/>
      <c r="DK14" s="1021"/>
      <c r="DL14" s="1019"/>
      <c r="DM14" s="1020"/>
      <c r="DN14" s="1020"/>
      <c r="DO14" s="1020"/>
      <c r="DP14" s="1021"/>
      <c r="DQ14" s="1019"/>
      <c r="DR14" s="1020"/>
      <c r="DS14" s="1020"/>
      <c r="DT14" s="1020"/>
      <c r="DU14" s="1021"/>
      <c r="DV14" s="1022"/>
      <c r="DW14" s="1023"/>
      <c r="DX14" s="1023"/>
      <c r="DY14" s="1023"/>
      <c r="DZ14" s="1024"/>
      <c r="EA14" s="205"/>
    </row>
    <row r="15" spans="1:131" s="206" customFormat="1" ht="26.25" customHeight="1">
      <c r="A15" s="212">
        <v>9</v>
      </c>
      <c r="B15" s="1067"/>
      <c r="C15" s="1068"/>
      <c r="D15" s="1068"/>
      <c r="E15" s="1068"/>
      <c r="F15" s="1068"/>
      <c r="G15" s="1068"/>
      <c r="H15" s="1068"/>
      <c r="I15" s="1068"/>
      <c r="J15" s="1068"/>
      <c r="K15" s="1068"/>
      <c r="L15" s="1068"/>
      <c r="M15" s="1068"/>
      <c r="N15" s="1068"/>
      <c r="O15" s="1068"/>
      <c r="P15" s="1069"/>
      <c r="Q15" s="1073"/>
      <c r="R15" s="1074"/>
      <c r="S15" s="1074"/>
      <c r="T15" s="1074"/>
      <c r="U15" s="1074"/>
      <c r="V15" s="1074"/>
      <c r="W15" s="1074"/>
      <c r="X15" s="1074"/>
      <c r="Y15" s="1074"/>
      <c r="Z15" s="1074"/>
      <c r="AA15" s="1074"/>
      <c r="AB15" s="1074"/>
      <c r="AC15" s="1074"/>
      <c r="AD15" s="1074"/>
      <c r="AE15" s="1075"/>
      <c r="AF15" s="1049"/>
      <c r="AG15" s="1050"/>
      <c r="AH15" s="1050"/>
      <c r="AI15" s="1050"/>
      <c r="AJ15" s="1051"/>
      <c r="AK15" s="1116"/>
      <c r="AL15" s="1117"/>
      <c r="AM15" s="1117"/>
      <c r="AN15" s="1117"/>
      <c r="AO15" s="1117"/>
      <c r="AP15" s="1117"/>
      <c r="AQ15" s="1117"/>
      <c r="AR15" s="1117"/>
      <c r="AS15" s="1117"/>
      <c r="AT15" s="1117"/>
      <c r="AU15" s="1114"/>
      <c r="AV15" s="1114"/>
      <c r="AW15" s="1114"/>
      <c r="AX15" s="1114"/>
      <c r="AY15" s="1115"/>
      <c r="AZ15" s="203"/>
      <c r="BA15" s="203"/>
      <c r="BB15" s="203"/>
      <c r="BC15" s="203"/>
      <c r="BD15" s="203"/>
      <c r="BE15" s="204"/>
      <c r="BF15" s="204"/>
      <c r="BG15" s="204"/>
      <c r="BH15" s="204"/>
      <c r="BI15" s="204"/>
      <c r="BJ15" s="204"/>
      <c r="BK15" s="204"/>
      <c r="BL15" s="204"/>
      <c r="BM15" s="204"/>
      <c r="BN15" s="204"/>
      <c r="BO15" s="204"/>
      <c r="BP15" s="204"/>
      <c r="BQ15" s="213">
        <v>9</v>
      </c>
      <c r="BR15" s="214"/>
      <c r="BS15" s="1044"/>
      <c r="BT15" s="1045"/>
      <c r="BU15" s="1045"/>
      <c r="BV15" s="1045"/>
      <c r="BW15" s="1045"/>
      <c r="BX15" s="1045"/>
      <c r="BY15" s="1045"/>
      <c r="BZ15" s="1045"/>
      <c r="CA15" s="1045"/>
      <c r="CB15" s="1045"/>
      <c r="CC15" s="1045"/>
      <c r="CD15" s="1045"/>
      <c r="CE15" s="1045"/>
      <c r="CF15" s="1045"/>
      <c r="CG15" s="1046"/>
      <c r="CH15" s="1019"/>
      <c r="CI15" s="1020"/>
      <c r="CJ15" s="1020"/>
      <c r="CK15" s="1020"/>
      <c r="CL15" s="1021"/>
      <c r="CM15" s="1019"/>
      <c r="CN15" s="1020"/>
      <c r="CO15" s="1020"/>
      <c r="CP15" s="1020"/>
      <c r="CQ15" s="1021"/>
      <c r="CR15" s="1019"/>
      <c r="CS15" s="1020"/>
      <c r="CT15" s="1020"/>
      <c r="CU15" s="1020"/>
      <c r="CV15" s="1021"/>
      <c r="CW15" s="1019"/>
      <c r="CX15" s="1020"/>
      <c r="CY15" s="1020"/>
      <c r="CZ15" s="1020"/>
      <c r="DA15" s="1021"/>
      <c r="DB15" s="1019"/>
      <c r="DC15" s="1020"/>
      <c r="DD15" s="1020"/>
      <c r="DE15" s="1020"/>
      <c r="DF15" s="1021"/>
      <c r="DG15" s="1019"/>
      <c r="DH15" s="1020"/>
      <c r="DI15" s="1020"/>
      <c r="DJ15" s="1020"/>
      <c r="DK15" s="1021"/>
      <c r="DL15" s="1019"/>
      <c r="DM15" s="1020"/>
      <c r="DN15" s="1020"/>
      <c r="DO15" s="1020"/>
      <c r="DP15" s="1021"/>
      <c r="DQ15" s="1019"/>
      <c r="DR15" s="1020"/>
      <c r="DS15" s="1020"/>
      <c r="DT15" s="1020"/>
      <c r="DU15" s="1021"/>
      <c r="DV15" s="1022"/>
      <c r="DW15" s="1023"/>
      <c r="DX15" s="1023"/>
      <c r="DY15" s="1023"/>
      <c r="DZ15" s="1024"/>
      <c r="EA15" s="205"/>
    </row>
    <row r="16" spans="1:131" s="206" customFormat="1" ht="26.25" customHeight="1">
      <c r="A16" s="212">
        <v>10</v>
      </c>
      <c r="B16" s="1067"/>
      <c r="C16" s="1068"/>
      <c r="D16" s="1068"/>
      <c r="E16" s="1068"/>
      <c r="F16" s="1068"/>
      <c r="G16" s="1068"/>
      <c r="H16" s="1068"/>
      <c r="I16" s="1068"/>
      <c r="J16" s="1068"/>
      <c r="K16" s="1068"/>
      <c r="L16" s="1068"/>
      <c r="M16" s="1068"/>
      <c r="N16" s="1068"/>
      <c r="O16" s="1068"/>
      <c r="P16" s="1069"/>
      <c r="Q16" s="1073"/>
      <c r="R16" s="1074"/>
      <c r="S16" s="1074"/>
      <c r="T16" s="1074"/>
      <c r="U16" s="1074"/>
      <c r="V16" s="1074"/>
      <c r="W16" s="1074"/>
      <c r="X16" s="1074"/>
      <c r="Y16" s="1074"/>
      <c r="Z16" s="1074"/>
      <c r="AA16" s="1074"/>
      <c r="AB16" s="1074"/>
      <c r="AC16" s="1074"/>
      <c r="AD16" s="1074"/>
      <c r="AE16" s="1075"/>
      <c r="AF16" s="1049"/>
      <c r="AG16" s="1050"/>
      <c r="AH16" s="1050"/>
      <c r="AI16" s="1050"/>
      <c r="AJ16" s="1051"/>
      <c r="AK16" s="1116"/>
      <c r="AL16" s="1117"/>
      <c r="AM16" s="1117"/>
      <c r="AN16" s="1117"/>
      <c r="AO16" s="1117"/>
      <c r="AP16" s="1117"/>
      <c r="AQ16" s="1117"/>
      <c r="AR16" s="1117"/>
      <c r="AS16" s="1117"/>
      <c r="AT16" s="1117"/>
      <c r="AU16" s="1114"/>
      <c r="AV16" s="1114"/>
      <c r="AW16" s="1114"/>
      <c r="AX16" s="1114"/>
      <c r="AY16" s="1115"/>
      <c r="AZ16" s="203"/>
      <c r="BA16" s="203"/>
      <c r="BB16" s="203"/>
      <c r="BC16" s="203"/>
      <c r="BD16" s="203"/>
      <c r="BE16" s="204"/>
      <c r="BF16" s="204"/>
      <c r="BG16" s="204"/>
      <c r="BH16" s="204"/>
      <c r="BI16" s="204"/>
      <c r="BJ16" s="204"/>
      <c r="BK16" s="204"/>
      <c r="BL16" s="204"/>
      <c r="BM16" s="204"/>
      <c r="BN16" s="204"/>
      <c r="BO16" s="204"/>
      <c r="BP16" s="204"/>
      <c r="BQ16" s="213">
        <v>10</v>
      </c>
      <c r="BR16" s="214"/>
      <c r="BS16" s="1044"/>
      <c r="BT16" s="1045"/>
      <c r="BU16" s="1045"/>
      <c r="BV16" s="1045"/>
      <c r="BW16" s="1045"/>
      <c r="BX16" s="1045"/>
      <c r="BY16" s="1045"/>
      <c r="BZ16" s="1045"/>
      <c r="CA16" s="1045"/>
      <c r="CB16" s="1045"/>
      <c r="CC16" s="1045"/>
      <c r="CD16" s="1045"/>
      <c r="CE16" s="1045"/>
      <c r="CF16" s="1045"/>
      <c r="CG16" s="1046"/>
      <c r="CH16" s="1019"/>
      <c r="CI16" s="1020"/>
      <c r="CJ16" s="1020"/>
      <c r="CK16" s="1020"/>
      <c r="CL16" s="1021"/>
      <c r="CM16" s="1019"/>
      <c r="CN16" s="1020"/>
      <c r="CO16" s="1020"/>
      <c r="CP16" s="1020"/>
      <c r="CQ16" s="1021"/>
      <c r="CR16" s="1019"/>
      <c r="CS16" s="1020"/>
      <c r="CT16" s="1020"/>
      <c r="CU16" s="1020"/>
      <c r="CV16" s="1021"/>
      <c r="CW16" s="1019"/>
      <c r="CX16" s="1020"/>
      <c r="CY16" s="1020"/>
      <c r="CZ16" s="1020"/>
      <c r="DA16" s="1021"/>
      <c r="DB16" s="1019"/>
      <c r="DC16" s="1020"/>
      <c r="DD16" s="1020"/>
      <c r="DE16" s="1020"/>
      <c r="DF16" s="1021"/>
      <c r="DG16" s="1019"/>
      <c r="DH16" s="1020"/>
      <c r="DI16" s="1020"/>
      <c r="DJ16" s="1020"/>
      <c r="DK16" s="1021"/>
      <c r="DL16" s="1019"/>
      <c r="DM16" s="1020"/>
      <c r="DN16" s="1020"/>
      <c r="DO16" s="1020"/>
      <c r="DP16" s="1021"/>
      <c r="DQ16" s="1019"/>
      <c r="DR16" s="1020"/>
      <c r="DS16" s="1020"/>
      <c r="DT16" s="1020"/>
      <c r="DU16" s="1021"/>
      <c r="DV16" s="1022"/>
      <c r="DW16" s="1023"/>
      <c r="DX16" s="1023"/>
      <c r="DY16" s="1023"/>
      <c r="DZ16" s="1024"/>
      <c r="EA16" s="205"/>
    </row>
    <row r="17" spans="1:131" s="206" customFormat="1" ht="26.25" customHeight="1">
      <c r="A17" s="212">
        <v>11</v>
      </c>
      <c r="B17" s="1067"/>
      <c r="C17" s="1068"/>
      <c r="D17" s="1068"/>
      <c r="E17" s="1068"/>
      <c r="F17" s="1068"/>
      <c r="G17" s="1068"/>
      <c r="H17" s="1068"/>
      <c r="I17" s="1068"/>
      <c r="J17" s="1068"/>
      <c r="K17" s="1068"/>
      <c r="L17" s="1068"/>
      <c r="M17" s="1068"/>
      <c r="N17" s="1068"/>
      <c r="O17" s="1068"/>
      <c r="P17" s="1069"/>
      <c r="Q17" s="1073"/>
      <c r="R17" s="1074"/>
      <c r="S17" s="1074"/>
      <c r="T17" s="1074"/>
      <c r="U17" s="1074"/>
      <c r="V17" s="1074"/>
      <c r="W17" s="1074"/>
      <c r="X17" s="1074"/>
      <c r="Y17" s="1074"/>
      <c r="Z17" s="1074"/>
      <c r="AA17" s="1074"/>
      <c r="AB17" s="1074"/>
      <c r="AC17" s="1074"/>
      <c r="AD17" s="1074"/>
      <c r="AE17" s="1075"/>
      <c r="AF17" s="1049"/>
      <c r="AG17" s="1050"/>
      <c r="AH17" s="1050"/>
      <c r="AI17" s="1050"/>
      <c r="AJ17" s="1051"/>
      <c r="AK17" s="1116"/>
      <c r="AL17" s="1117"/>
      <c r="AM17" s="1117"/>
      <c r="AN17" s="1117"/>
      <c r="AO17" s="1117"/>
      <c r="AP17" s="1117"/>
      <c r="AQ17" s="1117"/>
      <c r="AR17" s="1117"/>
      <c r="AS17" s="1117"/>
      <c r="AT17" s="1117"/>
      <c r="AU17" s="1114"/>
      <c r="AV17" s="1114"/>
      <c r="AW17" s="1114"/>
      <c r="AX17" s="1114"/>
      <c r="AY17" s="1115"/>
      <c r="AZ17" s="203"/>
      <c r="BA17" s="203"/>
      <c r="BB17" s="203"/>
      <c r="BC17" s="203"/>
      <c r="BD17" s="203"/>
      <c r="BE17" s="204"/>
      <c r="BF17" s="204"/>
      <c r="BG17" s="204"/>
      <c r="BH17" s="204"/>
      <c r="BI17" s="204"/>
      <c r="BJ17" s="204"/>
      <c r="BK17" s="204"/>
      <c r="BL17" s="204"/>
      <c r="BM17" s="204"/>
      <c r="BN17" s="204"/>
      <c r="BO17" s="204"/>
      <c r="BP17" s="204"/>
      <c r="BQ17" s="213">
        <v>11</v>
      </c>
      <c r="BR17" s="214"/>
      <c r="BS17" s="1044"/>
      <c r="BT17" s="1045"/>
      <c r="BU17" s="1045"/>
      <c r="BV17" s="1045"/>
      <c r="BW17" s="1045"/>
      <c r="BX17" s="1045"/>
      <c r="BY17" s="1045"/>
      <c r="BZ17" s="1045"/>
      <c r="CA17" s="1045"/>
      <c r="CB17" s="1045"/>
      <c r="CC17" s="1045"/>
      <c r="CD17" s="1045"/>
      <c r="CE17" s="1045"/>
      <c r="CF17" s="1045"/>
      <c r="CG17" s="1046"/>
      <c r="CH17" s="1019"/>
      <c r="CI17" s="1020"/>
      <c r="CJ17" s="1020"/>
      <c r="CK17" s="1020"/>
      <c r="CL17" s="1021"/>
      <c r="CM17" s="1019"/>
      <c r="CN17" s="1020"/>
      <c r="CO17" s="1020"/>
      <c r="CP17" s="1020"/>
      <c r="CQ17" s="1021"/>
      <c r="CR17" s="1019"/>
      <c r="CS17" s="1020"/>
      <c r="CT17" s="1020"/>
      <c r="CU17" s="1020"/>
      <c r="CV17" s="1021"/>
      <c r="CW17" s="1019"/>
      <c r="CX17" s="1020"/>
      <c r="CY17" s="1020"/>
      <c r="CZ17" s="1020"/>
      <c r="DA17" s="1021"/>
      <c r="DB17" s="1019"/>
      <c r="DC17" s="1020"/>
      <c r="DD17" s="1020"/>
      <c r="DE17" s="1020"/>
      <c r="DF17" s="1021"/>
      <c r="DG17" s="1019"/>
      <c r="DH17" s="1020"/>
      <c r="DI17" s="1020"/>
      <c r="DJ17" s="1020"/>
      <c r="DK17" s="1021"/>
      <c r="DL17" s="1019"/>
      <c r="DM17" s="1020"/>
      <c r="DN17" s="1020"/>
      <c r="DO17" s="1020"/>
      <c r="DP17" s="1021"/>
      <c r="DQ17" s="1019"/>
      <c r="DR17" s="1020"/>
      <c r="DS17" s="1020"/>
      <c r="DT17" s="1020"/>
      <c r="DU17" s="1021"/>
      <c r="DV17" s="1022"/>
      <c r="DW17" s="1023"/>
      <c r="DX17" s="1023"/>
      <c r="DY17" s="1023"/>
      <c r="DZ17" s="1024"/>
      <c r="EA17" s="205"/>
    </row>
    <row r="18" spans="1:131" s="206" customFormat="1" ht="26.25" customHeight="1">
      <c r="A18" s="212">
        <v>12</v>
      </c>
      <c r="B18" s="1067"/>
      <c r="C18" s="1068"/>
      <c r="D18" s="1068"/>
      <c r="E18" s="1068"/>
      <c r="F18" s="1068"/>
      <c r="G18" s="1068"/>
      <c r="H18" s="1068"/>
      <c r="I18" s="1068"/>
      <c r="J18" s="1068"/>
      <c r="K18" s="1068"/>
      <c r="L18" s="1068"/>
      <c r="M18" s="1068"/>
      <c r="N18" s="1068"/>
      <c r="O18" s="1068"/>
      <c r="P18" s="1069"/>
      <c r="Q18" s="1073"/>
      <c r="R18" s="1074"/>
      <c r="S18" s="1074"/>
      <c r="T18" s="1074"/>
      <c r="U18" s="1074"/>
      <c r="V18" s="1074"/>
      <c r="W18" s="1074"/>
      <c r="X18" s="1074"/>
      <c r="Y18" s="1074"/>
      <c r="Z18" s="1074"/>
      <c r="AA18" s="1074"/>
      <c r="AB18" s="1074"/>
      <c r="AC18" s="1074"/>
      <c r="AD18" s="1074"/>
      <c r="AE18" s="1075"/>
      <c r="AF18" s="1049"/>
      <c r="AG18" s="1050"/>
      <c r="AH18" s="1050"/>
      <c r="AI18" s="1050"/>
      <c r="AJ18" s="1051"/>
      <c r="AK18" s="1116"/>
      <c r="AL18" s="1117"/>
      <c r="AM18" s="1117"/>
      <c r="AN18" s="1117"/>
      <c r="AO18" s="1117"/>
      <c r="AP18" s="1117"/>
      <c r="AQ18" s="1117"/>
      <c r="AR18" s="1117"/>
      <c r="AS18" s="1117"/>
      <c r="AT18" s="1117"/>
      <c r="AU18" s="1114"/>
      <c r="AV18" s="1114"/>
      <c r="AW18" s="1114"/>
      <c r="AX18" s="1114"/>
      <c r="AY18" s="1115"/>
      <c r="AZ18" s="203"/>
      <c r="BA18" s="203"/>
      <c r="BB18" s="203"/>
      <c r="BC18" s="203"/>
      <c r="BD18" s="203"/>
      <c r="BE18" s="204"/>
      <c r="BF18" s="204"/>
      <c r="BG18" s="204"/>
      <c r="BH18" s="204"/>
      <c r="BI18" s="204"/>
      <c r="BJ18" s="204"/>
      <c r="BK18" s="204"/>
      <c r="BL18" s="204"/>
      <c r="BM18" s="204"/>
      <c r="BN18" s="204"/>
      <c r="BO18" s="204"/>
      <c r="BP18" s="204"/>
      <c r="BQ18" s="213">
        <v>12</v>
      </c>
      <c r="BR18" s="214"/>
      <c r="BS18" s="1044"/>
      <c r="BT18" s="1045"/>
      <c r="BU18" s="1045"/>
      <c r="BV18" s="1045"/>
      <c r="BW18" s="1045"/>
      <c r="BX18" s="1045"/>
      <c r="BY18" s="1045"/>
      <c r="BZ18" s="1045"/>
      <c r="CA18" s="1045"/>
      <c r="CB18" s="1045"/>
      <c r="CC18" s="1045"/>
      <c r="CD18" s="1045"/>
      <c r="CE18" s="1045"/>
      <c r="CF18" s="1045"/>
      <c r="CG18" s="1046"/>
      <c r="CH18" s="1019"/>
      <c r="CI18" s="1020"/>
      <c r="CJ18" s="1020"/>
      <c r="CK18" s="1020"/>
      <c r="CL18" s="1021"/>
      <c r="CM18" s="1019"/>
      <c r="CN18" s="1020"/>
      <c r="CO18" s="1020"/>
      <c r="CP18" s="1020"/>
      <c r="CQ18" s="1021"/>
      <c r="CR18" s="1019"/>
      <c r="CS18" s="1020"/>
      <c r="CT18" s="1020"/>
      <c r="CU18" s="1020"/>
      <c r="CV18" s="1021"/>
      <c r="CW18" s="1019"/>
      <c r="CX18" s="1020"/>
      <c r="CY18" s="1020"/>
      <c r="CZ18" s="1020"/>
      <c r="DA18" s="1021"/>
      <c r="DB18" s="1019"/>
      <c r="DC18" s="1020"/>
      <c r="DD18" s="1020"/>
      <c r="DE18" s="1020"/>
      <c r="DF18" s="1021"/>
      <c r="DG18" s="1019"/>
      <c r="DH18" s="1020"/>
      <c r="DI18" s="1020"/>
      <c r="DJ18" s="1020"/>
      <c r="DK18" s="1021"/>
      <c r="DL18" s="1019"/>
      <c r="DM18" s="1020"/>
      <c r="DN18" s="1020"/>
      <c r="DO18" s="1020"/>
      <c r="DP18" s="1021"/>
      <c r="DQ18" s="1019"/>
      <c r="DR18" s="1020"/>
      <c r="DS18" s="1020"/>
      <c r="DT18" s="1020"/>
      <c r="DU18" s="1021"/>
      <c r="DV18" s="1022"/>
      <c r="DW18" s="1023"/>
      <c r="DX18" s="1023"/>
      <c r="DY18" s="1023"/>
      <c r="DZ18" s="1024"/>
      <c r="EA18" s="205"/>
    </row>
    <row r="19" spans="1:131" s="206" customFormat="1" ht="26.25" customHeight="1">
      <c r="A19" s="212">
        <v>13</v>
      </c>
      <c r="B19" s="1067"/>
      <c r="C19" s="1068"/>
      <c r="D19" s="1068"/>
      <c r="E19" s="1068"/>
      <c r="F19" s="1068"/>
      <c r="G19" s="1068"/>
      <c r="H19" s="1068"/>
      <c r="I19" s="1068"/>
      <c r="J19" s="1068"/>
      <c r="K19" s="1068"/>
      <c r="L19" s="1068"/>
      <c r="M19" s="1068"/>
      <c r="N19" s="1068"/>
      <c r="O19" s="1068"/>
      <c r="P19" s="1069"/>
      <c r="Q19" s="1073"/>
      <c r="R19" s="1074"/>
      <c r="S19" s="1074"/>
      <c r="T19" s="1074"/>
      <c r="U19" s="1074"/>
      <c r="V19" s="1074"/>
      <c r="W19" s="1074"/>
      <c r="X19" s="1074"/>
      <c r="Y19" s="1074"/>
      <c r="Z19" s="1074"/>
      <c r="AA19" s="1074"/>
      <c r="AB19" s="1074"/>
      <c r="AC19" s="1074"/>
      <c r="AD19" s="1074"/>
      <c r="AE19" s="1075"/>
      <c r="AF19" s="1049"/>
      <c r="AG19" s="1050"/>
      <c r="AH19" s="1050"/>
      <c r="AI19" s="1050"/>
      <c r="AJ19" s="1051"/>
      <c r="AK19" s="1116"/>
      <c r="AL19" s="1117"/>
      <c r="AM19" s="1117"/>
      <c r="AN19" s="1117"/>
      <c r="AO19" s="1117"/>
      <c r="AP19" s="1117"/>
      <c r="AQ19" s="1117"/>
      <c r="AR19" s="1117"/>
      <c r="AS19" s="1117"/>
      <c r="AT19" s="1117"/>
      <c r="AU19" s="1114"/>
      <c r="AV19" s="1114"/>
      <c r="AW19" s="1114"/>
      <c r="AX19" s="1114"/>
      <c r="AY19" s="1115"/>
      <c r="AZ19" s="203"/>
      <c r="BA19" s="203"/>
      <c r="BB19" s="203"/>
      <c r="BC19" s="203"/>
      <c r="BD19" s="203"/>
      <c r="BE19" s="204"/>
      <c r="BF19" s="204"/>
      <c r="BG19" s="204"/>
      <c r="BH19" s="204"/>
      <c r="BI19" s="204"/>
      <c r="BJ19" s="204"/>
      <c r="BK19" s="204"/>
      <c r="BL19" s="204"/>
      <c r="BM19" s="204"/>
      <c r="BN19" s="204"/>
      <c r="BO19" s="204"/>
      <c r="BP19" s="204"/>
      <c r="BQ19" s="213">
        <v>13</v>
      </c>
      <c r="BR19" s="214"/>
      <c r="BS19" s="1044"/>
      <c r="BT19" s="1045"/>
      <c r="BU19" s="1045"/>
      <c r="BV19" s="1045"/>
      <c r="BW19" s="1045"/>
      <c r="BX19" s="1045"/>
      <c r="BY19" s="1045"/>
      <c r="BZ19" s="1045"/>
      <c r="CA19" s="1045"/>
      <c r="CB19" s="1045"/>
      <c r="CC19" s="1045"/>
      <c r="CD19" s="1045"/>
      <c r="CE19" s="1045"/>
      <c r="CF19" s="1045"/>
      <c r="CG19" s="1046"/>
      <c r="CH19" s="1019"/>
      <c r="CI19" s="1020"/>
      <c r="CJ19" s="1020"/>
      <c r="CK19" s="1020"/>
      <c r="CL19" s="1021"/>
      <c r="CM19" s="1019"/>
      <c r="CN19" s="1020"/>
      <c r="CO19" s="1020"/>
      <c r="CP19" s="1020"/>
      <c r="CQ19" s="1021"/>
      <c r="CR19" s="1019"/>
      <c r="CS19" s="1020"/>
      <c r="CT19" s="1020"/>
      <c r="CU19" s="1020"/>
      <c r="CV19" s="1021"/>
      <c r="CW19" s="1019"/>
      <c r="CX19" s="1020"/>
      <c r="CY19" s="1020"/>
      <c r="CZ19" s="1020"/>
      <c r="DA19" s="1021"/>
      <c r="DB19" s="1019"/>
      <c r="DC19" s="1020"/>
      <c r="DD19" s="1020"/>
      <c r="DE19" s="1020"/>
      <c r="DF19" s="1021"/>
      <c r="DG19" s="1019"/>
      <c r="DH19" s="1020"/>
      <c r="DI19" s="1020"/>
      <c r="DJ19" s="1020"/>
      <c r="DK19" s="1021"/>
      <c r="DL19" s="1019"/>
      <c r="DM19" s="1020"/>
      <c r="DN19" s="1020"/>
      <c r="DO19" s="1020"/>
      <c r="DP19" s="1021"/>
      <c r="DQ19" s="1019"/>
      <c r="DR19" s="1020"/>
      <c r="DS19" s="1020"/>
      <c r="DT19" s="1020"/>
      <c r="DU19" s="1021"/>
      <c r="DV19" s="1022"/>
      <c r="DW19" s="1023"/>
      <c r="DX19" s="1023"/>
      <c r="DY19" s="1023"/>
      <c r="DZ19" s="1024"/>
      <c r="EA19" s="205"/>
    </row>
    <row r="20" spans="1:131" s="206" customFormat="1" ht="26.25" customHeight="1">
      <c r="A20" s="212">
        <v>14</v>
      </c>
      <c r="B20" s="1067"/>
      <c r="C20" s="1068"/>
      <c r="D20" s="1068"/>
      <c r="E20" s="1068"/>
      <c r="F20" s="1068"/>
      <c r="G20" s="1068"/>
      <c r="H20" s="1068"/>
      <c r="I20" s="1068"/>
      <c r="J20" s="1068"/>
      <c r="K20" s="1068"/>
      <c r="L20" s="1068"/>
      <c r="M20" s="1068"/>
      <c r="N20" s="1068"/>
      <c r="O20" s="1068"/>
      <c r="P20" s="1069"/>
      <c r="Q20" s="1073"/>
      <c r="R20" s="1074"/>
      <c r="S20" s="1074"/>
      <c r="T20" s="1074"/>
      <c r="U20" s="1074"/>
      <c r="V20" s="1074"/>
      <c r="W20" s="1074"/>
      <c r="X20" s="1074"/>
      <c r="Y20" s="1074"/>
      <c r="Z20" s="1074"/>
      <c r="AA20" s="1074"/>
      <c r="AB20" s="1074"/>
      <c r="AC20" s="1074"/>
      <c r="AD20" s="1074"/>
      <c r="AE20" s="1075"/>
      <c r="AF20" s="1049"/>
      <c r="AG20" s="1050"/>
      <c r="AH20" s="1050"/>
      <c r="AI20" s="1050"/>
      <c r="AJ20" s="1051"/>
      <c r="AK20" s="1116"/>
      <c r="AL20" s="1117"/>
      <c r="AM20" s="1117"/>
      <c r="AN20" s="1117"/>
      <c r="AO20" s="1117"/>
      <c r="AP20" s="1117"/>
      <c r="AQ20" s="1117"/>
      <c r="AR20" s="1117"/>
      <c r="AS20" s="1117"/>
      <c r="AT20" s="1117"/>
      <c r="AU20" s="1114"/>
      <c r="AV20" s="1114"/>
      <c r="AW20" s="1114"/>
      <c r="AX20" s="1114"/>
      <c r="AY20" s="1115"/>
      <c r="AZ20" s="203"/>
      <c r="BA20" s="203"/>
      <c r="BB20" s="203"/>
      <c r="BC20" s="203"/>
      <c r="BD20" s="203"/>
      <c r="BE20" s="204"/>
      <c r="BF20" s="204"/>
      <c r="BG20" s="204"/>
      <c r="BH20" s="204"/>
      <c r="BI20" s="204"/>
      <c r="BJ20" s="204"/>
      <c r="BK20" s="204"/>
      <c r="BL20" s="204"/>
      <c r="BM20" s="204"/>
      <c r="BN20" s="204"/>
      <c r="BO20" s="204"/>
      <c r="BP20" s="204"/>
      <c r="BQ20" s="213">
        <v>14</v>
      </c>
      <c r="BR20" s="214"/>
      <c r="BS20" s="1044"/>
      <c r="BT20" s="1045"/>
      <c r="BU20" s="1045"/>
      <c r="BV20" s="1045"/>
      <c r="BW20" s="1045"/>
      <c r="BX20" s="1045"/>
      <c r="BY20" s="1045"/>
      <c r="BZ20" s="1045"/>
      <c r="CA20" s="1045"/>
      <c r="CB20" s="1045"/>
      <c r="CC20" s="1045"/>
      <c r="CD20" s="1045"/>
      <c r="CE20" s="1045"/>
      <c r="CF20" s="1045"/>
      <c r="CG20" s="1046"/>
      <c r="CH20" s="1019"/>
      <c r="CI20" s="1020"/>
      <c r="CJ20" s="1020"/>
      <c r="CK20" s="1020"/>
      <c r="CL20" s="1021"/>
      <c r="CM20" s="1019"/>
      <c r="CN20" s="1020"/>
      <c r="CO20" s="1020"/>
      <c r="CP20" s="1020"/>
      <c r="CQ20" s="1021"/>
      <c r="CR20" s="1019"/>
      <c r="CS20" s="1020"/>
      <c r="CT20" s="1020"/>
      <c r="CU20" s="1020"/>
      <c r="CV20" s="1021"/>
      <c r="CW20" s="1019"/>
      <c r="CX20" s="1020"/>
      <c r="CY20" s="1020"/>
      <c r="CZ20" s="1020"/>
      <c r="DA20" s="1021"/>
      <c r="DB20" s="1019"/>
      <c r="DC20" s="1020"/>
      <c r="DD20" s="1020"/>
      <c r="DE20" s="1020"/>
      <c r="DF20" s="1021"/>
      <c r="DG20" s="1019"/>
      <c r="DH20" s="1020"/>
      <c r="DI20" s="1020"/>
      <c r="DJ20" s="1020"/>
      <c r="DK20" s="1021"/>
      <c r="DL20" s="1019"/>
      <c r="DM20" s="1020"/>
      <c r="DN20" s="1020"/>
      <c r="DO20" s="1020"/>
      <c r="DP20" s="1021"/>
      <c r="DQ20" s="1019"/>
      <c r="DR20" s="1020"/>
      <c r="DS20" s="1020"/>
      <c r="DT20" s="1020"/>
      <c r="DU20" s="1021"/>
      <c r="DV20" s="1022"/>
      <c r="DW20" s="1023"/>
      <c r="DX20" s="1023"/>
      <c r="DY20" s="1023"/>
      <c r="DZ20" s="1024"/>
      <c r="EA20" s="205"/>
    </row>
    <row r="21" spans="1:131" s="206" customFormat="1" ht="26.25" customHeight="1" thickBot="1">
      <c r="A21" s="212">
        <v>15</v>
      </c>
      <c r="B21" s="1067"/>
      <c r="C21" s="1068"/>
      <c r="D21" s="1068"/>
      <c r="E21" s="1068"/>
      <c r="F21" s="1068"/>
      <c r="G21" s="1068"/>
      <c r="H21" s="1068"/>
      <c r="I21" s="1068"/>
      <c r="J21" s="1068"/>
      <c r="K21" s="1068"/>
      <c r="L21" s="1068"/>
      <c r="M21" s="1068"/>
      <c r="N21" s="1068"/>
      <c r="O21" s="1068"/>
      <c r="P21" s="1069"/>
      <c r="Q21" s="1073"/>
      <c r="R21" s="1074"/>
      <c r="S21" s="1074"/>
      <c r="T21" s="1074"/>
      <c r="U21" s="1074"/>
      <c r="V21" s="1074"/>
      <c r="W21" s="1074"/>
      <c r="X21" s="1074"/>
      <c r="Y21" s="1074"/>
      <c r="Z21" s="1074"/>
      <c r="AA21" s="1074"/>
      <c r="AB21" s="1074"/>
      <c r="AC21" s="1074"/>
      <c r="AD21" s="1074"/>
      <c r="AE21" s="1075"/>
      <c r="AF21" s="1049"/>
      <c r="AG21" s="1050"/>
      <c r="AH21" s="1050"/>
      <c r="AI21" s="1050"/>
      <c r="AJ21" s="1051"/>
      <c r="AK21" s="1116"/>
      <c r="AL21" s="1117"/>
      <c r="AM21" s="1117"/>
      <c r="AN21" s="1117"/>
      <c r="AO21" s="1117"/>
      <c r="AP21" s="1117"/>
      <c r="AQ21" s="1117"/>
      <c r="AR21" s="1117"/>
      <c r="AS21" s="1117"/>
      <c r="AT21" s="1117"/>
      <c r="AU21" s="1114"/>
      <c r="AV21" s="1114"/>
      <c r="AW21" s="1114"/>
      <c r="AX21" s="1114"/>
      <c r="AY21" s="1115"/>
      <c r="AZ21" s="203"/>
      <c r="BA21" s="203"/>
      <c r="BB21" s="203"/>
      <c r="BC21" s="203"/>
      <c r="BD21" s="203"/>
      <c r="BE21" s="204"/>
      <c r="BF21" s="204"/>
      <c r="BG21" s="204"/>
      <c r="BH21" s="204"/>
      <c r="BI21" s="204"/>
      <c r="BJ21" s="204"/>
      <c r="BK21" s="204"/>
      <c r="BL21" s="204"/>
      <c r="BM21" s="204"/>
      <c r="BN21" s="204"/>
      <c r="BO21" s="204"/>
      <c r="BP21" s="204"/>
      <c r="BQ21" s="213">
        <v>15</v>
      </c>
      <c r="BR21" s="214"/>
      <c r="BS21" s="1044"/>
      <c r="BT21" s="1045"/>
      <c r="BU21" s="1045"/>
      <c r="BV21" s="1045"/>
      <c r="BW21" s="1045"/>
      <c r="BX21" s="1045"/>
      <c r="BY21" s="1045"/>
      <c r="BZ21" s="1045"/>
      <c r="CA21" s="1045"/>
      <c r="CB21" s="1045"/>
      <c r="CC21" s="1045"/>
      <c r="CD21" s="1045"/>
      <c r="CE21" s="1045"/>
      <c r="CF21" s="1045"/>
      <c r="CG21" s="1046"/>
      <c r="CH21" s="1019"/>
      <c r="CI21" s="1020"/>
      <c r="CJ21" s="1020"/>
      <c r="CK21" s="1020"/>
      <c r="CL21" s="1021"/>
      <c r="CM21" s="1019"/>
      <c r="CN21" s="1020"/>
      <c r="CO21" s="1020"/>
      <c r="CP21" s="1020"/>
      <c r="CQ21" s="1021"/>
      <c r="CR21" s="1019"/>
      <c r="CS21" s="1020"/>
      <c r="CT21" s="1020"/>
      <c r="CU21" s="1020"/>
      <c r="CV21" s="1021"/>
      <c r="CW21" s="1019"/>
      <c r="CX21" s="1020"/>
      <c r="CY21" s="1020"/>
      <c r="CZ21" s="1020"/>
      <c r="DA21" s="1021"/>
      <c r="DB21" s="1019"/>
      <c r="DC21" s="1020"/>
      <c r="DD21" s="1020"/>
      <c r="DE21" s="1020"/>
      <c r="DF21" s="1021"/>
      <c r="DG21" s="1019"/>
      <c r="DH21" s="1020"/>
      <c r="DI21" s="1020"/>
      <c r="DJ21" s="1020"/>
      <c r="DK21" s="1021"/>
      <c r="DL21" s="1019"/>
      <c r="DM21" s="1020"/>
      <c r="DN21" s="1020"/>
      <c r="DO21" s="1020"/>
      <c r="DP21" s="1021"/>
      <c r="DQ21" s="1019"/>
      <c r="DR21" s="1020"/>
      <c r="DS21" s="1020"/>
      <c r="DT21" s="1020"/>
      <c r="DU21" s="1021"/>
      <c r="DV21" s="1022"/>
      <c r="DW21" s="1023"/>
      <c r="DX21" s="1023"/>
      <c r="DY21" s="1023"/>
      <c r="DZ21" s="1024"/>
      <c r="EA21" s="205"/>
    </row>
    <row r="22" spans="1:131" s="206" customFormat="1" ht="26.25" customHeight="1">
      <c r="A22" s="212">
        <v>16</v>
      </c>
      <c r="B22" s="1067"/>
      <c r="C22" s="1068"/>
      <c r="D22" s="1068"/>
      <c r="E22" s="1068"/>
      <c r="F22" s="1068"/>
      <c r="G22" s="1068"/>
      <c r="H22" s="1068"/>
      <c r="I22" s="1068"/>
      <c r="J22" s="1068"/>
      <c r="K22" s="1068"/>
      <c r="L22" s="1068"/>
      <c r="M22" s="1068"/>
      <c r="N22" s="1068"/>
      <c r="O22" s="1068"/>
      <c r="P22" s="1069"/>
      <c r="Q22" s="1111"/>
      <c r="R22" s="1112"/>
      <c r="S22" s="1112"/>
      <c r="T22" s="1112"/>
      <c r="U22" s="1112"/>
      <c r="V22" s="1112"/>
      <c r="W22" s="1112"/>
      <c r="X22" s="1112"/>
      <c r="Y22" s="1112"/>
      <c r="Z22" s="1112"/>
      <c r="AA22" s="1112"/>
      <c r="AB22" s="1112"/>
      <c r="AC22" s="1112"/>
      <c r="AD22" s="1112"/>
      <c r="AE22" s="1113"/>
      <c r="AF22" s="1049"/>
      <c r="AG22" s="1050"/>
      <c r="AH22" s="1050"/>
      <c r="AI22" s="1050"/>
      <c r="AJ22" s="1051"/>
      <c r="AK22" s="1107"/>
      <c r="AL22" s="1108"/>
      <c r="AM22" s="1108"/>
      <c r="AN22" s="1108"/>
      <c r="AO22" s="1108"/>
      <c r="AP22" s="1108"/>
      <c r="AQ22" s="1108"/>
      <c r="AR22" s="1108"/>
      <c r="AS22" s="1108"/>
      <c r="AT22" s="1108"/>
      <c r="AU22" s="1109"/>
      <c r="AV22" s="1109"/>
      <c r="AW22" s="1109"/>
      <c r="AX22" s="1109"/>
      <c r="AY22" s="1110"/>
      <c r="AZ22" s="1065" t="s">
        <v>360</v>
      </c>
      <c r="BA22" s="1065"/>
      <c r="BB22" s="1065"/>
      <c r="BC22" s="1065"/>
      <c r="BD22" s="1066"/>
      <c r="BE22" s="204"/>
      <c r="BF22" s="204"/>
      <c r="BG22" s="204"/>
      <c r="BH22" s="204"/>
      <c r="BI22" s="204"/>
      <c r="BJ22" s="204"/>
      <c r="BK22" s="204"/>
      <c r="BL22" s="204"/>
      <c r="BM22" s="204"/>
      <c r="BN22" s="204"/>
      <c r="BO22" s="204"/>
      <c r="BP22" s="204"/>
      <c r="BQ22" s="213">
        <v>16</v>
      </c>
      <c r="BR22" s="214"/>
      <c r="BS22" s="1044"/>
      <c r="BT22" s="1045"/>
      <c r="BU22" s="1045"/>
      <c r="BV22" s="1045"/>
      <c r="BW22" s="1045"/>
      <c r="BX22" s="1045"/>
      <c r="BY22" s="1045"/>
      <c r="BZ22" s="1045"/>
      <c r="CA22" s="1045"/>
      <c r="CB22" s="1045"/>
      <c r="CC22" s="1045"/>
      <c r="CD22" s="1045"/>
      <c r="CE22" s="1045"/>
      <c r="CF22" s="1045"/>
      <c r="CG22" s="1046"/>
      <c r="CH22" s="1019"/>
      <c r="CI22" s="1020"/>
      <c r="CJ22" s="1020"/>
      <c r="CK22" s="1020"/>
      <c r="CL22" s="1021"/>
      <c r="CM22" s="1019"/>
      <c r="CN22" s="1020"/>
      <c r="CO22" s="1020"/>
      <c r="CP22" s="1020"/>
      <c r="CQ22" s="1021"/>
      <c r="CR22" s="1019"/>
      <c r="CS22" s="1020"/>
      <c r="CT22" s="1020"/>
      <c r="CU22" s="1020"/>
      <c r="CV22" s="1021"/>
      <c r="CW22" s="1019"/>
      <c r="CX22" s="1020"/>
      <c r="CY22" s="1020"/>
      <c r="CZ22" s="1020"/>
      <c r="DA22" s="1021"/>
      <c r="DB22" s="1019"/>
      <c r="DC22" s="1020"/>
      <c r="DD22" s="1020"/>
      <c r="DE22" s="1020"/>
      <c r="DF22" s="1021"/>
      <c r="DG22" s="1019"/>
      <c r="DH22" s="1020"/>
      <c r="DI22" s="1020"/>
      <c r="DJ22" s="1020"/>
      <c r="DK22" s="1021"/>
      <c r="DL22" s="1019"/>
      <c r="DM22" s="1020"/>
      <c r="DN22" s="1020"/>
      <c r="DO22" s="1020"/>
      <c r="DP22" s="1021"/>
      <c r="DQ22" s="1019"/>
      <c r="DR22" s="1020"/>
      <c r="DS22" s="1020"/>
      <c r="DT22" s="1020"/>
      <c r="DU22" s="1021"/>
      <c r="DV22" s="1022"/>
      <c r="DW22" s="1023"/>
      <c r="DX22" s="1023"/>
      <c r="DY22" s="1023"/>
      <c r="DZ22" s="1024"/>
      <c r="EA22" s="205"/>
    </row>
    <row r="23" spans="1:131" s="206" customFormat="1" ht="26.25" customHeight="1" thickBot="1">
      <c r="A23" s="215" t="s">
        <v>361</v>
      </c>
      <c r="B23" s="970" t="s">
        <v>362</v>
      </c>
      <c r="C23" s="971"/>
      <c r="D23" s="971"/>
      <c r="E23" s="971"/>
      <c r="F23" s="971"/>
      <c r="G23" s="971"/>
      <c r="H23" s="971"/>
      <c r="I23" s="971"/>
      <c r="J23" s="971"/>
      <c r="K23" s="971"/>
      <c r="L23" s="971"/>
      <c r="M23" s="971"/>
      <c r="N23" s="971"/>
      <c r="O23" s="971"/>
      <c r="P23" s="972"/>
      <c r="Q23" s="1098">
        <v>10473</v>
      </c>
      <c r="R23" s="1099"/>
      <c r="S23" s="1099"/>
      <c r="T23" s="1099"/>
      <c r="U23" s="1099"/>
      <c r="V23" s="1099">
        <v>10273</v>
      </c>
      <c r="W23" s="1099"/>
      <c r="X23" s="1099"/>
      <c r="Y23" s="1099"/>
      <c r="Z23" s="1099"/>
      <c r="AA23" s="1099">
        <v>200</v>
      </c>
      <c r="AB23" s="1099"/>
      <c r="AC23" s="1099"/>
      <c r="AD23" s="1099"/>
      <c r="AE23" s="1100"/>
      <c r="AF23" s="1101">
        <v>172</v>
      </c>
      <c r="AG23" s="1099"/>
      <c r="AH23" s="1099"/>
      <c r="AI23" s="1099"/>
      <c r="AJ23" s="1102"/>
      <c r="AK23" s="1103"/>
      <c r="AL23" s="1104"/>
      <c r="AM23" s="1104"/>
      <c r="AN23" s="1104"/>
      <c r="AO23" s="1104"/>
      <c r="AP23" s="1099">
        <v>10149</v>
      </c>
      <c r="AQ23" s="1099"/>
      <c r="AR23" s="1099"/>
      <c r="AS23" s="1099"/>
      <c r="AT23" s="1099"/>
      <c r="AU23" s="1105"/>
      <c r="AV23" s="1105"/>
      <c r="AW23" s="1105"/>
      <c r="AX23" s="1105"/>
      <c r="AY23" s="1106"/>
      <c r="AZ23" s="1095" t="s">
        <v>363</v>
      </c>
      <c r="BA23" s="1096"/>
      <c r="BB23" s="1096"/>
      <c r="BC23" s="1096"/>
      <c r="BD23" s="1097"/>
      <c r="BE23" s="204"/>
      <c r="BF23" s="204"/>
      <c r="BG23" s="204"/>
      <c r="BH23" s="204"/>
      <c r="BI23" s="204"/>
      <c r="BJ23" s="204"/>
      <c r="BK23" s="204"/>
      <c r="BL23" s="204"/>
      <c r="BM23" s="204"/>
      <c r="BN23" s="204"/>
      <c r="BO23" s="204"/>
      <c r="BP23" s="204"/>
      <c r="BQ23" s="213">
        <v>17</v>
      </c>
      <c r="BR23" s="214"/>
      <c r="BS23" s="1044"/>
      <c r="BT23" s="1045"/>
      <c r="BU23" s="1045"/>
      <c r="BV23" s="1045"/>
      <c r="BW23" s="1045"/>
      <c r="BX23" s="1045"/>
      <c r="BY23" s="1045"/>
      <c r="BZ23" s="1045"/>
      <c r="CA23" s="1045"/>
      <c r="CB23" s="1045"/>
      <c r="CC23" s="1045"/>
      <c r="CD23" s="1045"/>
      <c r="CE23" s="1045"/>
      <c r="CF23" s="1045"/>
      <c r="CG23" s="1046"/>
      <c r="CH23" s="1019"/>
      <c r="CI23" s="1020"/>
      <c r="CJ23" s="1020"/>
      <c r="CK23" s="1020"/>
      <c r="CL23" s="1021"/>
      <c r="CM23" s="1019"/>
      <c r="CN23" s="1020"/>
      <c r="CO23" s="1020"/>
      <c r="CP23" s="1020"/>
      <c r="CQ23" s="1021"/>
      <c r="CR23" s="1019"/>
      <c r="CS23" s="1020"/>
      <c r="CT23" s="1020"/>
      <c r="CU23" s="1020"/>
      <c r="CV23" s="1021"/>
      <c r="CW23" s="1019"/>
      <c r="CX23" s="1020"/>
      <c r="CY23" s="1020"/>
      <c r="CZ23" s="1020"/>
      <c r="DA23" s="1021"/>
      <c r="DB23" s="1019"/>
      <c r="DC23" s="1020"/>
      <c r="DD23" s="1020"/>
      <c r="DE23" s="1020"/>
      <c r="DF23" s="1021"/>
      <c r="DG23" s="1019"/>
      <c r="DH23" s="1020"/>
      <c r="DI23" s="1020"/>
      <c r="DJ23" s="1020"/>
      <c r="DK23" s="1021"/>
      <c r="DL23" s="1019"/>
      <c r="DM23" s="1020"/>
      <c r="DN23" s="1020"/>
      <c r="DO23" s="1020"/>
      <c r="DP23" s="1021"/>
      <c r="DQ23" s="1019"/>
      <c r="DR23" s="1020"/>
      <c r="DS23" s="1020"/>
      <c r="DT23" s="1020"/>
      <c r="DU23" s="1021"/>
      <c r="DV23" s="1022"/>
      <c r="DW23" s="1023"/>
      <c r="DX23" s="1023"/>
      <c r="DY23" s="1023"/>
      <c r="DZ23" s="1024"/>
      <c r="EA23" s="205"/>
    </row>
    <row r="24" spans="1:131" s="206" customFormat="1" ht="26.25" customHeight="1">
      <c r="A24" s="1094" t="s">
        <v>364</v>
      </c>
      <c r="B24" s="1094"/>
      <c r="C24" s="1094"/>
      <c r="D24" s="1094"/>
      <c r="E24" s="1094"/>
      <c r="F24" s="1094"/>
      <c r="G24" s="1094"/>
      <c r="H24" s="1094"/>
      <c r="I24" s="1094"/>
      <c r="J24" s="1094"/>
      <c r="K24" s="1094"/>
      <c r="L24" s="1094"/>
      <c r="M24" s="1094"/>
      <c r="N24" s="1094"/>
      <c r="O24" s="1094"/>
      <c r="P24" s="1094"/>
      <c r="Q24" s="1094"/>
      <c r="R24" s="1094"/>
      <c r="S24" s="1094"/>
      <c r="T24" s="1094"/>
      <c r="U24" s="1094"/>
      <c r="V24" s="1094"/>
      <c r="W24" s="1094"/>
      <c r="X24" s="1094"/>
      <c r="Y24" s="1094"/>
      <c r="Z24" s="1094"/>
      <c r="AA24" s="1094"/>
      <c r="AB24" s="1094"/>
      <c r="AC24" s="1094"/>
      <c r="AD24" s="1094"/>
      <c r="AE24" s="1094"/>
      <c r="AF24" s="1094"/>
      <c r="AG24" s="1094"/>
      <c r="AH24" s="1094"/>
      <c r="AI24" s="1094"/>
      <c r="AJ24" s="1094"/>
      <c r="AK24" s="1094"/>
      <c r="AL24" s="1094"/>
      <c r="AM24" s="1094"/>
      <c r="AN24" s="1094"/>
      <c r="AO24" s="1094"/>
      <c r="AP24" s="1094"/>
      <c r="AQ24" s="1094"/>
      <c r="AR24" s="1094"/>
      <c r="AS24" s="1094"/>
      <c r="AT24" s="1094"/>
      <c r="AU24" s="1094"/>
      <c r="AV24" s="1094"/>
      <c r="AW24" s="1094"/>
      <c r="AX24" s="1094"/>
      <c r="AY24" s="1094"/>
      <c r="AZ24" s="203"/>
      <c r="BA24" s="203"/>
      <c r="BB24" s="203"/>
      <c r="BC24" s="203"/>
      <c r="BD24" s="203"/>
      <c r="BE24" s="204"/>
      <c r="BF24" s="204"/>
      <c r="BG24" s="204"/>
      <c r="BH24" s="204"/>
      <c r="BI24" s="204"/>
      <c r="BJ24" s="204"/>
      <c r="BK24" s="204"/>
      <c r="BL24" s="204"/>
      <c r="BM24" s="204"/>
      <c r="BN24" s="204"/>
      <c r="BO24" s="204"/>
      <c r="BP24" s="204"/>
      <c r="BQ24" s="213">
        <v>18</v>
      </c>
      <c r="BR24" s="214"/>
      <c r="BS24" s="1044"/>
      <c r="BT24" s="1045"/>
      <c r="BU24" s="1045"/>
      <c r="BV24" s="1045"/>
      <c r="BW24" s="1045"/>
      <c r="BX24" s="1045"/>
      <c r="BY24" s="1045"/>
      <c r="BZ24" s="1045"/>
      <c r="CA24" s="1045"/>
      <c r="CB24" s="1045"/>
      <c r="CC24" s="1045"/>
      <c r="CD24" s="1045"/>
      <c r="CE24" s="1045"/>
      <c r="CF24" s="1045"/>
      <c r="CG24" s="1046"/>
      <c r="CH24" s="1019"/>
      <c r="CI24" s="1020"/>
      <c r="CJ24" s="1020"/>
      <c r="CK24" s="1020"/>
      <c r="CL24" s="1021"/>
      <c r="CM24" s="1019"/>
      <c r="CN24" s="1020"/>
      <c r="CO24" s="1020"/>
      <c r="CP24" s="1020"/>
      <c r="CQ24" s="1021"/>
      <c r="CR24" s="1019"/>
      <c r="CS24" s="1020"/>
      <c r="CT24" s="1020"/>
      <c r="CU24" s="1020"/>
      <c r="CV24" s="1021"/>
      <c r="CW24" s="1019"/>
      <c r="CX24" s="1020"/>
      <c r="CY24" s="1020"/>
      <c r="CZ24" s="1020"/>
      <c r="DA24" s="1021"/>
      <c r="DB24" s="1019"/>
      <c r="DC24" s="1020"/>
      <c r="DD24" s="1020"/>
      <c r="DE24" s="1020"/>
      <c r="DF24" s="1021"/>
      <c r="DG24" s="1019"/>
      <c r="DH24" s="1020"/>
      <c r="DI24" s="1020"/>
      <c r="DJ24" s="1020"/>
      <c r="DK24" s="1021"/>
      <c r="DL24" s="1019"/>
      <c r="DM24" s="1020"/>
      <c r="DN24" s="1020"/>
      <c r="DO24" s="1020"/>
      <c r="DP24" s="1021"/>
      <c r="DQ24" s="1019"/>
      <c r="DR24" s="1020"/>
      <c r="DS24" s="1020"/>
      <c r="DT24" s="1020"/>
      <c r="DU24" s="1021"/>
      <c r="DV24" s="1022"/>
      <c r="DW24" s="1023"/>
      <c r="DX24" s="1023"/>
      <c r="DY24" s="1023"/>
      <c r="DZ24" s="1024"/>
      <c r="EA24" s="205"/>
    </row>
    <row r="25" spans="1:131" s="198" customFormat="1" ht="26.25" customHeight="1" thickBot="1">
      <c r="A25" s="1093" t="s">
        <v>365</v>
      </c>
      <c r="B25" s="1093"/>
      <c r="C25" s="1093"/>
      <c r="D25" s="1093"/>
      <c r="E25" s="1093"/>
      <c r="F25" s="1093"/>
      <c r="G25" s="1093"/>
      <c r="H25" s="1093"/>
      <c r="I25" s="1093"/>
      <c r="J25" s="1093"/>
      <c r="K25" s="1093"/>
      <c r="L25" s="1093"/>
      <c r="M25" s="1093"/>
      <c r="N25" s="1093"/>
      <c r="O25" s="1093"/>
      <c r="P25" s="1093"/>
      <c r="Q25" s="1093"/>
      <c r="R25" s="1093"/>
      <c r="S25" s="1093"/>
      <c r="T25" s="1093"/>
      <c r="U25" s="1093"/>
      <c r="V25" s="1093"/>
      <c r="W25" s="1093"/>
      <c r="X25" s="1093"/>
      <c r="Y25" s="1093"/>
      <c r="Z25" s="1093"/>
      <c r="AA25" s="1093"/>
      <c r="AB25" s="1093"/>
      <c r="AC25" s="1093"/>
      <c r="AD25" s="1093"/>
      <c r="AE25" s="1093"/>
      <c r="AF25" s="1093"/>
      <c r="AG25" s="1093"/>
      <c r="AH25" s="1093"/>
      <c r="AI25" s="1093"/>
      <c r="AJ25" s="1093"/>
      <c r="AK25" s="1093"/>
      <c r="AL25" s="1093"/>
      <c r="AM25" s="1093"/>
      <c r="AN25" s="1093"/>
      <c r="AO25" s="1093"/>
      <c r="AP25" s="1093"/>
      <c r="AQ25" s="1093"/>
      <c r="AR25" s="1093"/>
      <c r="AS25" s="1093"/>
      <c r="AT25" s="1093"/>
      <c r="AU25" s="1093"/>
      <c r="AV25" s="1093"/>
      <c r="AW25" s="1093"/>
      <c r="AX25" s="1093"/>
      <c r="AY25" s="1093"/>
      <c r="AZ25" s="1093"/>
      <c r="BA25" s="1093"/>
      <c r="BB25" s="1093"/>
      <c r="BC25" s="1093"/>
      <c r="BD25" s="1093"/>
      <c r="BE25" s="1093"/>
      <c r="BF25" s="1093"/>
      <c r="BG25" s="1093"/>
      <c r="BH25" s="1093"/>
      <c r="BI25" s="1093"/>
      <c r="BJ25" s="203"/>
      <c r="BK25" s="203"/>
      <c r="BL25" s="203"/>
      <c r="BM25" s="203"/>
      <c r="BN25" s="203"/>
      <c r="BO25" s="216"/>
      <c r="BP25" s="216"/>
      <c r="BQ25" s="213">
        <v>19</v>
      </c>
      <c r="BR25" s="214"/>
      <c r="BS25" s="1044"/>
      <c r="BT25" s="1045"/>
      <c r="BU25" s="1045"/>
      <c r="BV25" s="1045"/>
      <c r="BW25" s="1045"/>
      <c r="BX25" s="1045"/>
      <c r="BY25" s="1045"/>
      <c r="BZ25" s="1045"/>
      <c r="CA25" s="1045"/>
      <c r="CB25" s="1045"/>
      <c r="CC25" s="1045"/>
      <c r="CD25" s="1045"/>
      <c r="CE25" s="1045"/>
      <c r="CF25" s="1045"/>
      <c r="CG25" s="1046"/>
      <c r="CH25" s="1019"/>
      <c r="CI25" s="1020"/>
      <c r="CJ25" s="1020"/>
      <c r="CK25" s="1020"/>
      <c r="CL25" s="1021"/>
      <c r="CM25" s="1019"/>
      <c r="CN25" s="1020"/>
      <c r="CO25" s="1020"/>
      <c r="CP25" s="1020"/>
      <c r="CQ25" s="1021"/>
      <c r="CR25" s="1019"/>
      <c r="CS25" s="1020"/>
      <c r="CT25" s="1020"/>
      <c r="CU25" s="1020"/>
      <c r="CV25" s="1021"/>
      <c r="CW25" s="1019"/>
      <c r="CX25" s="1020"/>
      <c r="CY25" s="1020"/>
      <c r="CZ25" s="1020"/>
      <c r="DA25" s="1021"/>
      <c r="DB25" s="1019"/>
      <c r="DC25" s="1020"/>
      <c r="DD25" s="1020"/>
      <c r="DE25" s="1020"/>
      <c r="DF25" s="1021"/>
      <c r="DG25" s="1019"/>
      <c r="DH25" s="1020"/>
      <c r="DI25" s="1020"/>
      <c r="DJ25" s="1020"/>
      <c r="DK25" s="1021"/>
      <c r="DL25" s="1019"/>
      <c r="DM25" s="1020"/>
      <c r="DN25" s="1020"/>
      <c r="DO25" s="1020"/>
      <c r="DP25" s="1021"/>
      <c r="DQ25" s="1019"/>
      <c r="DR25" s="1020"/>
      <c r="DS25" s="1020"/>
      <c r="DT25" s="1020"/>
      <c r="DU25" s="1021"/>
      <c r="DV25" s="1022"/>
      <c r="DW25" s="1023"/>
      <c r="DX25" s="1023"/>
      <c r="DY25" s="1023"/>
      <c r="DZ25" s="1024"/>
      <c r="EA25" s="197"/>
    </row>
    <row r="26" spans="1:131" s="198" customFormat="1" ht="26.25" customHeight="1">
      <c r="A26" s="1025" t="s">
        <v>343</v>
      </c>
      <c r="B26" s="1026"/>
      <c r="C26" s="1026"/>
      <c r="D26" s="1026"/>
      <c r="E26" s="1026"/>
      <c r="F26" s="1026"/>
      <c r="G26" s="1026"/>
      <c r="H26" s="1026"/>
      <c r="I26" s="1026"/>
      <c r="J26" s="1026"/>
      <c r="K26" s="1026"/>
      <c r="L26" s="1026"/>
      <c r="M26" s="1026"/>
      <c r="N26" s="1026"/>
      <c r="O26" s="1026"/>
      <c r="P26" s="1027"/>
      <c r="Q26" s="1031" t="s">
        <v>366</v>
      </c>
      <c r="R26" s="1032"/>
      <c r="S26" s="1032"/>
      <c r="T26" s="1032"/>
      <c r="U26" s="1033"/>
      <c r="V26" s="1031" t="s">
        <v>367</v>
      </c>
      <c r="W26" s="1032"/>
      <c r="X26" s="1032"/>
      <c r="Y26" s="1032"/>
      <c r="Z26" s="1033"/>
      <c r="AA26" s="1031" t="s">
        <v>368</v>
      </c>
      <c r="AB26" s="1032"/>
      <c r="AC26" s="1032"/>
      <c r="AD26" s="1032"/>
      <c r="AE26" s="1032"/>
      <c r="AF26" s="1089" t="s">
        <v>369</v>
      </c>
      <c r="AG26" s="1038"/>
      <c r="AH26" s="1038"/>
      <c r="AI26" s="1038"/>
      <c r="AJ26" s="1090"/>
      <c r="AK26" s="1032" t="s">
        <v>370</v>
      </c>
      <c r="AL26" s="1032"/>
      <c r="AM26" s="1032"/>
      <c r="AN26" s="1032"/>
      <c r="AO26" s="1033"/>
      <c r="AP26" s="1031" t="s">
        <v>371</v>
      </c>
      <c r="AQ26" s="1032"/>
      <c r="AR26" s="1032"/>
      <c r="AS26" s="1032"/>
      <c r="AT26" s="1033"/>
      <c r="AU26" s="1031" t="s">
        <v>372</v>
      </c>
      <c r="AV26" s="1032"/>
      <c r="AW26" s="1032"/>
      <c r="AX26" s="1032"/>
      <c r="AY26" s="1033"/>
      <c r="AZ26" s="1031" t="s">
        <v>373</v>
      </c>
      <c r="BA26" s="1032"/>
      <c r="BB26" s="1032"/>
      <c r="BC26" s="1032"/>
      <c r="BD26" s="1033"/>
      <c r="BE26" s="1031" t="s">
        <v>350</v>
      </c>
      <c r="BF26" s="1032"/>
      <c r="BG26" s="1032"/>
      <c r="BH26" s="1032"/>
      <c r="BI26" s="1047"/>
      <c r="BJ26" s="203"/>
      <c r="BK26" s="203"/>
      <c r="BL26" s="203"/>
      <c r="BM26" s="203"/>
      <c r="BN26" s="203"/>
      <c r="BO26" s="216"/>
      <c r="BP26" s="216"/>
      <c r="BQ26" s="213">
        <v>20</v>
      </c>
      <c r="BR26" s="214"/>
      <c r="BS26" s="1044"/>
      <c r="BT26" s="1045"/>
      <c r="BU26" s="1045"/>
      <c r="BV26" s="1045"/>
      <c r="BW26" s="1045"/>
      <c r="BX26" s="1045"/>
      <c r="BY26" s="1045"/>
      <c r="BZ26" s="1045"/>
      <c r="CA26" s="1045"/>
      <c r="CB26" s="1045"/>
      <c r="CC26" s="1045"/>
      <c r="CD26" s="1045"/>
      <c r="CE26" s="1045"/>
      <c r="CF26" s="1045"/>
      <c r="CG26" s="1046"/>
      <c r="CH26" s="1019"/>
      <c r="CI26" s="1020"/>
      <c r="CJ26" s="1020"/>
      <c r="CK26" s="1020"/>
      <c r="CL26" s="1021"/>
      <c r="CM26" s="1019"/>
      <c r="CN26" s="1020"/>
      <c r="CO26" s="1020"/>
      <c r="CP26" s="1020"/>
      <c r="CQ26" s="1021"/>
      <c r="CR26" s="1019"/>
      <c r="CS26" s="1020"/>
      <c r="CT26" s="1020"/>
      <c r="CU26" s="1020"/>
      <c r="CV26" s="1021"/>
      <c r="CW26" s="1019"/>
      <c r="CX26" s="1020"/>
      <c r="CY26" s="1020"/>
      <c r="CZ26" s="1020"/>
      <c r="DA26" s="1021"/>
      <c r="DB26" s="1019"/>
      <c r="DC26" s="1020"/>
      <c r="DD26" s="1020"/>
      <c r="DE26" s="1020"/>
      <c r="DF26" s="1021"/>
      <c r="DG26" s="1019"/>
      <c r="DH26" s="1020"/>
      <c r="DI26" s="1020"/>
      <c r="DJ26" s="1020"/>
      <c r="DK26" s="1021"/>
      <c r="DL26" s="1019"/>
      <c r="DM26" s="1020"/>
      <c r="DN26" s="1020"/>
      <c r="DO26" s="1020"/>
      <c r="DP26" s="1021"/>
      <c r="DQ26" s="1019"/>
      <c r="DR26" s="1020"/>
      <c r="DS26" s="1020"/>
      <c r="DT26" s="1020"/>
      <c r="DU26" s="1021"/>
      <c r="DV26" s="1022"/>
      <c r="DW26" s="1023"/>
      <c r="DX26" s="1023"/>
      <c r="DY26" s="1023"/>
      <c r="DZ26" s="1024"/>
      <c r="EA26" s="197"/>
    </row>
    <row r="27" spans="1:131" s="198" customFormat="1" ht="26.25" customHeight="1" thickBot="1">
      <c r="A27" s="1028"/>
      <c r="B27" s="1029"/>
      <c r="C27" s="1029"/>
      <c r="D27" s="1029"/>
      <c r="E27" s="1029"/>
      <c r="F27" s="1029"/>
      <c r="G27" s="1029"/>
      <c r="H27" s="1029"/>
      <c r="I27" s="1029"/>
      <c r="J27" s="1029"/>
      <c r="K27" s="1029"/>
      <c r="L27" s="1029"/>
      <c r="M27" s="1029"/>
      <c r="N27" s="1029"/>
      <c r="O27" s="1029"/>
      <c r="P27" s="1030"/>
      <c r="Q27" s="1034"/>
      <c r="R27" s="1035"/>
      <c r="S27" s="1035"/>
      <c r="T27" s="1035"/>
      <c r="U27" s="1036"/>
      <c r="V27" s="1034"/>
      <c r="W27" s="1035"/>
      <c r="X27" s="1035"/>
      <c r="Y27" s="1035"/>
      <c r="Z27" s="1036"/>
      <c r="AA27" s="1034"/>
      <c r="AB27" s="1035"/>
      <c r="AC27" s="1035"/>
      <c r="AD27" s="1035"/>
      <c r="AE27" s="1035"/>
      <c r="AF27" s="1091"/>
      <c r="AG27" s="1041"/>
      <c r="AH27" s="1041"/>
      <c r="AI27" s="1041"/>
      <c r="AJ27" s="1092"/>
      <c r="AK27" s="1035"/>
      <c r="AL27" s="1035"/>
      <c r="AM27" s="1035"/>
      <c r="AN27" s="1035"/>
      <c r="AO27" s="1036"/>
      <c r="AP27" s="1034"/>
      <c r="AQ27" s="1035"/>
      <c r="AR27" s="1035"/>
      <c r="AS27" s="1035"/>
      <c r="AT27" s="1036"/>
      <c r="AU27" s="1034"/>
      <c r="AV27" s="1035"/>
      <c r="AW27" s="1035"/>
      <c r="AX27" s="1035"/>
      <c r="AY27" s="1036"/>
      <c r="AZ27" s="1034"/>
      <c r="BA27" s="1035"/>
      <c r="BB27" s="1035"/>
      <c r="BC27" s="1035"/>
      <c r="BD27" s="1036"/>
      <c r="BE27" s="1034"/>
      <c r="BF27" s="1035"/>
      <c r="BG27" s="1035"/>
      <c r="BH27" s="1035"/>
      <c r="BI27" s="1048"/>
      <c r="BJ27" s="203"/>
      <c r="BK27" s="203"/>
      <c r="BL27" s="203"/>
      <c r="BM27" s="203"/>
      <c r="BN27" s="203"/>
      <c r="BO27" s="216"/>
      <c r="BP27" s="216"/>
      <c r="BQ27" s="213">
        <v>21</v>
      </c>
      <c r="BR27" s="214"/>
      <c r="BS27" s="1044"/>
      <c r="BT27" s="1045"/>
      <c r="BU27" s="1045"/>
      <c r="BV27" s="1045"/>
      <c r="BW27" s="1045"/>
      <c r="BX27" s="1045"/>
      <c r="BY27" s="1045"/>
      <c r="BZ27" s="1045"/>
      <c r="CA27" s="1045"/>
      <c r="CB27" s="1045"/>
      <c r="CC27" s="1045"/>
      <c r="CD27" s="1045"/>
      <c r="CE27" s="1045"/>
      <c r="CF27" s="1045"/>
      <c r="CG27" s="1046"/>
      <c r="CH27" s="1019"/>
      <c r="CI27" s="1020"/>
      <c r="CJ27" s="1020"/>
      <c r="CK27" s="1020"/>
      <c r="CL27" s="1021"/>
      <c r="CM27" s="1019"/>
      <c r="CN27" s="1020"/>
      <c r="CO27" s="1020"/>
      <c r="CP27" s="1020"/>
      <c r="CQ27" s="1021"/>
      <c r="CR27" s="1019"/>
      <c r="CS27" s="1020"/>
      <c r="CT27" s="1020"/>
      <c r="CU27" s="1020"/>
      <c r="CV27" s="1021"/>
      <c r="CW27" s="1019"/>
      <c r="CX27" s="1020"/>
      <c r="CY27" s="1020"/>
      <c r="CZ27" s="1020"/>
      <c r="DA27" s="1021"/>
      <c r="DB27" s="1019"/>
      <c r="DC27" s="1020"/>
      <c r="DD27" s="1020"/>
      <c r="DE27" s="1020"/>
      <c r="DF27" s="1021"/>
      <c r="DG27" s="1019"/>
      <c r="DH27" s="1020"/>
      <c r="DI27" s="1020"/>
      <c r="DJ27" s="1020"/>
      <c r="DK27" s="1021"/>
      <c r="DL27" s="1019"/>
      <c r="DM27" s="1020"/>
      <c r="DN27" s="1020"/>
      <c r="DO27" s="1020"/>
      <c r="DP27" s="1021"/>
      <c r="DQ27" s="1019"/>
      <c r="DR27" s="1020"/>
      <c r="DS27" s="1020"/>
      <c r="DT27" s="1020"/>
      <c r="DU27" s="1021"/>
      <c r="DV27" s="1022"/>
      <c r="DW27" s="1023"/>
      <c r="DX27" s="1023"/>
      <c r="DY27" s="1023"/>
      <c r="DZ27" s="1024"/>
      <c r="EA27" s="197"/>
    </row>
    <row r="28" spans="1:131" s="198" customFormat="1" ht="26.25" customHeight="1" thickTop="1">
      <c r="A28" s="217">
        <v>1</v>
      </c>
      <c r="B28" s="1080" t="s">
        <v>374</v>
      </c>
      <c r="C28" s="1081"/>
      <c r="D28" s="1081"/>
      <c r="E28" s="1081"/>
      <c r="F28" s="1081"/>
      <c r="G28" s="1081"/>
      <c r="H28" s="1081"/>
      <c r="I28" s="1081"/>
      <c r="J28" s="1081"/>
      <c r="K28" s="1081"/>
      <c r="L28" s="1081"/>
      <c r="M28" s="1081"/>
      <c r="N28" s="1081"/>
      <c r="O28" s="1081"/>
      <c r="P28" s="1082"/>
      <c r="Q28" s="1083">
        <v>3879</v>
      </c>
      <c r="R28" s="1084"/>
      <c r="S28" s="1084"/>
      <c r="T28" s="1084"/>
      <c r="U28" s="1084"/>
      <c r="V28" s="1084">
        <v>3852</v>
      </c>
      <c r="W28" s="1084"/>
      <c r="X28" s="1084"/>
      <c r="Y28" s="1084"/>
      <c r="Z28" s="1084"/>
      <c r="AA28" s="1084">
        <v>27</v>
      </c>
      <c r="AB28" s="1084"/>
      <c r="AC28" s="1084"/>
      <c r="AD28" s="1084"/>
      <c r="AE28" s="1085"/>
      <c r="AF28" s="1086">
        <v>27</v>
      </c>
      <c r="AG28" s="1084"/>
      <c r="AH28" s="1084"/>
      <c r="AI28" s="1084"/>
      <c r="AJ28" s="1087"/>
      <c r="AK28" s="1088">
        <v>322</v>
      </c>
      <c r="AL28" s="1076"/>
      <c r="AM28" s="1076"/>
      <c r="AN28" s="1076"/>
      <c r="AO28" s="1076"/>
      <c r="AP28" s="1076" t="s">
        <v>546</v>
      </c>
      <c r="AQ28" s="1076"/>
      <c r="AR28" s="1076"/>
      <c r="AS28" s="1076"/>
      <c r="AT28" s="1076"/>
      <c r="AU28" s="1076" t="s">
        <v>546</v>
      </c>
      <c r="AV28" s="1076"/>
      <c r="AW28" s="1076"/>
      <c r="AX28" s="1076"/>
      <c r="AY28" s="1076"/>
      <c r="AZ28" s="1077" t="s">
        <v>546</v>
      </c>
      <c r="BA28" s="1077"/>
      <c r="BB28" s="1077"/>
      <c r="BC28" s="1077"/>
      <c r="BD28" s="1077"/>
      <c r="BE28" s="1078" t="s">
        <v>547</v>
      </c>
      <c r="BF28" s="1078"/>
      <c r="BG28" s="1078"/>
      <c r="BH28" s="1078"/>
      <c r="BI28" s="1079"/>
      <c r="BJ28" s="203"/>
      <c r="BK28" s="203"/>
      <c r="BL28" s="203"/>
      <c r="BM28" s="203"/>
      <c r="BN28" s="203"/>
      <c r="BO28" s="216"/>
      <c r="BP28" s="216"/>
      <c r="BQ28" s="213">
        <v>22</v>
      </c>
      <c r="BR28" s="214"/>
      <c r="BS28" s="1044"/>
      <c r="BT28" s="1045"/>
      <c r="BU28" s="1045"/>
      <c r="BV28" s="1045"/>
      <c r="BW28" s="1045"/>
      <c r="BX28" s="1045"/>
      <c r="BY28" s="1045"/>
      <c r="BZ28" s="1045"/>
      <c r="CA28" s="1045"/>
      <c r="CB28" s="1045"/>
      <c r="CC28" s="1045"/>
      <c r="CD28" s="1045"/>
      <c r="CE28" s="1045"/>
      <c r="CF28" s="1045"/>
      <c r="CG28" s="1046"/>
      <c r="CH28" s="1019"/>
      <c r="CI28" s="1020"/>
      <c r="CJ28" s="1020"/>
      <c r="CK28" s="1020"/>
      <c r="CL28" s="1021"/>
      <c r="CM28" s="1019"/>
      <c r="CN28" s="1020"/>
      <c r="CO28" s="1020"/>
      <c r="CP28" s="1020"/>
      <c r="CQ28" s="1021"/>
      <c r="CR28" s="1019"/>
      <c r="CS28" s="1020"/>
      <c r="CT28" s="1020"/>
      <c r="CU28" s="1020"/>
      <c r="CV28" s="1021"/>
      <c r="CW28" s="1019"/>
      <c r="CX28" s="1020"/>
      <c r="CY28" s="1020"/>
      <c r="CZ28" s="1020"/>
      <c r="DA28" s="1021"/>
      <c r="DB28" s="1019"/>
      <c r="DC28" s="1020"/>
      <c r="DD28" s="1020"/>
      <c r="DE28" s="1020"/>
      <c r="DF28" s="1021"/>
      <c r="DG28" s="1019"/>
      <c r="DH28" s="1020"/>
      <c r="DI28" s="1020"/>
      <c r="DJ28" s="1020"/>
      <c r="DK28" s="1021"/>
      <c r="DL28" s="1019"/>
      <c r="DM28" s="1020"/>
      <c r="DN28" s="1020"/>
      <c r="DO28" s="1020"/>
      <c r="DP28" s="1021"/>
      <c r="DQ28" s="1019"/>
      <c r="DR28" s="1020"/>
      <c r="DS28" s="1020"/>
      <c r="DT28" s="1020"/>
      <c r="DU28" s="1021"/>
      <c r="DV28" s="1022"/>
      <c r="DW28" s="1023"/>
      <c r="DX28" s="1023"/>
      <c r="DY28" s="1023"/>
      <c r="DZ28" s="1024"/>
      <c r="EA28" s="197"/>
    </row>
    <row r="29" spans="1:131" s="198" customFormat="1" ht="26.25" customHeight="1">
      <c r="A29" s="217">
        <v>2</v>
      </c>
      <c r="B29" s="1067" t="s">
        <v>375</v>
      </c>
      <c r="C29" s="1068"/>
      <c r="D29" s="1068"/>
      <c r="E29" s="1068"/>
      <c r="F29" s="1068"/>
      <c r="G29" s="1068"/>
      <c r="H29" s="1068"/>
      <c r="I29" s="1068"/>
      <c r="J29" s="1068"/>
      <c r="K29" s="1068"/>
      <c r="L29" s="1068"/>
      <c r="M29" s="1068"/>
      <c r="N29" s="1068"/>
      <c r="O29" s="1068"/>
      <c r="P29" s="1069"/>
      <c r="Q29" s="1073">
        <v>2487</v>
      </c>
      <c r="R29" s="1074"/>
      <c r="S29" s="1074"/>
      <c r="T29" s="1074"/>
      <c r="U29" s="1074"/>
      <c r="V29" s="1074">
        <v>2453</v>
      </c>
      <c r="W29" s="1074"/>
      <c r="X29" s="1074"/>
      <c r="Y29" s="1074"/>
      <c r="Z29" s="1074"/>
      <c r="AA29" s="1074">
        <v>34</v>
      </c>
      <c r="AB29" s="1074"/>
      <c r="AC29" s="1074"/>
      <c r="AD29" s="1074"/>
      <c r="AE29" s="1075"/>
      <c r="AF29" s="1049">
        <v>34</v>
      </c>
      <c r="AG29" s="1050"/>
      <c r="AH29" s="1050"/>
      <c r="AI29" s="1050"/>
      <c r="AJ29" s="1051"/>
      <c r="AK29" s="1007">
        <v>389</v>
      </c>
      <c r="AL29" s="997"/>
      <c r="AM29" s="997"/>
      <c r="AN29" s="997"/>
      <c r="AO29" s="997"/>
      <c r="AP29" s="997" t="s">
        <v>546</v>
      </c>
      <c r="AQ29" s="997"/>
      <c r="AR29" s="997"/>
      <c r="AS29" s="997"/>
      <c r="AT29" s="997"/>
      <c r="AU29" s="997" t="s">
        <v>546</v>
      </c>
      <c r="AV29" s="997"/>
      <c r="AW29" s="997"/>
      <c r="AX29" s="997"/>
      <c r="AY29" s="997"/>
      <c r="AZ29" s="1072" t="s">
        <v>546</v>
      </c>
      <c r="BA29" s="1072"/>
      <c r="BB29" s="1072"/>
      <c r="BC29" s="1072"/>
      <c r="BD29" s="1072"/>
      <c r="BE29" s="1062"/>
      <c r="BF29" s="1062"/>
      <c r="BG29" s="1062"/>
      <c r="BH29" s="1062"/>
      <c r="BI29" s="1063"/>
      <c r="BJ29" s="203"/>
      <c r="BK29" s="203"/>
      <c r="BL29" s="203"/>
      <c r="BM29" s="203"/>
      <c r="BN29" s="203"/>
      <c r="BO29" s="216"/>
      <c r="BP29" s="216"/>
      <c r="BQ29" s="213">
        <v>23</v>
      </c>
      <c r="BR29" s="214"/>
      <c r="BS29" s="1044"/>
      <c r="BT29" s="1045"/>
      <c r="BU29" s="1045"/>
      <c r="BV29" s="1045"/>
      <c r="BW29" s="1045"/>
      <c r="BX29" s="1045"/>
      <c r="BY29" s="1045"/>
      <c r="BZ29" s="1045"/>
      <c r="CA29" s="1045"/>
      <c r="CB29" s="1045"/>
      <c r="CC29" s="1045"/>
      <c r="CD29" s="1045"/>
      <c r="CE29" s="1045"/>
      <c r="CF29" s="1045"/>
      <c r="CG29" s="1046"/>
      <c r="CH29" s="1019"/>
      <c r="CI29" s="1020"/>
      <c r="CJ29" s="1020"/>
      <c r="CK29" s="1020"/>
      <c r="CL29" s="1021"/>
      <c r="CM29" s="1019"/>
      <c r="CN29" s="1020"/>
      <c r="CO29" s="1020"/>
      <c r="CP29" s="1020"/>
      <c r="CQ29" s="1021"/>
      <c r="CR29" s="1019"/>
      <c r="CS29" s="1020"/>
      <c r="CT29" s="1020"/>
      <c r="CU29" s="1020"/>
      <c r="CV29" s="1021"/>
      <c r="CW29" s="1019"/>
      <c r="CX29" s="1020"/>
      <c r="CY29" s="1020"/>
      <c r="CZ29" s="1020"/>
      <c r="DA29" s="1021"/>
      <c r="DB29" s="1019"/>
      <c r="DC29" s="1020"/>
      <c r="DD29" s="1020"/>
      <c r="DE29" s="1020"/>
      <c r="DF29" s="1021"/>
      <c r="DG29" s="1019"/>
      <c r="DH29" s="1020"/>
      <c r="DI29" s="1020"/>
      <c r="DJ29" s="1020"/>
      <c r="DK29" s="1021"/>
      <c r="DL29" s="1019"/>
      <c r="DM29" s="1020"/>
      <c r="DN29" s="1020"/>
      <c r="DO29" s="1020"/>
      <c r="DP29" s="1021"/>
      <c r="DQ29" s="1019"/>
      <c r="DR29" s="1020"/>
      <c r="DS29" s="1020"/>
      <c r="DT29" s="1020"/>
      <c r="DU29" s="1021"/>
      <c r="DV29" s="1022"/>
      <c r="DW29" s="1023"/>
      <c r="DX29" s="1023"/>
      <c r="DY29" s="1023"/>
      <c r="DZ29" s="1024"/>
      <c r="EA29" s="197"/>
    </row>
    <row r="30" spans="1:131" s="198" customFormat="1" ht="26.25" customHeight="1">
      <c r="A30" s="217">
        <v>3</v>
      </c>
      <c r="B30" s="1067" t="s">
        <v>376</v>
      </c>
      <c r="C30" s="1068"/>
      <c r="D30" s="1068"/>
      <c r="E30" s="1068"/>
      <c r="F30" s="1068"/>
      <c r="G30" s="1068"/>
      <c r="H30" s="1068"/>
      <c r="I30" s="1068"/>
      <c r="J30" s="1068"/>
      <c r="K30" s="1068"/>
      <c r="L30" s="1068"/>
      <c r="M30" s="1068"/>
      <c r="N30" s="1068"/>
      <c r="O30" s="1068"/>
      <c r="P30" s="1069"/>
      <c r="Q30" s="1073">
        <v>284</v>
      </c>
      <c r="R30" s="1074"/>
      <c r="S30" s="1074"/>
      <c r="T30" s="1074"/>
      <c r="U30" s="1074"/>
      <c r="V30" s="1074">
        <v>283</v>
      </c>
      <c r="W30" s="1074"/>
      <c r="X30" s="1074"/>
      <c r="Y30" s="1074"/>
      <c r="Z30" s="1074"/>
      <c r="AA30" s="1074">
        <v>1</v>
      </c>
      <c r="AB30" s="1074"/>
      <c r="AC30" s="1074"/>
      <c r="AD30" s="1074"/>
      <c r="AE30" s="1075"/>
      <c r="AF30" s="1049">
        <v>1</v>
      </c>
      <c r="AG30" s="1050"/>
      <c r="AH30" s="1050"/>
      <c r="AI30" s="1050"/>
      <c r="AJ30" s="1051"/>
      <c r="AK30" s="1007">
        <v>81</v>
      </c>
      <c r="AL30" s="997"/>
      <c r="AM30" s="997"/>
      <c r="AN30" s="997"/>
      <c r="AO30" s="997"/>
      <c r="AP30" s="997" t="s">
        <v>546</v>
      </c>
      <c r="AQ30" s="997"/>
      <c r="AR30" s="997"/>
      <c r="AS30" s="997"/>
      <c r="AT30" s="997"/>
      <c r="AU30" s="997" t="s">
        <v>546</v>
      </c>
      <c r="AV30" s="997"/>
      <c r="AW30" s="997"/>
      <c r="AX30" s="997"/>
      <c r="AY30" s="997"/>
      <c r="AZ30" s="1072" t="s">
        <v>546</v>
      </c>
      <c r="BA30" s="1072"/>
      <c r="BB30" s="1072"/>
      <c r="BC30" s="1072"/>
      <c r="BD30" s="1072"/>
      <c r="BE30" s="1062"/>
      <c r="BF30" s="1062"/>
      <c r="BG30" s="1062"/>
      <c r="BH30" s="1062"/>
      <c r="BI30" s="1063"/>
      <c r="BJ30" s="203"/>
      <c r="BK30" s="203"/>
      <c r="BL30" s="203"/>
      <c r="BM30" s="203"/>
      <c r="BN30" s="203"/>
      <c r="BO30" s="216"/>
      <c r="BP30" s="216"/>
      <c r="BQ30" s="213">
        <v>24</v>
      </c>
      <c r="BR30" s="214"/>
      <c r="BS30" s="1044"/>
      <c r="BT30" s="1045"/>
      <c r="BU30" s="1045"/>
      <c r="BV30" s="1045"/>
      <c r="BW30" s="1045"/>
      <c r="BX30" s="1045"/>
      <c r="BY30" s="1045"/>
      <c r="BZ30" s="1045"/>
      <c r="CA30" s="1045"/>
      <c r="CB30" s="1045"/>
      <c r="CC30" s="1045"/>
      <c r="CD30" s="1045"/>
      <c r="CE30" s="1045"/>
      <c r="CF30" s="1045"/>
      <c r="CG30" s="1046"/>
      <c r="CH30" s="1019"/>
      <c r="CI30" s="1020"/>
      <c r="CJ30" s="1020"/>
      <c r="CK30" s="1020"/>
      <c r="CL30" s="1021"/>
      <c r="CM30" s="1019"/>
      <c r="CN30" s="1020"/>
      <c r="CO30" s="1020"/>
      <c r="CP30" s="1020"/>
      <c r="CQ30" s="1021"/>
      <c r="CR30" s="1019"/>
      <c r="CS30" s="1020"/>
      <c r="CT30" s="1020"/>
      <c r="CU30" s="1020"/>
      <c r="CV30" s="1021"/>
      <c r="CW30" s="1019"/>
      <c r="CX30" s="1020"/>
      <c r="CY30" s="1020"/>
      <c r="CZ30" s="1020"/>
      <c r="DA30" s="1021"/>
      <c r="DB30" s="1019"/>
      <c r="DC30" s="1020"/>
      <c r="DD30" s="1020"/>
      <c r="DE30" s="1020"/>
      <c r="DF30" s="1021"/>
      <c r="DG30" s="1019"/>
      <c r="DH30" s="1020"/>
      <c r="DI30" s="1020"/>
      <c r="DJ30" s="1020"/>
      <c r="DK30" s="1021"/>
      <c r="DL30" s="1019"/>
      <c r="DM30" s="1020"/>
      <c r="DN30" s="1020"/>
      <c r="DO30" s="1020"/>
      <c r="DP30" s="1021"/>
      <c r="DQ30" s="1019"/>
      <c r="DR30" s="1020"/>
      <c r="DS30" s="1020"/>
      <c r="DT30" s="1020"/>
      <c r="DU30" s="1021"/>
      <c r="DV30" s="1022"/>
      <c r="DW30" s="1023"/>
      <c r="DX30" s="1023"/>
      <c r="DY30" s="1023"/>
      <c r="DZ30" s="1024"/>
      <c r="EA30" s="197"/>
    </row>
    <row r="31" spans="1:131" s="198" customFormat="1" ht="26.25" customHeight="1">
      <c r="A31" s="217">
        <v>4</v>
      </c>
      <c r="B31" s="1067" t="s">
        <v>377</v>
      </c>
      <c r="C31" s="1068"/>
      <c r="D31" s="1068"/>
      <c r="E31" s="1068"/>
      <c r="F31" s="1068"/>
      <c r="G31" s="1068"/>
      <c r="H31" s="1068"/>
      <c r="I31" s="1068"/>
      <c r="J31" s="1068"/>
      <c r="K31" s="1068"/>
      <c r="L31" s="1068"/>
      <c r="M31" s="1068"/>
      <c r="N31" s="1068"/>
      <c r="O31" s="1068"/>
      <c r="P31" s="1069"/>
      <c r="Q31" s="1073">
        <v>19</v>
      </c>
      <c r="R31" s="1074"/>
      <c r="S31" s="1074"/>
      <c r="T31" s="1074"/>
      <c r="U31" s="1074"/>
      <c r="V31" s="1074">
        <v>19</v>
      </c>
      <c r="W31" s="1074"/>
      <c r="X31" s="1074"/>
      <c r="Y31" s="1074"/>
      <c r="Z31" s="1074"/>
      <c r="AA31" s="1074" t="s">
        <v>546</v>
      </c>
      <c r="AB31" s="1074"/>
      <c r="AC31" s="1074"/>
      <c r="AD31" s="1074"/>
      <c r="AE31" s="1075"/>
      <c r="AF31" s="1049" t="s">
        <v>548</v>
      </c>
      <c r="AG31" s="1050"/>
      <c r="AH31" s="1050"/>
      <c r="AI31" s="1050"/>
      <c r="AJ31" s="1051"/>
      <c r="AK31" s="1007">
        <v>8</v>
      </c>
      <c r="AL31" s="997"/>
      <c r="AM31" s="997"/>
      <c r="AN31" s="997"/>
      <c r="AO31" s="997"/>
      <c r="AP31" s="997" t="s">
        <v>546</v>
      </c>
      <c r="AQ31" s="997"/>
      <c r="AR31" s="997"/>
      <c r="AS31" s="997"/>
      <c r="AT31" s="997"/>
      <c r="AU31" s="997" t="s">
        <v>546</v>
      </c>
      <c r="AV31" s="997"/>
      <c r="AW31" s="997"/>
      <c r="AX31" s="997"/>
      <c r="AY31" s="997"/>
      <c r="AZ31" s="1072" t="s">
        <v>546</v>
      </c>
      <c r="BA31" s="1072"/>
      <c r="BB31" s="1072"/>
      <c r="BC31" s="1072"/>
      <c r="BD31" s="1072"/>
      <c r="BE31" s="1062"/>
      <c r="BF31" s="1062"/>
      <c r="BG31" s="1062"/>
      <c r="BH31" s="1062"/>
      <c r="BI31" s="1063"/>
      <c r="BJ31" s="203"/>
      <c r="BK31" s="203"/>
      <c r="BL31" s="203"/>
      <c r="BM31" s="203"/>
      <c r="BN31" s="203"/>
      <c r="BO31" s="216"/>
      <c r="BP31" s="216"/>
      <c r="BQ31" s="213">
        <v>25</v>
      </c>
      <c r="BR31" s="214"/>
      <c r="BS31" s="1044"/>
      <c r="BT31" s="1045"/>
      <c r="BU31" s="1045"/>
      <c r="BV31" s="1045"/>
      <c r="BW31" s="1045"/>
      <c r="BX31" s="1045"/>
      <c r="BY31" s="1045"/>
      <c r="BZ31" s="1045"/>
      <c r="CA31" s="1045"/>
      <c r="CB31" s="1045"/>
      <c r="CC31" s="1045"/>
      <c r="CD31" s="1045"/>
      <c r="CE31" s="1045"/>
      <c r="CF31" s="1045"/>
      <c r="CG31" s="1046"/>
      <c r="CH31" s="1019"/>
      <c r="CI31" s="1020"/>
      <c r="CJ31" s="1020"/>
      <c r="CK31" s="1020"/>
      <c r="CL31" s="1021"/>
      <c r="CM31" s="1019"/>
      <c r="CN31" s="1020"/>
      <c r="CO31" s="1020"/>
      <c r="CP31" s="1020"/>
      <c r="CQ31" s="1021"/>
      <c r="CR31" s="1019"/>
      <c r="CS31" s="1020"/>
      <c r="CT31" s="1020"/>
      <c r="CU31" s="1020"/>
      <c r="CV31" s="1021"/>
      <c r="CW31" s="1019"/>
      <c r="CX31" s="1020"/>
      <c r="CY31" s="1020"/>
      <c r="CZ31" s="1020"/>
      <c r="DA31" s="1021"/>
      <c r="DB31" s="1019"/>
      <c r="DC31" s="1020"/>
      <c r="DD31" s="1020"/>
      <c r="DE31" s="1020"/>
      <c r="DF31" s="1021"/>
      <c r="DG31" s="1019"/>
      <c r="DH31" s="1020"/>
      <c r="DI31" s="1020"/>
      <c r="DJ31" s="1020"/>
      <c r="DK31" s="1021"/>
      <c r="DL31" s="1019"/>
      <c r="DM31" s="1020"/>
      <c r="DN31" s="1020"/>
      <c r="DO31" s="1020"/>
      <c r="DP31" s="1021"/>
      <c r="DQ31" s="1019"/>
      <c r="DR31" s="1020"/>
      <c r="DS31" s="1020"/>
      <c r="DT31" s="1020"/>
      <c r="DU31" s="1021"/>
      <c r="DV31" s="1022"/>
      <c r="DW31" s="1023"/>
      <c r="DX31" s="1023"/>
      <c r="DY31" s="1023"/>
      <c r="DZ31" s="1024"/>
      <c r="EA31" s="197"/>
    </row>
    <row r="32" spans="1:131" s="198" customFormat="1" ht="26.25" customHeight="1">
      <c r="A32" s="217">
        <v>5</v>
      </c>
      <c r="B32" s="1067" t="s">
        <v>378</v>
      </c>
      <c r="C32" s="1068"/>
      <c r="D32" s="1068"/>
      <c r="E32" s="1068"/>
      <c r="F32" s="1068"/>
      <c r="G32" s="1068"/>
      <c r="H32" s="1068"/>
      <c r="I32" s="1068"/>
      <c r="J32" s="1068"/>
      <c r="K32" s="1068"/>
      <c r="L32" s="1068"/>
      <c r="M32" s="1068"/>
      <c r="N32" s="1068"/>
      <c r="O32" s="1068"/>
      <c r="P32" s="1069"/>
      <c r="Q32" s="1073">
        <v>389</v>
      </c>
      <c r="R32" s="1074"/>
      <c r="S32" s="1074"/>
      <c r="T32" s="1074"/>
      <c r="U32" s="1074"/>
      <c r="V32" s="1074">
        <v>322</v>
      </c>
      <c r="W32" s="1074"/>
      <c r="X32" s="1074"/>
      <c r="Y32" s="1074"/>
      <c r="Z32" s="1074"/>
      <c r="AA32" s="1074">
        <v>67</v>
      </c>
      <c r="AB32" s="1074"/>
      <c r="AC32" s="1074"/>
      <c r="AD32" s="1074"/>
      <c r="AE32" s="1075"/>
      <c r="AF32" s="1049">
        <v>346</v>
      </c>
      <c r="AG32" s="1050"/>
      <c r="AH32" s="1050"/>
      <c r="AI32" s="1050"/>
      <c r="AJ32" s="1051"/>
      <c r="AK32" s="1007">
        <v>1</v>
      </c>
      <c r="AL32" s="997"/>
      <c r="AM32" s="997"/>
      <c r="AN32" s="997"/>
      <c r="AO32" s="997"/>
      <c r="AP32" s="997">
        <v>728</v>
      </c>
      <c r="AQ32" s="997"/>
      <c r="AR32" s="997"/>
      <c r="AS32" s="997"/>
      <c r="AT32" s="997"/>
      <c r="AU32" s="997">
        <v>1</v>
      </c>
      <c r="AV32" s="997"/>
      <c r="AW32" s="997"/>
      <c r="AX32" s="997"/>
      <c r="AY32" s="997"/>
      <c r="AZ32" s="1072" t="s">
        <v>546</v>
      </c>
      <c r="BA32" s="1072"/>
      <c r="BB32" s="1072"/>
      <c r="BC32" s="1072"/>
      <c r="BD32" s="1072"/>
      <c r="BE32" s="1062" t="s">
        <v>549</v>
      </c>
      <c r="BF32" s="1062"/>
      <c r="BG32" s="1062"/>
      <c r="BH32" s="1062"/>
      <c r="BI32" s="1063"/>
      <c r="BJ32" s="203"/>
      <c r="BK32" s="203"/>
      <c r="BL32" s="203"/>
      <c r="BM32" s="203"/>
      <c r="BN32" s="203"/>
      <c r="BO32" s="216"/>
      <c r="BP32" s="216"/>
      <c r="BQ32" s="213">
        <v>26</v>
      </c>
      <c r="BR32" s="214"/>
      <c r="BS32" s="1044"/>
      <c r="BT32" s="1045"/>
      <c r="BU32" s="1045"/>
      <c r="BV32" s="1045"/>
      <c r="BW32" s="1045"/>
      <c r="BX32" s="1045"/>
      <c r="BY32" s="1045"/>
      <c r="BZ32" s="1045"/>
      <c r="CA32" s="1045"/>
      <c r="CB32" s="1045"/>
      <c r="CC32" s="1045"/>
      <c r="CD32" s="1045"/>
      <c r="CE32" s="1045"/>
      <c r="CF32" s="1045"/>
      <c r="CG32" s="1046"/>
      <c r="CH32" s="1019"/>
      <c r="CI32" s="1020"/>
      <c r="CJ32" s="1020"/>
      <c r="CK32" s="1020"/>
      <c r="CL32" s="1021"/>
      <c r="CM32" s="1019"/>
      <c r="CN32" s="1020"/>
      <c r="CO32" s="1020"/>
      <c r="CP32" s="1020"/>
      <c r="CQ32" s="1021"/>
      <c r="CR32" s="1019"/>
      <c r="CS32" s="1020"/>
      <c r="CT32" s="1020"/>
      <c r="CU32" s="1020"/>
      <c r="CV32" s="1021"/>
      <c r="CW32" s="1019"/>
      <c r="CX32" s="1020"/>
      <c r="CY32" s="1020"/>
      <c r="CZ32" s="1020"/>
      <c r="DA32" s="1021"/>
      <c r="DB32" s="1019"/>
      <c r="DC32" s="1020"/>
      <c r="DD32" s="1020"/>
      <c r="DE32" s="1020"/>
      <c r="DF32" s="1021"/>
      <c r="DG32" s="1019"/>
      <c r="DH32" s="1020"/>
      <c r="DI32" s="1020"/>
      <c r="DJ32" s="1020"/>
      <c r="DK32" s="1021"/>
      <c r="DL32" s="1019"/>
      <c r="DM32" s="1020"/>
      <c r="DN32" s="1020"/>
      <c r="DO32" s="1020"/>
      <c r="DP32" s="1021"/>
      <c r="DQ32" s="1019"/>
      <c r="DR32" s="1020"/>
      <c r="DS32" s="1020"/>
      <c r="DT32" s="1020"/>
      <c r="DU32" s="1021"/>
      <c r="DV32" s="1022"/>
      <c r="DW32" s="1023"/>
      <c r="DX32" s="1023"/>
      <c r="DY32" s="1023"/>
      <c r="DZ32" s="1024"/>
      <c r="EA32" s="197"/>
    </row>
    <row r="33" spans="1:131" s="198" customFormat="1" ht="26.25" customHeight="1">
      <c r="A33" s="217">
        <v>6</v>
      </c>
      <c r="B33" s="1067" t="s">
        <v>379</v>
      </c>
      <c r="C33" s="1068"/>
      <c r="D33" s="1068"/>
      <c r="E33" s="1068"/>
      <c r="F33" s="1068"/>
      <c r="G33" s="1068"/>
      <c r="H33" s="1068"/>
      <c r="I33" s="1068"/>
      <c r="J33" s="1068"/>
      <c r="K33" s="1068"/>
      <c r="L33" s="1068"/>
      <c r="M33" s="1068"/>
      <c r="N33" s="1068"/>
      <c r="O33" s="1068"/>
      <c r="P33" s="1069"/>
      <c r="Q33" s="1073">
        <v>14</v>
      </c>
      <c r="R33" s="1074"/>
      <c r="S33" s="1074"/>
      <c r="T33" s="1074"/>
      <c r="U33" s="1074"/>
      <c r="V33" s="1074">
        <v>14</v>
      </c>
      <c r="W33" s="1074"/>
      <c r="X33" s="1074"/>
      <c r="Y33" s="1074"/>
      <c r="Z33" s="1074"/>
      <c r="AA33" s="1074" t="s">
        <v>546</v>
      </c>
      <c r="AB33" s="1074"/>
      <c r="AC33" s="1074"/>
      <c r="AD33" s="1074"/>
      <c r="AE33" s="1075"/>
      <c r="AF33" s="1049" t="s">
        <v>548</v>
      </c>
      <c r="AG33" s="1050"/>
      <c r="AH33" s="1050"/>
      <c r="AI33" s="1050"/>
      <c r="AJ33" s="1051"/>
      <c r="AK33" s="1007">
        <v>3</v>
      </c>
      <c r="AL33" s="997"/>
      <c r="AM33" s="997"/>
      <c r="AN33" s="997"/>
      <c r="AO33" s="997"/>
      <c r="AP33" s="997">
        <v>3</v>
      </c>
      <c r="AQ33" s="997"/>
      <c r="AR33" s="997"/>
      <c r="AS33" s="997"/>
      <c r="AT33" s="997"/>
      <c r="AU33" s="997">
        <v>2</v>
      </c>
      <c r="AV33" s="997"/>
      <c r="AW33" s="997"/>
      <c r="AX33" s="997"/>
      <c r="AY33" s="997"/>
      <c r="AZ33" s="1072" t="s">
        <v>546</v>
      </c>
      <c r="BA33" s="1072"/>
      <c r="BB33" s="1072"/>
      <c r="BC33" s="1072"/>
      <c r="BD33" s="1072"/>
      <c r="BE33" s="1062" t="s">
        <v>550</v>
      </c>
      <c r="BF33" s="1062"/>
      <c r="BG33" s="1062"/>
      <c r="BH33" s="1062"/>
      <c r="BI33" s="1063"/>
      <c r="BJ33" s="203"/>
      <c r="BK33" s="203"/>
      <c r="BL33" s="203"/>
      <c r="BM33" s="203"/>
      <c r="BN33" s="203"/>
      <c r="BO33" s="216"/>
      <c r="BP33" s="216"/>
      <c r="BQ33" s="213">
        <v>27</v>
      </c>
      <c r="BR33" s="214"/>
      <c r="BS33" s="1044"/>
      <c r="BT33" s="1045"/>
      <c r="BU33" s="1045"/>
      <c r="BV33" s="1045"/>
      <c r="BW33" s="1045"/>
      <c r="BX33" s="1045"/>
      <c r="BY33" s="1045"/>
      <c r="BZ33" s="1045"/>
      <c r="CA33" s="1045"/>
      <c r="CB33" s="1045"/>
      <c r="CC33" s="1045"/>
      <c r="CD33" s="1045"/>
      <c r="CE33" s="1045"/>
      <c r="CF33" s="1045"/>
      <c r="CG33" s="1046"/>
      <c r="CH33" s="1019"/>
      <c r="CI33" s="1020"/>
      <c r="CJ33" s="1020"/>
      <c r="CK33" s="1020"/>
      <c r="CL33" s="1021"/>
      <c r="CM33" s="1019"/>
      <c r="CN33" s="1020"/>
      <c r="CO33" s="1020"/>
      <c r="CP33" s="1020"/>
      <c r="CQ33" s="1021"/>
      <c r="CR33" s="1019"/>
      <c r="CS33" s="1020"/>
      <c r="CT33" s="1020"/>
      <c r="CU33" s="1020"/>
      <c r="CV33" s="1021"/>
      <c r="CW33" s="1019"/>
      <c r="CX33" s="1020"/>
      <c r="CY33" s="1020"/>
      <c r="CZ33" s="1020"/>
      <c r="DA33" s="1021"/>
      <c r="DB33" s="1019"/>
      <c r="DC33" s="1020"/>
      <c r="DD33" s="1020"/>
      <c r="DE33" s="1020"/>
      <c r="DF33" s="1021"/>
      <c r="DG33" s="1019"/>
      <c r="DH33" s="1020"/>
      <c r="DI33" s="1020"/>
      <c r="DJ33" s="1020"/>
      <c r="DK33" s="1021"/>
      <c r="DL33" s="1019"/>
      <c r="DM33" s="1020"/>
      <c r="DN33" s="1020"/>
      <c r="DO33" s="1020"/>
      <c r="DP33" s="1021"/>
      <c r="DQ33" s="1019"/>
      <c r="DR33" s="1020"/>
      <c r="DS33" s="1020"/>
      <c r="DT33" s="1020"/>
      <c r="DU33" s="1021"/>
      <c r="DV33" s="1022"/>
      <c r="DW33" s="1023"/>
      <c r="DX33" s="1023"/>
      <c r="DY33" s="1023"/>
      <c r="DZ33" s="1024"/>
      <c r="EA33" s="197"/>
    </row>
    <row r="34" spans="1:131" s="198" customFormat="1" ht="26.25" customHeight="1">
      <c r="A34" s="217">
        <v>7</v>
      </c>
      <c r="B34" s="1067" t="s">
        <v>380</v>
      </c>
      <c r="C34" s="1068"/>
      <c r="D34" s="1068"/>
      <c r="E34" s="1068"/>
      <c r="F34" s="1068"/>
      <c r="G34" s="1068"/>
      <c r="H34" s="1068"/>
      <c r="I34" s="1068"/>
      <c r="J34" s="1068"/>
      <c r="K34" s="1068"/>
      <c r="L34" s="1068"/>
      <c r="M34" s="1068"/>
      <c r="N34" s="1068"/>
      <c r="O34" s="1068"/>
      <c r="P34" s="1069"/>
      <c r="Q34" s="1073">
        <v>891</v>
      </c>
      <c r="R34" s="1074"/>
      <c r="S34" s="1074"/>
      <c r="T34" s="1074"/>
      <c r="U34" s="1074"/>
      <c r="V34" s="1074">
        <v>891</v>
      </c>
      <c r="W34" s="1074"/>
      <c r="X34" s="1074"/>
      <c r="Y34" s="1074"/>
      <c r="Z34" s="1074"/>
      <c r="AA34" s="1074">
        <v>0</v>
      </c>
      <c r="AB34" s="1074"/>
      <c r="AC34" s="1074"/>
      <c r="AD34" s="1074"/>
      <c r="AE34" s="1075"/>
      <c r="AF34" s="1049" t="s">
        <v>548</v>
      </c>
      <c r="AG34" s="1050"/>
      <c r="AH34" s="1050"/>
      <c r="AI34" s="1050"/>
      <c r="AJ34" s="1051"/>
      <c r="AK34" s="1007">
        <v>275</v>
      </c>
      <c r="AL34" s="997"/>
      <c r="AM34" s="997"/>
      <c r="AN34" s="997"/>
      <c r="AO34" s="997"/>
      <c r="AP34" s="997">
        <v>3383</v>
      </c>
      <c r="AQ34" s="997"/>
      <c r="AR34" s="997"/>
      <c r="AS34" s="997"/>
      <c r="AT34" s="997"/>
      <c r="AU34" s="997">
        <v>2550</v>
      </c>
      <c r="AV34" s="997"/>
      <c r="AW34" s="997"/>
      <c r="AX34" s="997"/>
      <c r="AY34" s="997"/>
      <c r="AZ34" s="1072" t="s">
        <v>546</v>
      </c>
      <c r="BA34" s="1072"/>
      <c r="BB34" s="1072"/>
      <c r="BC34" s="1072"/>
      <c r="BD34" s="1072"/>
      <c r="BE34" s="1062" t="s">
        <v>575</v>
      </c>
      <c r="BF34" s="1062"/>
      <c r="BG34" s="1062"/>
      <c r="BH34" s="1062"/>
      <c r="BI34" s="1063"/>
      <c r="BJ34" s="203"/>
      <c r="BK34" s="203"/>
      <c r="BL34" s="203"/>
      <c r="BM34" s="203"/>
      <c r="BN34" s="203"/>
      <c r="BO34" s="216"/>
      <c r="BP34" s="216"/>
      <c r="BQ34" s="213">
        <v>28</v>
      </c>
      <c r="BR34" s="214"/>
      <c r="BS34" s="1044"/>
      <c r="BT34" s="1045"/>
      <c r="BU34" s="1045"/>
      <c r="BV34" s="1045"/>
      <c r="BW34" s="1045"/>
      <c r="BX34" s="1045"/>
      <c r="BY34" s="1045"/>
      <c r="BZ34" s="1045"/>
      <c r="CA34" s="1045"/>
      <c r="CB34" s="1045"/>
      <c r="CC34" s="1045"/>
      <c r="CD34" s="1045"/>
      <c r="CE34" s="1045"/>
      <c r="CF34" s="1045"/>
      <c r="CG34" s="1046"/>
      <c r="CH34" s="1019"/>
      <c r="CI34" s="1020"/>
      <c r="CJ34" s="1020"/>
      <c r="CK34" s="1020"/>
      <c r="CL34" s="1021"/>
      <c r="CM34" s="1019"/>
      <c r="CN34" s="1020"/>
      <c r="CO34" s="1020"/>
      <c r="CP34" s="1020"/>
      <c r="CQ34" s="1021"/>
      <c r="CR34" s="1019"/>
      <c r="CS34" s="1020"/>
      <c r="CT34" s="1020"/>
      <c r="CU34" s="1020"/>
      <c r="CV34" s="1021"/>
      <c r="CW34" s="1019"/>
      <c r="CX34" s="1020"/>
      <c r="CY34" s="1020"/>
      <c r="CZ34" s="1020"/>
      <c r="DA34" s="1021"/>
      <c r="DB34" s="1019"/>
      <c r="DC34" s="1020"/>
      <c r="DD34" s="1020"/>
      <c r="DE34" s="1020"/>
      <c r="DF34" s="1021"/>
      <c r="DG34" s="1019"/>
      <c r="DH34" s="1020"/>
      <c r="DI34" s="1020"/>
      <c r="DJ34" s="1020"/>
      <c r="DK34" s="1021"/>
      <c r="DL34" s="1019"/>
      <c r="DM34" s="1020"/>
      <c r="DN34" s="1020"/>
      <c r="DO34" s="1020"/>
      <c r="DP34" s="1021"/>
      <c r="DQ34" s="1019"/>
      <c r="DR34" s="1020"/>
      <c r="DS34" s="1020"/>
      <c r="DT34" s="1020"/>
      <c r="DU34" s="1021"/>
      <c r="DV34" s="1022"/>
      <c r="DW34" s="1023"/>
      <c r="DX34" s="1023"/>
      <c r="DY34" s="1023"/>
      <c r="DZ34" s="1024"/>
      <c r="EA34" s="197"/>
    </row>
    <row r="35" spans="1:131" s="198" customFormat="1" ht="26.25" customHeight="1">
      <c r="A35" s="217">
        <v>8</v>
      </c>
      <c r="B35" s="1067" t="s">
        <v>381</v>
      </c>
      <c r="C35" s="1068"/>
      <c r="D35" s="1068"/>
      <c r="E35" s="1068"/>
      <c r="F35" s="1068"/>
      <c r="G35" s="1068"/>
      <c r="H35" s="1068"/>
      <c r="I35" s="1068"/>
      <c r="J35" s="1068"/>
      <c r="K35" s="1068"/>
      <c r="L35" s="1068"/>
      <c r="M35" s="1068"/>
      <c r="N35" s="1068"/>
      <c r="O35" s="1068"/>
      <c r="P35" s="1069"/>
      <c r="Q35" s="1073">
        <v>41</v>
      </c>
      <c r="R35" s="1074"/>
      <c r="S35" s="1074"/>
      <c r="T35" s="1074"/>
      <c r="U35" s="1074"/>
      <c r="V35" s="1074">
        <v>41</v>
      </c>
      <c r="W35" s="1074"/>
      <c r="X35" s="1074"/>
      <c r="Y35" s="1074"/>
      <c r="Z35" s="1074"/>
      <c r="AA35" s="1074" t="s">
        <v>546</v>
      </c>
      <c r="AB35" s="1074"/>
      <c r="AC35" s="1074"/>
      <c r="AD35" s="1074"/>
      <c r="AE35" s="1075"/>
      <c r="AF35" s="1049" t="s">
        <v>548</v>
      </c>
      <c r="AG35" s="1050"/>
      <c r="AH35" s="1050"/>
      <c r="AI35" s="1050"/>
      <c r="AJ35" s="1051"/>
      <c r="AK35" s="1007">
        <v>25</v>
      </c>
      <c r="AL35" s="997"/>
      <c r="AM35" s="997"/>
      <c r="AN35" s="997"/>
      <c r="AO35" s="997"/>
      <c r="AP35" s="997">
        <v>170</v>
      </c>
      <c r="AQ35" s="997"/>
      <c r="AR35" s="997"/>
      <c r="AS35" s="997"/>
      <c r="AT35" s="997"/>
      <c r="AU35" s="997">
        <v>168</v>
      </c>
      <c r="AV35" s="997"/>
      <c r="AW35" s="997"/>
      <c r="AX35" s="997"/>
      <c r="AY35" s="997"/>
      <c r="AZ35" s="1072" t="s">
        <v>546</v>
      </c>
      <c r="BA35" s="1072"/>
      <c r="BB35" s="1072"/>
      <c r="BC35" s="1072"/>
      <c r="BD35" s="1072"/>
      <c r="BE35" s="1062" t="s">
        <v>550</v>
      </c>
      <c r="BF35" s="1062"/>
      <c r="BG35" s="1062"/>
      <c r="BH35" s="1062"/>
      <c r="BI35" s="1063"/>
      <c r="BJ35" s="203"/>
      <c r="BK35" s="203"/>
      <c r="BL35" s="203"/>
      <c r="BM35" s="203"/>
      <c r="BN35" s="203"/>
      <c r="BO35" s="216"/>
      <c r="BP35" s="216"/>
      <c r="BQ35" s="213">
        <v>29</v>
      </c>
      <c r="BR35" s="214"/>
      <c r="BS35" s="1044"/>
      <c r="BT35" s="1045"/>
      <c r="BU35" s="1045"/>
      <c r="BV35" s="1045"/>
      <c r="BW35" s="1045"/>
      <c r="BX35" s="1045"/>
      <c r="BY35" s="1045"/>
      <c r="BZ35" s="1045"/>
      <c r="CA35" s="1045"/>
      <c r="CB35" s="1045"/>
      <c r="CC35" s="1045"/>
      <c r="CD35" s="1045"/>
      <c r="CE35" s="1045"/>
      <c r="CF35" s="1045"/>
      <c r="CG35" s="1046"/>
      <c r="CH35" s="1019"/>
      <c r="CI35" s="1020"/>
      <c r="CJ35" s="1020"/>
      <c r="CK35" s="1020"/>
      <c r="CL35" s="1021"/>
      <c r="CM35" s="1019"/>
      <c r="CN35" s="1020"/>
      <c r="CO35" s="1020"/>
      <c r="CP35" s="1020"/>
      <c r="CQ35" s="1021"/>
      <c r="CR35" s="1019"/>
      <c r="CS35" s="1020"/>
      <c r="CT35" s="1020"/>
      <c r="CU35" s="1020"/>
      <c r="CV35" s="1021"/>
      <c r="CW35" s="1019"/>
      <c r="CX35" s="1020"/>
      <c r="CY35" s="1020"/>
      <c r="CZ35" s="1020"/>
      <c r="DA35" s="1021"/>
      <c r="DB35" s="1019"/>
      <c r="DC35" s="1020"/>
      <c r="DD35" s="1020"/>
      <c r="DE35" s="1020"/>
      <c r="DF35" s="1021"/>
      <c r="DG35" s="1019"/>
      <c r="DH35" s="1020"/>
      <c r="DI35" s="1020"/>
      <c r="DJ35" s="1020"/>
      <c r="DK35" s="1021"/>
      <c r="DL35" s="1019"/>
      <c r="DM35" s="1020"/>
      <c r="DN35" s="1020"/>
      <c r="DO35" s="1020"/>
      <c r="DP35" s="1021"/>
      <c r="DQ35" s="1019"/>
      <c r="DR35" s="1020"/>
      <c r="DS35" s="1020"/>
      <c r="DT35" s="1020"/>
      <c r="DU35" s="1021"/>
      <c r="DV35" s="1022"/>
      <c r="DW35" s="1023"/>
      <c r="DX35" s="1023"/>
      <c r="DY35" s="1023"/>
      <c r="DZ35" s="1024"/>
      <c r="EA35" s="197"/>
    </row>
    <row r="36" spans="1:131" s="198" customFormat="1" ht="26.25" customHeight="1">
      <c r="A36" s="217">
        <v>9</v>
      </c>
      <c r="B36" s="1067" t="s">
        <v>382</v>
      </c>
      <c r="C36" s="1068"/>
      <c r="D36" s="1068"/>
      <c r="E36" s="1068"/>
      <c r="F36" s="1068"/>
      <c r="G36" s="1068"/>
      <c r="H36" s="1068"/>
      <c r="I36" s="1068"/>
      <c r="J36" s="1068"/>
      <c r="K36" s="1068"/>
      <c r="L36" s="1068"/>
      <c r="M36" s="1068"/>
      <c r="N36" s="1068"/>
      <c r="O36" s="1068"/>
      <c r="P36" s="1069"/>
      <c r="Q36" s="1073">
        <v>40</v>
      </c>
      <c r="R36" s="1074"/>
      <c r="S36" s="1074"/>
      <c r="T36" s="1074"/>
      <c r="U36" s="1074"/>
      <c r="V36" s="1074">
        <v>40</v>
      </c>
      <c r="W36" s="1074"/>
      <c r="X36" s="1074"/>
      <c r="Y36" s="1074"/>
      <c r="Z36" s="1074"/>
      <c r="AA36" s="1074" t="s">
        <v>546</v>
      </c>
      <c r="AB36" s="1074"/>
      <c r="AC36" s="1074"/>
      <c r="AD36" s="1074"/>
      <c r="AE36" s="1075"/>
      <c r="AF36" s="1049" t="s">
        <v>548</v>
      </c>
      <c r="AG36" s="1050"/>
      <c r="AH36" s="1050"/>
      <c r="AI36" s="1050"/>
      <c r="AJ36" s="1051"/>
      <c r="AK36" s="1007">
        <v>23</v>
      </c>
      <c r="AL36" s="997"/>
      <c r="AM36" s="997"/>
      <c r="AN36" s="997"/>
      <c r="AO36" s="997"/>
      <c r="AP36" s="997">
        <v>135</v>
      </c>
      <c r="AQ36" s="997"/>
      <c r="AR36" s="997"/>
      <c r="AS36" s="997"/>
      <c r="AT36" s="997"/>
      <c r="AU36" s="997">
        <v>135</v>
      </c>
      <c r="AV36" s="997"/>
      <c r="AW36" s="997"/>
      <c r="AX36" s="997"/>
      <c r="AY36" s="997"/>
      <c r="AZ36" s="1072" t="s">
        <v>546</v>
      </c>
      <c r="BA36" s="1072"/>
      <c r="BB36" s="1072"/>
      <c r="BC36" s="1072"/>
      <c r="BD36" s="1072"/>
      <c r="BE36" s="1062" t="s">
        <v>550</v>
      </c>
      <c r="BF36" s="1062"/>
      <c r="BG36" s="1062"/>
      <c r="BH36" s="1062"/>
      <c r="BI36" s="1063"/>
      <c r="BJ36" s="203"/>
      <c r="BK36" s="203"/>
      <c r="BL36" s="203"/>
      <c r="BM36" s="203"/>
      <c r="BN36" s="203"/>
      <c r="BO36" s="216"/>
      <c r="BP36" s="216"/>
      <c r="BQ36" s="213">
        <v>30</v>
      </c>
      <c r="BR36" s="214"/>
      <c r="BS36" s="1044"/>
      <c r="BT36" s="1045"/>
      <c r="BU36" s="1045"/>
      <c r="BV36" s="1045"/>
      <c r="BW36" s="1045"/>
      <c r="BX36" s="1045"/>
      <c r="BY36" s="1045"/>
      <c r="BZ36" s="1045"/>
      <c r="CA36" s="1045"/>
      <c r="CB36" s="1045"/>
      <c r="CC36" s="1045"/>
      <c r="CD36" s="1045"/>
      <c r="CE36" s="1045"/>
      <c r="CF36" s="1045"/>
      <c r="CG36" s="1046"/>
      <c r="CH36" s="1019"/>
      <c r="CI36" s="1020"/>
      <c r="CJ36" s="1020"/>
      <c r="CK36" s="1020"/>
      <c r="CL36" s="1021"/>
      <c r="CM36" s="1019"/>
      <c r="CN36" s="1020"/>
      <c r="CO36" s="1020"/>
      <c r="CP36" s="1020"/>
      <c r="CQ36" s="1021"/>
      <c r="CR36" s="1019"/>
      <c r="CS36" s="1020"/>
      <c r="CT36" s="1020"/>
      <c r="CU36" s="1020"/>
      <c r="CV36" s="1021"/>
      <c r="CW36" s="1019"/>
      <c r="CX36" s="1020"/>
      <c r="CY36" s="1020"/>
      <c r="CZ36" s="1020"/>
      <c r="DA36" s="1021"/>
      <c r="DB36" s="1019"/>
      <c r="DC36" s="1020"/>
      <c r="DD36" s="1020"/>
      <c r="DE36" s="1020"/>
      <c r="DF36" s="1021"/>
      <c r="DG36" s="1019"/>
      <c r="DH36" s="1020"/>
      <c r="DI36" s="1020"/>
      <c r="DJ36" s="1020"/>
      <c r="DK36" s="1021"/>
      <c r="DL36" s="1019"/>
      <c r="DM36" s="1020"/>
      <c r="DN36" s="1020"/>
      <c r="DO36" s="1020"/>
      <c r="DP36" s="1021"/>
      <c r="DQ36" s="1019"/>
      <c r="DR36" s="1020"/>
      <c r="DS36" s="1020"/>
      <c r="DT36" s="1020"/>
      <c r="DU36" s="1021"/>
      <c r="DV36" s="1022"/>
      <c r="DW36" s="1023"/>
      <c r="DX36" s="1023"/>
      <c r="DY36" s="1023"/>
      <c r="DZ36" s="1024"/>
      <c r="EA36" s="197"/>
    </row>
    <row r="37" spans="1:131" s="198" customFormat="1" ht="26.25" customHeight="1">
      <c r="A37" s="217">
        <v>10</v>
      </c>
      <c r="B37" s="1067"/>
      <c r="C37" s="1068"/>
      <c r="D37" s="1068"/>
      <c r="E37" s="1068"/>
      <c r="F37" s="1068"/>
      <c r="G37" s="1068"/>
      <c r="H37" s="1068"/>
      <c r="I37" s="1068"/>
      <c r="J37" s="1068"/>
      <c r="K37" s="1068"/>
      <c r="L37" s="1068"/>
      <c r="M37" s="1068"/>
      <c r="N37" s="1068"/>
      <c r="O37" s="1068"/>
      <c r="P37" s="1069"/>
      <c r="Q37" s="1073"/>
      <c r="R37" s="1074"/>
      <c r="S37" s="1074"/>
      <c r="T37" s="1074"/>
      <c r="U37" s="1074"/>
      <c r="V37" s="1074"/>
      <c r="W37" s="1074"/>
      <c r="X37" s="1074"/>
      <c r="Y37" s="1074"/>
      <c r="Z37" s="1074"/>
      <c r="AA37" s="1074"/>
      <c r="AB37" s="1074"/>
      <c r="AC37" s="1074"/>
      <c r="AD37" s="1074"/>
      <c r="AE37" s="1075"/>
      <c r="AF37" s="1049"/>
      <c r="AG37" s="1050"/>
      <c r="AH37" s="1050"/>
      <c r="AI37" s="1050"/>
      <c r="AJ37" s="1051"/>
      <c r="AK37" s="1007"/>
      <c r="AL37" s="997"/>
      <c r="AM37" s="997"/>
      <c r="AN37" s="997"/>
      <c r="AO37" s="997"/>
      <c r="AP37" s="997"/>
      <c r="AQ37" s="997"/>
      <c r="AR37" s="997"/>
      <c r="AS37" s="997"/>
      <c r="AT37" s="997"/>
      <c r="AU37" s="997"/>
      <c r="AV37" s="997"/>
      <c r="AW37" s="997"/>
      <c r="AX37" s="997"/>
      <c r="AY37" s="997"/>
      <c r="AZ37" s="1072"/>
      <c r="BA37" s="1072"/>
      <c r="BB37" s="1072"/>
      <c r="BC37" s="1072"/>
      <c r="BD37" s="1072"/>
      <c r="BE37" s="1062"/>
      <c r="BF37" s="1062"/>
      <c r="BG37" s="1062"/>
      <c r="BH37" s="1062"/>
      <c r="BI37" s="1063"/>
      <c r="BJ37" s="203"/>
      <c r="BK37" s="203"/>
      <c r="BL37" s="203"/>
      <c r="BM37" s="203"/>
      <c r="BN37" s="203"/>
      <c r="BO37" s="216"/>
      <c r="BP37" s="216"/>
      <c r="BQ37" s="213">
        <v>31</v>
      </c>
      <c r="BR37" s="214"/>
      <c r="BS37" s="1044"/>
      <c r="BT37" s="1045"/>
      <c r="BU37" s="1045"/>
      <c r="BV37" s="1045"/>
      <c r="BW37" s="1045"/>
      <c r="BX37" s="1045"/>
      <c r="BY37" s="1045"/>
      <c r="BZ37" s="1045"/>
      <c r="CA37" s="1045"/>
      <c r="CB37" s="1045"/>
      <c r="CC37" s="1045"/>
      <c r="CD37" s="1045"/>
      <c r="CE37" s="1045"/>
      <c r="CF37" s="1045"/>
      <c r="CG37" s="1046"/>
      <c r="CH37" s="1019"/>
      <c r="CI37" s="1020"/>
      <c r="CJ37" s="1020"/>
      <c r="CK37" s="1020"/>
      <c r="CL37" s="1021"/>
      <c r="CM37" s="1019"/>
      <c r="CN37" s="1020"/>
      <c r="CO37" s="1020"/>
      <c r="CP37" s="1020"/>
      <c r="CQ37" s="1021"/>
      <c r="CR37" s="1019"/>
      <c r="CS37" s="1020"/>
      <c r="CT37" s="1020"/>
      <c r="CU37" s="1020"/>
      <c r="CV37" s="1021"/>
      <c r="CW37" s="1019"/>
      <c r="CX37" s="1020"/>
      <c r="CY37" s="1020"/>
      <c r="CZ37" s="1020"/>
      <c r="DA37" s="1021"/>
      <c r="DB37" s="1019"/>
      <c r="DC37" s="1020"/>
      <c r="DD37" s="1020"/>
      <c r="DE37" s="1020"/>
      <c r="DF37" s="1021"/>
      <c r="DG37" s="1019"/>
      <c r="DH37" s="1020"/>
      <c r="DI37" s="1020"/>
      <c r="DJ37" s="1020"/>
      <c r="DK37" s="1021"/>
      <c r="DL37" s="1019"/>
      <c r="DM37" s="1020"/>
      <c r="DN37" s="1020"/>
      <c r="DO37" s="1020"/>
      <c r="DP37" s="1021"/>
      <c r="DQ37" s="1019"/>
      <c r="DR37" s="1020"/>
      <c r="DS37" s="1020"/>
      <c r="DT37" s="1020"/>
      <c r="DU37" s="1021"/>
      <c r="DV37" s="1022"/>
      <c r="DW37" s="1023"/>
      <c r="DX37" s="1023"/>
      <c r="DY37" s="1023"/>
      <c r="DZ37" s="1024"/>
      <c r="EA37" s="197"/>
    </row>
    <row r="38" spans="1:131" s="198" customFormat="1" ht="26.25" customHeight="1">
      <c r="A38" s="217">
        <v>11</v>
      </c>
      <c r="B38" s="1067"/>
      <c r="C38" s="1068"/>
      <c r="D38" s="1068"/>
      <c r="E38" s="1068"/>
      <c r="F38" s="1068"/>
      <c r="G38" s="1068"/>
      <c r="H38" s="1068"/>
      <c r="I38" s="1068"/>
      <c r="J38" s="1068"/>
      <c r="K38" s="1068"/>
      <c r="L38" s="1068"/>
      <c r="M38" s="1068"/>
      <c r="N38" s="1068"/>
      <c r="O38" s="1068"/>
      <c r="P38" s="1069"/>
      <c r="Q38" s="1073"/>
      <c r="R38" s="1074"/>
      <c r="S38" s="1074"/>
      <c r="T38" s="1074"/>
      <c r="U38" s="1074"/>
      <c r="V38" s="1074"/>
      <c r="W38" s="1074"/>
      <c r="X38" s="1074"/>
      <c r="Y38" s="1074"/>
      <c r="Z38" s="1074"/>
      <c r="AA38" s="1074"/>
      <c r="AB38" s="1074"/>
      <c r="AC38" s="1074"/>
      <c r="AD38" s="1074"/>
      <c r="AE38" s="1075"/>
      <c r="AF38" s="1049"/>
      <c r="AG38" s="1050"/>
      <c r="AH38" s="1050"/>
      <c r="AI38" s="1050"/>
      <c r="AJ38" s="1051"/>
      <c r="AK38" s="1007"/>
      <c r="AL38" s="997"/>
      <c r="AM38" s="997"/>
      <c r="AN38" s="997"/>
      <c r="AO38" s="997"/>
      <c r="AP38" s="997"/>
      <c r="AQ38" s="997"/>
      <c r="AR38" s="997"/>
      <c r="AS38" s="997"/>
      <c r="AT38" s="997"/>
      <c r="AU38" s="997"/>
      <c r="AV38" s="997"/>
      <c r="AW38" s="997"/>
      <c r="AX38" s="997"/>
      <c r="AY38" s="997"/>
      <c r="AZ38" s="1072"/>
      <c r="BA38" s="1072"/>
      <c r="BB38" s="1072"/>
      <c r="BC38" s="1072"/>
      <c r="BD38" s="1072"/>
      <c r="BE38" s="1062"/>
      <c r="BF38" s="1062"/>
      <c r="BG38" s="1062"/>
      <c r="BH38" s="1062"/>
      <c r="BI38" s="1063"/>
      <c r="BJ38" s="203"/>
      <c r="BK38" s="203"/>
      <c r="BL38" s="203"/>
      <c r="BM38" s="203"/>
      <c r="BN38" s="203"/>
      <c r="BO38" s="216"/>
      <c r="BP38" s="216"/>
      <c r="BQ38" s="213">
        <v>32</v>
      </c>
      <c r="BR38" s="214"/>
      <c r="BS38" s="1044"/>
      <c r="BT38" s="1045"/>
      <c r="BU38" s="1045"/>
      <c r="BV38" s="1045"/>
      <c r="BW38" s="1045"/>
      <c r="BX38" s="1045"/>
      <c r="BY38" s="1045"/>
      <c r="BZ38" s="1045"/>
      <c r="CA38" s="1045"/>
      <c r="CB38" s="1045"/>
      <c r="CC38" s="1045"/>
      <c r="CD38" s="1045"/>
      <c r="CE38" s="1045"/>
      <c r="CF38" s="1045"/>
      <c r="CG38" s="1046"/>
      <c r="CH38" s="1019"/>
      <c r="CI38" s="1020"/>
      <c r="CJ38" s="1020"/>
      <c r="CK38" s="1020"/>
      <c r="CL38" s="1021"/>
      <c r="CM38" s="1019"/>
      <c r="CN38" s="1020"/>
      <c r="CO38" s="1020"/>
      <c r="CP38" s="1020"/>
      <c r="CQ38" s="1021"/>
      <c r="CR38" s="1019"/>
      <c r="CS38" s="1020"/>
      <c r="CT38" s="1020"/>
      <c r="CU38" s="1020"/>
      <c r="CV38" s="1021"/>
      <c r="CW38" s="1019"/>
      <c r="CX38" s="1020"/>
      <c r="CY38" s="1020"/>
      <c r="CZ38" s="1020"/>
      <c r="DA38" s="1021"/>
      <c r="DB38" s="1019"/>
      <c r="DC38" s="1020"/>
      <c r="DD38" s="1020"/>
      <c r="DE38" s="1020"/>
      <c r="DF38" s="1021"/>
      <c r="DG38" s="1019"/>
      <c r="DH38" s="1020"/>
      <c r="DI38" s="1020"/>
      <c r="DJ38" s="1020"/>
      <c r="DK38" s="1021"/>
      <c r="DL38" s="1019"/>
      <c r="DM38" s="1020"/>
      <c r="DN38" s="1020"/>
      <c r="DO38" s="1020"/>
      <c r="DP38" s="1021"/>
      <c r="DQ38" s="1019"/>
      <c r="DR38" s="1020"/>
      <c r="DS38" s="1020"/>
      <c r="DT38" s="1020"/>
      <c r="DU38" s="1021"/>
      <c r="DV38" s="1022"/>
      <c r="DW38" s="1023"/>
      <c r="DX38" s="1023"/>
      <c r="DY38" s="1023"/>
      <c r="DZ38" s="1024"/>
      <c r="EA38" s="197"/>
    </row>
    <row r="39" spans="1:131" s="198" customFormat="1" ht="26.25" customHeight="1">
      <c r="A39" s="217">
        <v>12</v>
      </c>
      <c r="B39" s="1067"/>
      <c r="C39" s="1068"/>
      <c r="D39" s="1068"/>
      <c r="E39" s="1068"/>
      <c r="F39" s="1068"/>
      <c r="G39" s="1068"/>
      <c r="H39" s="1068"/>
      <c r="I39" s="1068"/>
      <c r="J39" s="1068"/>
      <c r="K39" s="1068"/>
      <c r="L39" s="1068"/>
      <c r="M39" s="1068"/>
      <c r="N39" s="1068"/>
      <c r="O39" s="1068"/>
      <c r="P39" s="1069"/>
      <c r="Q39" s="1073"/>
      <c r="R39" s="1074"/>
      <c r="S39" s="1074"/>
      <c r="T39" s="1074"/>
      <c r="U39" s="1074"/>
      <c r="V39" s="1074"/>
      <c r="W39" s="1074"/>
      <c r="X39" s="1074"/>
      <c r="Y39" s="1074"/>
      <c r="Z39" s="1074"/>
      <c r="AA39" s="1074"/>
      <c r="AB39" s="1074"/>
      <c r="AC39" s="1074"/>
      <c r="AD39" s="1074"/>
      <c r="AE39" s="1075"/>
      <c r="AF39" s="1049"/>
      <c r="AG39" s="1050"/>
      <c r="AH39" s="1050"/>
      <c r="AI39" s="1050"/>
      <c r="AJ39" s="1051"/>
      <c r="AK39" s="1007"/>
      <c r="AL39" s="997"/>
      <c r="AM39" s="997"/>
      <c r="AN39" s="997"/>
      <c r="AO39" s="997"/>
      <c r="AP39" s="997"/>
      <c r="AQ39" s="997"/>
      <c r="AR39" s="997"/>
      <c r="AS39" s="997"/>
      <c r="AT39" s="997"/>
      <c r="AU39" s="997"/>
      <c r="AV39" s="997"/>
      <c r="AW39" s="997"/>
      <c r="AX39" s="997"/>
      <c r="AY39" s="997"/>
      <c r="AZ39" s="1072"/>
      <c r="BA39" s="1072"/>
      <c r="BB39" s="1072"/>
      <c r="BC39" s="1072"/>
      <c r="BD39" s="1072"/>
      <c r="BE39" s="1062"/>
      <c r="BF39" s="1062"/>
      <c r="BG39" s="1062"/>
      <c r="BH39" s="1062"/>
      <c r="BI39" s="1063"/>
      <c r="BJ39" s="203"/>
      <c r="BK39" s="203"/>
      <c r="BL39" s="203"/>
      <c r="BM39" s="203"/>
      <c r="BN39" s="203"/>
      <c r="BO39" s="216"/>
      <c r="BP39" s="216"/>
      <c r="BQ39" s="213">
        <v>33</v>
      </c>
      <c r="BR39" s="214"/>
      <c r="BS39" s="1044"/>
      <c r="BT39" s="1045"/>
      <c r="BU39" s="1045"/>
      <c r="BV39" s="1045"/>
      <c r="BW39" s="1045"/>
      <c r="BX39" s="1045"/>
      <c r="BY39" s="1045"/>
      <c r="BZ39" s="1045"/>
      <c r="CA39" s="1045"/>
      <c r="CB39" s="1045"/>
      <c r="CC39" s="1045"/>
      <c r="CD39" s="1045"/>
      <c r="CE39" s="1045"/>
      <c r="CF39" s="1045"/>
      <c r="CG39" s="1046"/>
      <c r="CH39" s="1019"/>
      <c r="CI39" s="1020"/>
      <c r="CJ39" s="1020"/>
      <c r="CK39" s="1020"/>
      <c r="CL39" s="1021"/>
      <c r="CM39" s="1019"/>
      <c r="CN39" s="1020"/>
      <c r="CO39" s="1020"/>
      <c r="CP39" s="1020"/>
      <c r="CQ39" s="1021"/>
      <c r="CR39" s="1019"/>
      <c r="CS39" s="1020"/>
      <c r="CT39" s="1020"/>
      <c r="CU39" s="1020"/>
      <c r="CV39" s="1021"/>
      <c r="CW39" s="1019"/>
      <c r="CX39" s="1020"/>
      <c r="CY39" s="1020"/>
      <c r="CZ39" s="1020"/>
      <c r="DA39" s="1021"/>
      <c r="DB39" s="1019"/>
      <c r="DC39" s="1020"/>
      <c r="DD39" s="1020"/>
      <c r="DE39" s="1020"/>
      <c r="DF39" s="1021"/>
      <c r="DG39" s="1019"/>
      <c r="DH39" s="1020"/>
      <c r="DI39" s="1020"/>
      <c r="DJ39" s="1020"/>
      <c r="DK39" s="1021"/>
      <c r="DL39" s="1019"/>
      <c r="DM39" s="1020"/>
      <c r="DN39" s="1020"/>
      <c r="DO39" s="1020"/>
      <c r="DP39" s="1021"/>
      <c r="DQ39" s="1019"/>
      <c r="DR39" s="1020"/>
      <c r="DS39" s="1020"/>
      <c r="DT39" s="1020"/>
      <c r="DU39" s="1021"/>
      <c r="DV39" s="1022"/>
      <c r="DW39" s="1023"/>
      <c r="DX39" s="1023"/>
      <c r="DY39" s="1023"/>
      <c r="DZ39" s="1024"/>
      <c r="EA39" s="197"/>
    </row>
    <row r="40" spans="1:131" s="198" customFormat="1" ht="26.25" customHeight="1">
      <c r="A40" s="212">
        <v>13</v>
      </c>
      <c r="B40" s="1067"/>
      <c r="C40" s="1068"/>
      <c r="D40" s="1068"/>
      <c r="E40" s="1068"/>
      <c r="F40" s="1068"/>
      <c r="G40" s="1068"/>
      <c r="H40" s="1068"/>
      <c r="I40" s="1068"/>
      <c r="J40" s="1068"/>
      <c r="K40" s="1068"/>
      <c r="L40" s="1068"/>
      <c r="M40" s="1068"/>
      <c r="N40" s="1068"/>
      <c r="O40" s="1068"/>
      <c r="P40" s="1069"/>
      <c r="Q40" s="1073"/>
      <c r="R40" s="1074"/>
      <c r="S40" s="1074"/>
      <c r="T40" s="1074"/>
      <c r="U40" s="1074"/>
      <c r="V40" s="1074"/>
      <c r="W40" s="1074"/>
      <c r="X40" s="1074"/>
      <c r="Y40" s="1074"/>
      <c r="Z40" s="1074"/>
      <c r="AA40" s="1074"/>
      <c r="AB40" s="1074"/>
      <c r="AC40" s="1074"/>
      <c r="AD40" s="1074"/>
      <c r="AE40" s="1075"/>
      <c r="AF40" s="1049"/>
      <c r="AG40" s="1050"/>
      <c r="AH40" s="1050"/>
      <c r="AI40" s="1050"/>
      <c r="AJ40" s="1051"/>
      <c r="AK40" s="1007"/>
      <c r="AL40" s="997"/>
      <c r="AM40" s="997"/>
      <c r="AN40" s="997"/>
      <c r="AO40" s="997"/>
      <c r="AP40" s="997"/>
      <c r="AQ40" s="997"/>
      <c r="AR40" s="997"/>
      <c r="AS40" s="997"/>
      <c r="AT40" s="997"/>
      <c r="AU40" s="997"/>
      <c r="AV40" s="997"/>
      <c r="AW40" s="997"/>
      <c r="AX40" s="997"/>
      <c r="AY40" s="997"/>
      <c r="AZ40" s="1072"/>
      <c r="BA40" s="1072"/>
      <c r="BB40" s="1072"/>
      <c r="BC40" s="1072"/>
      <c r="BD40" s="1072"/>
      <c r="BE40" s="1062"/>
      <c r="BF40" s="1062"/>
      <c r="BG40" s="1062"/>
      <c r="BH40" s="1062"/>
      <c r="BI40" s="1063"/>
      <c r="BJ40" s="203"/>
      <c r="BK40" s="203"/>
      <c r="BL40" s="203"/>
      <c r="BM40" s="203"/>
      <c r="BN40" s="203"/>
      <c r="BO40" s="216"/>
      <c r="BP40" s="216"/>
      <c r="BQ40" s="213">
        <v>34</v>
      </c>
      <c r="BR40" s="214"/>
      <c r="BS40" s="1044"/>
      <c r="BT40" s="1045"/>
      <c r="BU40" s="1045"/>
      <c r="BV40" s="1045"/>
      <c r="BW40" s="1045"/>
      <c r="BX40" s="1045"/>
      <c r="BY40" s="1045"/>
      <c r="BZ40" s="1045"/>
      <c r="CA40" s="1045"/>
      <c r="CB40" s="1045"/>
      <c r="CC40" s="1045"/>
      <c r="CD40" s="1045"/>
      <c r="CE40" s="1045"/>
      <c r="CF40" s="1045"/>
      <c r="CG40" s="1046"/>
      <c r="CH40" s="1019"/>
      <c r="CI40" s="1020"/>
      <c r="CJ40" s="1020"/>
      <c r="CK40" s="1020"/>
      <c r="CL40" s="1021"/>
      <c r="CM40" s="1019"/>
      <c r="CN40" s="1020"/>
      <c r="CO40" s="1020"/>
      <c r="CP40" s="1020"/>
      <c r="CQ40" s="1021"/>
      <c r="CR40" s="1019"/>
      <c r="CS40" s="1020"/>
      <c r="CT40" s="1020"/>
      <c r="CU40" s="1020"/>
      <c r="CV40" s="1021"/>
      <c r="CW40" s="1019"/>
      <c r="CX40" s="1020"/>
      <c r="CY40" s="1020"/>
      <c r="CZ40" s="1020"/>
      <c r="DA40" s="1021"/>
      <c r="DB40" s="1019"/>
      <c r="DC40" s="1020"/>
      <c r="DD40" s="1020"/>
      <c r="DE40" s="1020"/>
      <c r="DF40" s="1021"/>
      <c r="DG40" s="1019"/>
      <c r="DH40" s="1020"/>
      <c r="DI40" s="1020"/>
      <c r="DJ40" s="1020"/>
      <c r="DK40" s="1021"/>
      <c r="DL40" s="1019"/>
      <c r="DM40" s="1020"/>
      <c r="DN40" s="1020"/>
      <c r="DO40" s="1020"/>
      <c r="DP40" s="1021"/>
      <c r="DQ40" s="1019"/>
      <c r="DR40" s="1020"/>
      <c r="DS40" s="1020"/>
      <c r="DT40" s="1020"/>
      <c r="DU40" s="1021"/>
      <c r="DV40" s="1022"/>
      <c r="DW40" s="1023"/>
      <c r="DX40" s="1023"/>
      <c r="DY40" s="1023"/>
      <c r="DZ40" s="1024"/>
      <c r="EA40" s="197"/>
    </row>
    <row r="41" spans="1:131" s="198" customFormat="1" ht="26.25" customHeight="1">
      <c r="A41" s="212">
        <v>14</v>
      </c>
      <c r="B41" s="1067"/>
      <c r="C41" s="1068"/>
      <c r="D41" s="1068"/>
      <c r="E41" s="1068"/>
      <c r="F41" s="1068"/>
      <c r="G41" s="1068"/>
      <c r="H41" s="1068"/>
      <c r="I41" s="1068"/>
      <c r="J41" s="1068"/>
      <c r="K41" s="1068"/>
      <c r="L41" s="1068"/>
      <c r="M41" s="1068"/>
      <c r="N41" s="1068"/>
      <c r="O41" s="1068"/>
      <c r="P41" s="1069"/>
      <c r="Q41" s="1073"/>
      <c r="R41" s="1074"/>
      <c r="S41" s="1074"/>
      <c r="T41" s="1074"/>
      <c r="U41" s="1074"/>
      <c r="V41" s="1074"/>
      <c r="W41" s="1074"/>
      <c r="X41" s="1074"/>
      <c r="Y41" s="1074"/>
      <c r="Z41" s="1074"/>
      <c r="AA41" s="1074"/>
      <c r="AB41" s="1074"/>
      <c r="AC41" s="1074"/>
      <c r="AD41" s="1074"/>
      <c r="AE41" s="1075"/>
      <c r="AF41" s="1049"/>
      <c r="AG41" s="1050"/>
      <c r="AH41" s="1050"/>
      <c r="AI41" s="1050"/>
      <c r="AJ41" s="1051"/>
      <c r="AK41" s="1007"/>
      <c r="AL41" s="997"/>
      <c r="AM41" s="997"/>
      <c r="AN41" s="997"/>
      <c r="AO41" s="997"/>
      <c r="AP41" s="997"/>
      <c r="AQ41" s="997"/>
      <c r="AR41" s="997"/>
      <c r="AS41" s="997"/>
      <c r="AT41" s="997"/>
      <c r="AU41" s="997"/>
      <c r="AV41" s="997"/>
      <c r="AW41" s="997"/>
      <c r="AX41" s="997"/>
      <c r="AY41" s="997"/>
      <c r="AZ41" s="1072"/>
      <c r="BA41" s="1072"/>
      <c r="BB41" s="1072"/>
      <c r="BC41" s="1072"/>
      <c r="BD41" s="1072"/>
      <c r="BE41" s="1062"/>
      <c r="BF41" s="1062"/>
      <c r="BG41" s="1062"/>
      <c r="BH41" s="1062"/>
      <c r="BI41" s="1063"/>
      <c r="BJ41" s="203"/>
      <c r="BK41" s="203"/>
      <c r="BL41" s="203"/>
      <c r="BM41" s="203"/>
      <c r="BN41" s="203"/>
      <c r="BO41" s="216"/>
      <c r="BP41" s="216"/>
      <c r="BQ41" s="213">
        <v>35</v>
      </c>
      <c r="BR41" s="214"/>
      <c r="BS41" s="1044"/>
      <c r="BT41" s="1045"/>
      <c r="BU41" s="1045"/>
      <c r="BV41" s="1045"/>
      <c r="BW41" s="1045"/>
      <c r="BX41" s="1045"/>
      <c r="BY41" s="1045"/>
      <c r="BZ41" s="1045"/>
      <c r="CA41" s="1045"/>
      <c r="CB41" s="1045"/>
      <c r="CC41" s="1045"/>
      <c r="CD41" s="1045"/>
      <c r="CE41" s="1045"/>
      <c r="CF41" s="1045"/>
      <c r="CG41" s="1046"/>
      <c r="CH41" s="1019"/>
      <c r="CI41" s="1020"/>
      <c r="CJ41" s="1020"/>
      <c r="CK41" s="1020"/>
      <c r="CL41" s="1021"/>
      <c r="CM41" s="1019"/>
      <c r="CN41" s="1020"/>
      <c r="CO41" s="1020"/>
      <c r="CP41" s="1020"/>
      <c r="CQ41" s="1021"/>
      <c r="CR41" s="1019"/>
      <c r="CS41" s="1020"/>
      <c r="CT41" s="1020"/>
      <c r="CU41" s="1020"/>
      <c r="CV41" s="1021"/>
      <c r="CW41" s="1019"/>
      <c r="CX41" s="1020"/>
      <c r="CY41" s="1020"/>
      <c r="CZ41" s="1020"/>
      <c r="DA41" s="1021"/>
      <c r="DB41" s="1019"/>
      <c r="DC41" s="1020"/>
      <c r="DD41" s="1020"/>
      <c r="DE41" s="1020"/>
      <c r="DF41" s="1021"/>
      <c r="DG41" s="1019"/>
      <c r="DH41" s="1020"/>
      <c r="DI41" s="1020"/>
      <c r="DJ41" s="1020"/>
      <c r="DK41" s="1021"/>
      <c r="DL41" s="1019"/>
      <c r="DM41" s="1020"/>
      <c r="DN41" s="1020"/>
      <c r="DO41" s="1020"/>
      <c r="DP41" s="1021"/>
      <c r="DQ41" s="1019"/>
      <c r="DR41" s="1020"/>
      <c r="DS41" s="1020"/>
      <c r="DT41" s="1020"/>
      <c r="DU41" s="1021"/>
      <c r="DV41" s="1022"/>
      <c r="DW41" s="1023"/>
      <c r="DX41" s="1023"/>
      <c r="DY41" s="1023"/>
      <c r="DZ41" s="1024"/>
      <c r="EA41" s="197"/>
    </row>
    <row r="42" spans="1:131" s="198" customFormat="1" ht="26.25" customHeight="1">
      <c r="A42" s="212">
        <v>15</v>
      </c>
      <c r="B42" s="1067"/>
      <c r="C42" s="1068"/>
      <c r="D42" s="1068"/>
      <c r="E42" s="1068"/>
      <c r="F42" s="1068"/>
      <c r="G42" s="1068"/>
      <c r="H42" s="1068"/>
      <c r="I42" s="1068"/>
      <c r="J42" s="1068"/>
      <c r="K42" s="1068"/>
      <c r="L42" s="1068"/>
      <c r="M42" s="1068"/>
      <c r="N42" s="1068"/>
      <c r="O42" s="1068"/>
      <c r="P42" s="1069"/>
      <c r="Q42" s="1073"/>
      <c r="R42" s="1074"/>
      <c r="S42" s="1074"/>
      <c r="T42" s="1074"/>
      <c r="U42" s="1074"/>
      <c r="V42" s="1074"/>
      <c r="W42" s="1074"/>
      <c r="X42" s="1074"/>
      <c r="Y42" s="1074"/>
      <c r="Z42" s="1074"/>
      <c r="AA42" s="1074"/>
      <c r="AB42" s="1074"/>
      <c r="AC42" s="1074"/>
      <c r="AD42" s="1074"/>
      <c r="AE42" s="1075"/>
      <c r="AF42" s="1049"/>
      <c r="AG42" s="1050"/>
      <c r="AH42" s="1050"/>
      <c r="AI42" s="1050"/>
      <c r="AJ42" s="1051"/>
      <c r="AK42" s="1007"/>
      <c r="AL42" s="997"/>
      <c r="AM42" s="997"/>
      <c r="AN42" s="997"/>
      <c r="AO42" s="997"/>
      <c r="AP42" s="997"/>
      <c r="AQ42" s="997"/>
      <c r="AR42" s="997"/>
      <c r="AS42" s="997"/>
      <c r="AT42" s="997"/>
      <c r="AU42" s="997"/>
      <c r="AV42" s="997"/>
      <c r="AW42" s="997"/>
      <c r="AX42" s="997"/>
      <c r="AY42" s="997"/>
      <c r="AZ42" s="1072"/>
      <c r="BA42" s="1072"/>
      <c r="BB42" s="1072"/>
      <c r="BC42" s="1072"/>
      <c r="BD42" s="1072"/>
      <c r="BE42" s="1062"/>
      <c r="BF42" s="1062"/>
      <c r="BG42" s="1062"/>
      <c r="BH42" s="1062"/>
      <c r="BI42" s="1063"/>
      <c r="BJ42" s="203"/>
      <c r="BK42" s="203"/>
      <c r="BL42" s="203"/>
      <c r="BM42" s="203"/>
      <c r="BN42" s="203"/>
      <c r="BO42" s="216"/>
      <c r="BP42" s="216"/>
      <c r="BQ42" s="213">
        <v>36</v>
      </c>
      <c r="BR42" s="214"/>
      <c r="BS42" s="1044"/>
      <c r="BT42" s="1045"/>
      <c r="BU42" s="1045"/>
      <c r="BV42" s="1045"/>
      <c r="BW42" s="1045"/>
      <c r="BX42" s="1045"/>
      <c r="BY42" s="1045"/>
      <c r="BZ42" s="1045"/>
      <c r="CA42" s="1045"/>
      <c r="CB42" s="1045"/>
      <c r="CC42" s="1045"/>
      <c r="CD42" s="1045"/>
      <c r="CE42" s="1045"/>
      <c r="CF42" s="1045"/>
      <c r="CG42" s="1046"/>
      <c r="CH42" s="1019"/>
      <c r="CI42" s="1020"/>
      <c r="CJ42" s="1020"/>
      <c r="CK42" s="1020"/>
      <c r="CL42" s="1021"/>
      <c r="CM42" s="1019"/>
      <c r="CN42" s="1020"/>
      <c r="CO42" s="1020"/>
      <c r="CP42" s="1020"/>
      <c r="CQ42" s="1021"/>
      <c r="CR42" s="1019"/>
      <c r="CS42" s="1020"/>
      <c r="CT42" s="1020"/>
      <c r="CU42" s="1020"/>
      <c r="CV42" s="1021"/>
      <c r="CW42" s="1019"/>
      <c r="CX42" s="1020"/>
      <c r="CY42" s="1020"/>
      <c r="CZ42" s="1020"/>
      <c r="DA42" s="1021"/>
      <c r="DB42" s="1019"/>
      <c r="DC42" s="1020"/>
      <c r="DD42" s="1020"/>
      <c r="DE42" s="1020"/>
      <c r="DF42" s="1021"/>
      <c r="DG42" s="1019"/>
      <c r="DH42" s="1020"/>
      <c r="DI42" s="1020"/>
      <c r="DJ42" s="1020"/>
      <c r="DK42" s="1021"/>
      <c r="DL42" s="1019"/>
      <c r="DM42" s="1020"/>
      <c r="DN42" s="1020"/>
      <c r="DO42" s="1020"/>
      <c r="DP42" s="1021"/>
      <c r="DQ42" s="1019"/>
      <c r="DR42" s="1020"/>
      <c r="DS42" s="1020"/>
      <c r="DT42" s="1020"/>
      <c r="DU42" s="1021"/>
      <c r="DV42" s="1022"/>
      <c r="DW42" s="1023"/>
      <c r="DX42" s="1023"/>
      <c r="DY42" s="1023"/>
      <c r="DZ42" s="1024"/>
      <c r="EA42" s="197"/>
    </row>
    <row r="43" spans="1:131" s="198" customFormat="1" ht="26.25" customHeight="1">
      <c r="A43" s="212">
        <v>16</v>
      </c>
      <c r="B43" s="1067"/>
      <c r="C43" s="1068"/>
      <c r="D43" s="1068"/>
      <c r="E43" s="1068"/>
      <c r="F43" s="1068"/>
      <c r="G43" s="1068"/>
      <c r="H43" s="1068"/>
      <c r="I43" s="1068"/>
      <c r="J43" s="1068"/>
      <c r="K43" s="1068"/>
      <c r="L43" s="1068"/>
      <c r="M43" s="1068"/>
      <c r="N43" s="1068"/>
      <c r="O43" s="1068"/>
      <c r="P43" s="1069"/>
      <c r="Q43" s="1073"/>
      <c r="R43" s="1074"/>
      <c r="S43" s="1074"/>
      <c r="T43" s="1074"/>
      <c r="U43" s="1074"/>
      <c r="V43" s="1074"/>
      <c r="W43" s="1074"/>
      <c r="X43" s="1074"/>
      <c r="Y43" s="1074"/>
      <c r="Z43" s="1074"/>
      <c r="AA43" s="1074"/>
      <c r="AB43" s="1074"/>
      <c r="AC43" s="1074"/>
      <c r="AD43" s="1074"/>
      <c r="AE43" s="1075"/>
      <c r="AF43" s="1049"/>
      <c r="AG43" s="1050"/>
      <c r="AH43" s="1050"/>
      <c r="AI43" s="1050"/>
      <c r="AJ43" s="1051"/>
      <c r="AK43" s="1007"/>
      <c r="AL43" s="997"/>
      <c r="AM43" s="997"/>
      <c r="AN43" s="997"/>
      <c r="AO43" s="997"/>
      <c r="AP43" s="997"/>
      <c r="AQ43" s="997"/>
      <c r="AR43" s="997"/>
      <c r="AS43" s="997"/>
      <c r="AT43" s="997"/>
      <c r="AU43" s="997"/>
      <c r="AV43" s="997"/>
      <c r="AW43" s="997"/>
      <c r="AX43" s="997"/>
      <c r="AY43" s="997"/>
      <c r="AZ43" s="1072"/>
      <c r="BA43" s="1072"/>
      <c r="BB43" s="1072"/>
      <c r="BC43" s="1072"/>
      <c r="BD43" s="1072"/>
      <c r="BE43" s="1062"/>
      <c r="BF43" s="1062"/>
      <c r="BG43" s="1062"/>
      <c r="BH43" s="1062"/>
      <c r="BI43" s="1063"/>
      <c r="BJ43" s="203"/>
      <c r="BK43" s="203"/>
      <c r="BL43" s="203"/>
      <c r="BM43" s="203"/>
      <c r="BN43" s="203"/>
      <c r="BO43" s="216"/>
      <c r="BP43" s="216"/>
      <c r="BQ43" s="213">
        <v>37</v>
      </c>
      <c r="BR43" s="214"/>
      <c r="BS43" s="1044"/>
      <c r="BT43" s="1045"/>
      <c r="BU43" s="1045"/>
      <c r="BV43" s="1045"/>
      <c r="BW43" s="1045"/>
      <c r="BX43" s="1045"/>
      <c r="BY43" s="1045"/>
      <c r="BZ43" s="1045"/>
      <c r="CA43" s="1045"/>
      <c r="CB43" s="1045"/>
      <c r="CC43" s="1045"/>
      <c r="CD43" s="1045"/>
      <c r="CE43" s="1045"/>
      <c r="CF43" s="1045"/>
      <c r="CG43" s="1046"/>
      <c r="CH43" s="1019"/>
      <c r="CI43" s="1020"/>
      <c r="CJ43" s="1020"/>
      <c r="CK43" s="1020"/>
      <c r="CL43" s="1021"/>
      <c r="CM43" s="1019"/>
      <c r="CN43" s="1020"/>
      <c r="CO43" s="1020"/>
      <c r="CP43" s="1020"/>
      <c r="CQ43" s="1021"/>
      <c r="CR43" s="1019"/>
      <c r="CS43" s="1020"/>
      <c r="CT43" s="1020"/>
      <c r="CU43" s="1020"/>
      <c r="CV43" s="1021"/>
      <c r="CW43" s="1019"/>
      <c r="CX43" s="1020"/>
      <c r="CY43" s="1020"/>
      <c r="CZ43" s="1020"/>
      <c r="DA43" s="1021"/>
      <c r="DB43" s="1019"/>
      <c r="DC43" s="1020"/>
      <c r="DD43" s="1020"/>
      <c r="DE43" s="1020"/>
      <c r="DF43" s="1021"/>
      <c r="DG43" s="1019"/>
      <c r="DH43" s="1020"/>
      <c r="DI43" s="1020"/>
      <c r="DJ43" s="1020"/>
      <c r="DK43" s="1021"/>
      <c r="DL43" s="1019"/>
      <c r="DM43" s="1020"/>
      <c r="DN43" s="1020"/>
      <c r="DO43" s="1020"/>
      <c r="DP43" s="1021"/>
      <c r="DQ43" s="1019"/>
      <c r="DR43" s="1020"/>
      <c r="DS43" s="1020"/>
      <c r="DT43" s="1020"/>
      <c r="DU43" s="1021"/>
      <c r="DV43" s="1022"/>
      <c r="DW43" s="1023"/>
      <c r="DX43" s="1023"/>
      <c r="DY43" s="1023"/>
      <c r="DZ43" s="1024"/>
      <c r="EA43" s="197"/>
    </row>
    <row r="44" spans="1:131" s="198" customFormat="1" ht="26.25" customHeight="1">
      <c r="A44" s="212">
        <v>17</v>
      </c>
      <c r="B44" s="1067"/>
      <c r="C44" s="1068"/>
      <c r="D44" s="1068"/>
      <c r="E44" s="1068"/>
      <c r="F44" s="1068"/>
      <c r="G44" s="1068"/>
      <c r="H44" s="1068"/>
      <c r="I44" s="1068"/>
      <c r="J44" s="1068"/>
      <c r="K44" s="1068"/>
      <c r="L44" s="1068"/>
      <c r="M44" s="1068"/>
      <c r="N44" s="1068"/>
      <c r="O44" s="1068"/>
      <c r="P44" s="1069"/>
      <c r="Q44" s="1073"/>
      <c r="R44" s="1074"/>
      <c r="S44" s="1074"/>
      <c r="T44" s="1074"/>
      <c r="U44" s="1074"/>
      <c r="V44" s="1074"/>
      <c r="W44" s="1074"/>
      <c r="X44" s="1074"/>
      <c r="Y44" s="1074"/>
      <c r="Z44" s="1074"/>
      <c r="AA44" s="1074"/>
      <c r="AB44" s="1074"/>
      <c r="AC44" s="1074"/>
      <c r="AD44" s="1074"/>
      <c r="AE44" s="1075"/>
      <c r="AF44" s="1049"/>
      <c r="AG44" s="1050"/>
      <c r="AH44" s="1050"/>
      <c r="AI44" s="1050"/>
      <c r="AJ44" s="1051"/>
      <c r="AK44" s="1007"/>
      <c r="AL44" s="997"/>
      <c r="AM44" s="997"/>
      <c r="AN44" s="997"/>
      <c r="AO44" s="997"/>
      <c r="AP44" s="997"/>
      <c r="AQ44" s="997"/>
      <c r="AR44" s="997"/>
      <c r="AS44" s="997"/>
      <c r="AT44" s="997"/>
      <c r="AU44" s="997"/>
      <c r="AV44" s="997"/>
      <c r="AW44" s="997"/>
      <c r="AX44" s="997"/>
      <c r="AY44" s="997"/>
      <c r="AZ44" s="1072"/>
      <c r="BA44" s="1072"/>
      <c r="BB44" s="1072"/>
      <c r="BC44" s="1072"/>
      <c r="BD44" s="1072"/>
      <c r="BE44" s="1062"/>
      <c r="BF44" s="1062"/>
      <c r="BG44" s="1062"/>
      <c r="BH44" s="1062"/>
      <c r="BI44" s="1063"/>
      <c r="BJ44" s="203"/>
      <c r="BK44" s="203"/>
      <c r="BL44" s="203"/>
      <c r="BM44" s="203"/>
      <c r="BN44" s="203"/>
      <c r="BO44" s="216"/>
      <c r="BP44" s="216"/>
      <c r="BQ44" s="213">
        <v>38</v>
      </c>
      <c r="BR44" s="214"/>
      <c r="BS44" s="1044"/>
      <c r="BT44" s="1045"/>
      <c r="BU44" s="1045"/>
      <c r="BV44" s="1045"/>
      <c r="BW44" s="1045"/>
      <c r="BX44" s="1045"/>
      <c r="BY44" s="1045"/>
      <c r="BZ44" s="1045"/>
      <c r="CA44" s="1045"/>
      <c r="CB44" s="1045"/>
      <c r="CC44" s="1045"/>
      <c r="CD44" s="1045"/>
      <c r="CE44" s="1045"/>
      <c r="CF44" s="1045"/>
      <c r="CG44" s="1046"/>
      <c r="CH44" s="1019"/>
      <c r="CI44" s="1020"/>
      <c r="CJ44" s="1020"/>
      <c r="CK44" s="1020"/>
      <c r="CL44" s="1021"/>
      <c r="CM44" s="1019"/>
      <c r="CN44" s="1020"/>
      <c r="CO44" s="1020"/>
      <c r="CP44" s="1020"/>
      <c r="CQ44" s="1021"/>
      <c r="CR44" s="1019"/>
      <c r="CS44" s="1020"/>
      <c r="CT44" s="1020"/>
      <c r="CU44" s="1020"/>
      <c r="CV44" s="1021"/>
      <c r="CW44" s="1019"/>
      <c r="CX44" s="1020"/>
      <c r="CY44" s="1020"/>
      <c r="CZ44" s="1020"/>
      <c r="DA44" s="1021"/>
      <c r="DB44" s="1019"/>
      <c r="DC44" s="1020"/>
      <c r="DD44" s="1020"/>
      <c r="DE44" s="1020"/>
      <c r="DF44" s="1021"/>
      <c r="DG44" s="1019"/>
      <c r="DH44" s="1020"/>
      <c r="DI44" s="1020"/>
      <c r="DJ44" s="1020"/>
      <c r="DK44" s="1021"/>
      <c r="DL44" s="1019"/>
      <c r="DM44" s="1020"/>
      <c r="DN44" s="1020"/>
      <c r="DO44" s="1020"/>
      <c r="DP44" s="1021"/>
      <c r="DQ44" s="1019"/>
      <c r="DR44" s="1020"/>
      <c r="DS44" s="1020"/>
      <c r="DT44" s="1020"/>
      <c r="DU44" s="1021"/>
      <c r="DV44" s="1022"/>
      <c r="DW44" s="1023"/>
      <c r="DX44" s="1023"/>
      <c r="DY44" s="1023"/>
      <c r="DZ44" s="1024"/>
      <c r="EA44" s="197"/>
    </row>
    <row r="45" spans="1:131" s="198" customFormat="1" ht="26.25" customHeight="1">
      <c r="A45" s="212">
        <v>18</v>
      </c>
      <c r="B45" s="1067"/>
      <c r="C45" s="1068"/>
      <c r="D45" s="1068"/>
      <c r="E45" s="1068"/>
      <c r="F45" s="1068"/>
      <c r="G45" s="1068"/>
      <c r="H45" s="1068"/>
      <c r="I45" s="1068"/>
      <c r="J45" s="1068"/>
      <c r="K45" s="1068"/>
      <c r="L45" s="1068"/>
      <c r="M45" s="1068"/>
      <c r="N45" s="1068"/>
      <c r="O45" s="1068"/>
      <c r="P45" s="1069"/>
      <c r="Q45" s="1073"/>
      <c r="R45" s="1074"/>
      <c r="S45" s="1074"/>
      <c r="T45" s="1074"/>
      <c r="U45" s="1074"/>
      <c r="V45" s="1074"/>
      <c r="W45" s="1074"/>
      <c r="X45" s="1074"/>
      <c r="Y45" s="1074"/>
      <c r="Z45" s="1074"/>
      <c r="AA45" s="1074"/>
      <c r="AB45" s="1074"/>
      <c r="AC45" s="1074"/>
      <c r="AD45" s="1074"/>
      <c r="AE45" s="1075"/>
      <c r="AF45" s="1049"/>
      <c r="AG45" s="1050"/>
      <c r="AH45" s="1050"/>
      <c r="AI45" s="1050"/>
      <c r="AJ45" s="1051"/>
      <c r="AK45" s="1007"/>
      <c r="AL45" s="997"/>
      <c r="AM45" s="997"/>
      <c r="AN45" s="997"/>
      <c r="AO45" s="997"/>
      <c r="AP45" s="997"/>
      <c r="AQ45" s="997"/>
      <c r="AR45" s="997"/>
      <c r="AS45" s="997"/>
      <c r="AT45" s="997"/>
      <c r="AU45" s="997"/>
      <c r="AV45" s="997"/>
      <c r="AW45" s="997"/>
      <c r="AX45" s="997"/>
      <c r="AY45" s="997"/>
      <c r="AZ45" s="1072"/>
      <c r="BA45" s="1072"/>
      <c r="BB45" s="1072"/>
      <c r="BC45" s="1072"/>
      <c r="BD45" s="1072"/>
      <c r="BE45" s="1062"/>
      <c r="BF45" s="1062"/>
      <c r="BG45" s="1062"/>
      <c r="BH45" s="1062"/>
      <c r="BI45" s="1063"/>
      <c r="BJ45" s="203"/>
      <c r="BK45" s="203"/>
      <c r="BL45" s="203"/>
      <c r="BM45" s="203"/>
      <c r="BN45" s="203"/>
      <c r="BO45" s="216"/>
      <c r="BP45" s="216"/>
      <c r="BQ45" s="213">
        <v>39</v>
      </c>
      <c r="BR45" s="214"/>
      <c r="BS45" s="1044"/>
      <c r="BT45" s="1045"/>
      <c r="BU45" s="1045"/>
      <c r="BV45" s="1045"/>
      <c r="BW45" s="1045"/>
      <c r="BX45" s="1045"/>
      <c r="BY45" s="1045"/>
      <c r="BZ45" s="1045"/>
      <c r="CA45" s="1045"/>
      <c r="CB45" s="1045"/>
      <c r="CC45" s="1045"/>
      <c r="CD45" s="1045"/>
      <c r="CE45" s="1045"/>
      <c r="CF45" s="1045"/>
      <c r="CG45" s="1046"/>
      <c r="CH45" s="1019"/>
      <c r="CI45" s="1020"/>
      <c r="CJ45" s="1020"/>
      <c r="CK45" s="1020"/>
      <c r="CL45" s="1021"/>
      <c r="CM45" s="1019"/>
      <c r="CN45" s="1020"/>
      <c r="CO45" s="1020"/>
      <c r="CP45" s="1020"/>
      <c r="CQ45" s="1021"/>
      <c r="CR45" s="1019"/>
      <c r="CS45" s="1020"/>
      <c r="CT45" s="1020"/>
      <c r="CU45" s="1020"/>
      <c r="CV45" s="1021"/>
      <c r="CW45" s="1019"/>
      <c r="CX45" s="1020"/>
      <c r="CY45" s="1020"/>
      <c r="CZ45" s="1020"/>
      <c r="DA45" s="1021"/>
      <c r="DB45" s="1019"/>
      <c r="DC45" s="1020"/>
      <c r="DD45" s="1020"/>
      <c r="DE45" s="1020"/>
      <c r="DF45" s="1021"/>
      <c r="DG45" s="1019"/>
      <c r="DH45" s="1020"/>
      <c r="DI45" s="1020"/>
      <c r="DJ45" s="1020"/>
      <c r="DK45" s="1021"/>
      <c r="DL45" s="1019"/>
      <c r="DM45" s="1020"/>
      <c r="DN45" s="1020"/>
      <c r="DO45" s="1020"/>
      <c r="DP45" s="1021"/>
      <c r="DQ45" s="1019"/>
      <c r="DR45" s="1020"/>
      <c r="DS45" s="1020"/>
      <c r="DT45" s="1020"/>
      <c r="DU45" s="1021"/>
      <c r="DV45" s="1022"/>
      <c r="DW45" s="1023"/>
      <c r="DX45" s="1023"/>
      <c r="DY45" s="1023"/>
      <c r="DZ45" s="1024"/>
      <c r="EA45" s="197"/>
    </row>
    <row r="46" spans="1:131" s="198" customFormat="1" ht="26.25" customHeight="1">
      <c r="A46" s="212">
        <v>19</v>
      </c>
      <c r="B46" s="1067"/>
      <c r="C46" s="1068"/>
      <c r="D46" s="1068"/>
      <c r="E46" s="1068"/>
      <c r="F46" s="1068"/>
      <c r="G46" s="1068"/>
      <c r="H46" s="1068"/>
      <c r="I46" s="1068"/>
      <c r="J46" s="1068"/>
      <c r="K46" s="1068"/>
      <c r="L46" s="1068"/>
      <c r="M46" s="1068"/>
      <c r="N46" s="1068"/>
      <c r="O46" s="1068"/>
      <c r="P46" s="1069"/>
      <c r="Q46" s="1073"/>
      <c r="R46" s="1074"/>
      <c r="S46" s="1074"/>
      <c r="T46" s="1074"/>
      <c r="U46" s="1074"/>
      <c r="V46" s="1074"/>
      <c r="W46" s="1074"/>
      <c r="X46" s="1074"/>
      <c r="Y46" s="1074"/>
      <c r="Z46" s="1074"/>
      <c r="AA46" s="1074"/>
      <c r="AB46" s="1074"/>
      <c r="AC46" s="1074"/>
      <c r="AD46" s="1074"/>
      <c r="AE46" s="1075"/>
      <c r="AF46" s="1049"/>
      <c r="AG46" s="1050"/>
      <c r="AH46" s="1050"/>
      <c r="AI46" s="1050"/>
      <c r="AJ46" s="1051"/>
      <c r="AK46" s="1007"/>
      <c r="AL46" s="997"/>
      <c r="AM46" s="997"/>
      <c r="AN46" s="997"/>
      <c r="AO46" s="997"/>
      <c r="AP46" s="997"/>
      <c r="AQ46" s="997"/>
      <c r="AR46" s="997"/>
      <c r="AS46" s="997"/>
      <c r="AT46" s="997"/>
      <c r="AU46" s="997"/>
      <c r="AV46" s="997"/>
      <c r="AW46" s="997"/>
      <c r="AX46" s="997"/>
      <c r="AY46" s="997"/>
      <c r="AZ46" s="1072"/>
      <c r="BA46" s="1072"/>
      <c r="BB46" s="1072"/>
      <c r="BC46" s="1072"/>
      <c r="BD46" s="1072"/>
      <c r="BE46" s="1062"/>
      <c r="BF46" s="1062"/>
      <c r="BG46" s="1062"/>
      <c r="BH46" s="1062"/>
      <c r="BI46" s="1063"/>
      <c r="BJ46" s="203"/>
      <c r="BK46" s="203"/>
      <c r="BL46" s="203"/>
      <c r="BM46" s="203"/>
      <c r="BN46" s="203"/>
      <c r="BO46" s="216"/>
      <c r="BP46" s="216"/>
      <c r="BQ46" s="213">
        <v>40</v>
      </c>
      <c r="BR46" s="214"/>
      <c r="BS46" s="1044"/>
      <c r="BT46" s="1045"/>
      <c r="BU46" s="1045"/>
      <c r="BV46" s="1045"/>
      <c r="BW46" s="1045"/>
      <c r="BX46" s="1045"/>
      <c r="BY46" s="1045"/>
      <c r="BZ46" s="1045"/>
      <c r="CA46" s="1045"/>
      <c r="CB46" s="1045"/>
      <c r="CC46" s="1045"/>
      <c r="CD46" s="1045"/>
      <c r="CE46" s="1045"/>
      <c r="CF46" s="1045"/>
      <c r="CG46" s="1046"/>
      <c r="CH46" s="1019"/>
      <c r="CI46" s="1020"/>
      <c r="CJ46" s="1020"/>
      <c r="CK46" s="1020"/>
      <c r="CL46" s="1021"/>
      <c r="CM46" s="1019"/>
      <c r="CN46" s="1020"/>
      <c r="CO46" s="1020"/>
      <c r="CP46" s="1020"/>
      <c r="CQ46" s="1021"/>
      <c r="CR46" s="1019"/>
      <c r="CS46" s="1020"/>
      <c r="CT46" s="1020"/>
      <c r="CU46" s="1020"/>
      <c r="CV46" s="1021"/>
      <c r="CW46" s="1019"/>
      <c r="CX46" s="1020"/>
      <c r="CY46" s="1020"/>
      <c r="CZ46" s="1020"/>
      <c r="DA46" s="1021"/>
      <c r="DB46" s="1019"/>
      <c r="DC46" s="1020"/>
      <c r="DD46" s="1020"/>
      <c r="DE46" s="1020"/>
      <c r="DF46" s="1021"/>
      <c r="DG46" s="1019"/>
      <c r="DH46" s="1020"/>
      <c r="DI46" s="1020"/>
      <c r="DJ46" s="1020"/>
      <c r="DK46" s="1021"/>
      <c r="DL46" s="1019"/>
      <c r="DM46" s="1020"/>
      <c r="DN46" s="1020"/>
      <c r="DO46" s="1020"/>
      <c r="DP46" s="1021"/>
      <c r="DQ46" s="1019"/>
      <c r="DR46" s="1020"/>
      <c r="DS46" s="1020"/>
      <c r="DT46" s="1020"/>
      <c r="DU46" s="1021"/>
      <c r="DV46" s="1022"/>
      <c r="DW46" s="1023"/>
      <c r="DX46" s="1023"/>
      <c r="DY46" s="1023"/>
      <c r="DZ46" s="1024"/>
      <c r="EA46" s="197"/>
    </row>
    <row r="47" spans="1:131" s="198" customFormat="1" ht="26.25" customHeight="1">
      <c r="A47" s="212">
        <v>20</v>
      </c>
      <c r="B47" s="1067"/>
      <c r="C47" s="1068"/>
      <c r="D47" s="1068"/>
      <c r="E47" s="1068"/>
      <c r="F47" s="1068"/>
      <c r="G47" s="1068"/>
      <c r="H47" s="1068"/>
      <c r="I47" s="1068"/>
      <c r="J47" s="1068"/>
      <c r="K47" s="1068"/>
      <c r="L47" s="1068"/>
      <c r="M47" s="1068"/>
      <c r="N47" s="1068"/>
      <c r="O47" s="1068"/>
      <c r="P47" s="1069"/>
      <c r="Q47" s="1073"/>
      <c r="R47" s="1074"/>
      <c r="S47" s="1074"/>
      <c r="T47" s="1074"/>
      <c r="U47" s="1074"/>
      <c r="V47" s="1074"/>
      <c r="W47" s="1074"/>
      <c r="X47" s="1074"/>
      <c r="Y47" s="1074"/>
      <c r="Z47" s="1074"/>
      <c r="AA47" s="1074"/>
      <c r="AB47" s="1074"/>
      <c r="AC47" s="1074"/>
      <c r="AD47" s="1074"/>
      <c r="AE47" s="1075"/>
      <c r="AF47" s="1049"/>
      <c r="AG47" s="1050"/>
      <c r="AH47" s="1050"/>
      <c r="AI47" s="1050"/>
      <c r="AJ47" s="1051"/>
      <c r="AK47" s="1007"/>
      <c r="AL47" s="997"/>
      <c r="AM47" s="997"/>
      <c r="AN47" s="997"/>
      <c r="AO47" s="997"/>
      <c r="AP47" s="997"/>
      <c r="AQ47" s="997"/>
      <c r="AR47" s="997"/>
      <c r="AS47" s="997"/>
      <c r="AT47" s="997"/>
      <c r="AU47" s="997"/>
      <c r="AV47" s="997"/>
      <c r="AW47" s="997"/>
      <c r="AX47" s="997"/>
      <c r="AY47" s="997"/>
      <c r="AZ47" s="1072"/>
      <c r="BA47" s="1072"/>
      <c r="BB47" s="1072"/>
      <c r="BC47" s="1072"/>
      <c r="BD47" s="1072"/>
      <c r="BE47" s="1062"/>
      <c r="BF47" s="1062"/>
      <c r="BG47" s="1062"/>
      <c r="BH47" s="1062"/>
      <c r="BI47" s="1063"/>
      <c r="BJ47" s="203"/>
      <c r="BK47" s="203"/>
      <c r="BL47" s="203"/>
      <c r="BM47" s="203"/>
      <c r="BN47" s="203"/>
      <c r="BO47" s="216"/>
      <c r="BP47" s="216"/>
      <c r="BQ47" s="213">
        <v>41</v>
      </c>
      <c r="BR47" s="214"/>
      <c r="BS47" s="1044"/>
      <c r="BT47" s="1045"/>
      <c r="BU47" s="1045"/>
      <c r="BV47" s="1045"/>
      <c r="BW47" s="1045"/>
      <c r="BX47" s="1045"/>
      <c r="BY47" s="1045"/>
      <c r="BZ47" s="1045"/>
      <c r="CA47" s="1045"/>
      <c r="CB47" s="1045"/>
      <c r="CC47" s="1045"/>
      <c r="CD47" s="1045"/>
      <c r="CE47" s="1045"/>
      <c r="CF47" s="1045"/>
      <c r="CG47" s="1046"/>
      <c r="CH47" s="1019"/>
      <c r="CI47" s="1020"/>
      <c r="CJ47" s="1020"/>
      <c r="CK47" s="1020"/>
      <c r="CL47" s="1021"/>
      <c r="CM47" s="1019"/>
      <c r="CN47" s="1020"/>
      <c r="CO47" s="1020"/>
      <c r="CP47" s="1020"/>
      <c r="CQ47" s="1021"/>
      <c r="CR47" s="1019"/>
      <c r="CS47" s="1020"/>
      <c r="CT47" s="1020"/>
      <c r="CU47" s="1020"/>
      <c r="CV47" s="1021"/>
      <c r="CW47" s="1019"/>
      <c r="CX47" s="1020"/>
      <c r="CY47" s="1020"/>
      <c r="CZ47" s="1020"/>
      <c r="DA47" s="1021"/>
      <c r="DB47" s="1019"/>
      <c r="DC47" s="1020"/>
      <c r="DD47" s="1020"/>
      <c r="DE47" s="1020"/>
      <c r="DF47" s="1021"/>
      <c r="DG47" s="1019"/>
      <c r="DH47" s="1020"/>
      <c r="DI47" s="1020"/>
      <c r="DJ47" s="1020"/>
      <c r="DK47" s="1021"/>
      <c r="DL47" s="1019"/>
      <c r="DM47" s="1020"/>
      <c r="DN47" s="1020"/>
      <c r="DO47" s="1020"/>
      <c r="DP47" s="1021"/>
      <c r="DQ47" s="1019"/>
      <c r="DR47" s="1020"/>
      <c r="DS47" s="1020"/>
      <c r="DT47" s="1020"/>
      <c r="DU47" s="1021"/>
      <c r="DV47" s="1022"/>
      <c r="DW47" s="1023"/>
      <c r="DX47" s="1023"/>
      <c r="DY47" s="1023"/>
      <c r="DZ47" s="1024"/>
      <c r="EA47" s="197"/>
    </row>
    <row r="48" spans="1:131" s="198" customFormat="1" ht="26.25" customHeight="1">
      <c r="A48" s="212">
        <v>21</v>
      </c>
      <c r="B48" s="1067"/>
      <c r="C48" s="1068"/>
      <c r="D48" s="1068"/>
      <c r="E48" s="1068"/>
      <c r="F48" s="1068"/>
      <c r="G48" s="1068"/>
      <c r="H48" s="1068"/>
      <c r="I48" s="1068"/>
      <c r="J48" s="1068"/>
      <c r="K48" s="1068"/>
      <c r="L48" s="1068"/>
      <c r="M48" s="1068"/>
      <c r="N48" s="1068"/>
      <c r="O48" s="1068"/>
      <c r="P48" s="1069"/>
      <c r="Q48" s="1073"/>
      <c r="R48" s="1074"/>
      <c r="S48" s="1074"/>
      <c r="T48" s="1074"/>
      <c r="U48" s="1074"/>
      <c r="V48" s="1074"/>
      <c r="W48" s="1074"/>
      <c r="X48" s="1074"/>
      <c r="Y48" s="1074"/>
      <c r="Z48" s="1074"/>
      <c r="AA48" s="1074"/>
      <c r="AB48" s="1074"/>
      <c r="AC48" s="1074"/>
      <c r="AD48" s="1074"/>
      <c r="AE48" s="1075"/>
      <c r="AF48" s="1049"/>
      <c r="AG48" s="1050"/>
      <c r="AH48" s="1050"/>
      <c r="AI48" s="1050"/>
      <c r="AJ48" s="1051"/>
      <c r="AK48" s="1007"/>
      <c r="AL48" s="997"/>
      <c r="AM48" s="997"/>
      <c r="AN48" s="997"/>
      <c r="AO48" s="997"/>
      <c r="AP48" s="997"/>
      <c r="AQ48" s="997"/>
      <c r="AR48" s="997"/>
      <c r="AS48" s="997"/>
      <c r="AT48" s="997"/>
      <c r="AU48" s="997"/>
      <c r="AV48" s="997"/>
      <c r="AW48" s="997"/>
      <c r="AX48" s="997"/>
      <c r="AY48" s="997"/>
      <c r="AZ48" s="1072"/>
      <c r="BA48" s="1072"/>
      <c r="BB48" s="1072"/>
      <c r="BC48" s="1072"/>
      <c r="BD48" s="1072"/>
      <c r="BE48" s="1062"/>
      <c r="BF48" s="1062"/>
      <c r="BG48" s="1062"/>
      <c r="BH48" s="1062"/>
      <c r="BI48" s="1063"/>
      <c r="BJ48" s="203"/>
      <c r="BK48" s="203"/>
      <c r="BL48" s="203"/>
      <c r="BM48" s="203"/>
      <c r="BN48" s="203"/>
      <c r="BO48" s="216"/>
      <c r="BP48" s="216"/>
      <c r="BQ48" s="213">
        <v>42</v>
      </c>
      <c r="BR48" s="214"/>
      <c r="BS48" s="1044"/>
      <c r="BT48" s="1045"/>
      <c r="BU48" s="1045"/>
      <c r="BV48" s="1045"/>
      <c r="BW48" s="1045"/>
      <c r="BX48" s="1045"/>
      <c r="BY48" s="1045"/>
      <c r="BZ48" s="1045"/>
      <c r="CA48" s="1045"/>
      <c r="CB48" s="1045"/>
      <c r="CC48" s="1045"/>
      <c r="CD48" s="1045"/>
      <c r="CE48" s="1045"/>
      <c r="CF48" s="1045"/>
      <c r="CG48" s="1046"/>
      <c r="CH48" s="1019"/>
      <c r="CI48" s="1020"/>
      <c r="CJ48" s="1020"/>
      <c r="CK48" s="1020"/>
      <c r="CL48" s="1021"/>
      <c r="CM48" s="1019"/>
      <c r="CN48" s="1020"/>
      <c r="CO48" s="1020"/>
      <c r="CP48" s="1020"/>
      <c r="CQ48" s="1021"/>
      <c r="CR48" s="1019"/>
      <c r="CS48" s="1020"/>
      <c r="CT48" s="1020"/>
      <c r="CU48" s="1020"/>
      <c r="CV48" s="1021"/>
      <c r="CW48" s="1019"/>
      <c r="CX48" s="1020"/>
      <c r="CY48" s="1020"/>
      <c r="CZ48" s="1020"/>
      <c r="DA48" s="1021"/>
      <c r="DB48" s="1019"/>
      <c r="DC48" s="1020"/>
      <c r="DD48" s="1020"/>
      <c r="DE48" s="1020"/>
      <c r="DF48" s="1021"/>
      <c r="DG48" s="1019"/>
      <c r="DH48" s="1020"/>
      <c r="DI48" s="1020"/>
      <c r="DJ48" s="1020"/>
      <c r="DK48" s="1021"/>
      <c r="DL48" s="1019"/>
      <c r="DM48" s="1020"/>
      <c r="DN48" s="1020"/>
      <c r="DO48" s="1020"/>
      <c r="DP48" s="1021"/>
      <c r="DQ48" s="1019"/>
      <c r="DR48" s="1020"/>
      <c r="DS48" s="1020"/>
      <c r="DT48" s="1020"/>
      <c r="DU48" s="1021"/>
      <c r="DV48" s="1022"/>
      <c r="DW48" s="1023"/>
      <c r="DX48" s="1023"/>
      <c r="DY48" s="1023"/>
      <c r="DZ48" s="1024"/>
      <c r="EA48" s="197"/>
    </row>
    <row r="49" spans="1:131" s="198" customFormat="1" ht="26.25" customHeight="1">
      <c r="A49" s="212">
        <v>22</v>
      </c>
      <c r="B49" s="1067"/>
      <c r="C49" s="1068"/>
      <c r="D49" s="1068"/>
      <c r="E49" s="1068"/>
      <c r="F49" s="1068"/>
      <c r="G49" s="1068"/>
      <c r="H49" s="1068"/>
      <c r="I49" s="1068"/>
      <c r="J49" s="1068"/>
      <c r="K49" s="1068"/>
      <c r="L49" s="1068"/>
      <c r="M49" s="1068"/>
      <c r="N49" s="1068"/>
      <c r="O49" s="1068"/>
      <c r="P49" s="1069"/>
      <c r="Q49" s="1073"/>
      <c r="R49" s="1074"/>
      <c r="S49" s="1074"/>
      <c r="T49" s="1074"/>
      <c r="U49" s="1074"/>
      <c r="V49" s="1074"/>
      <c r="W49" s="1074"/>
      <c r="X49" s="1074"/>
      <c r="Y49" s="1074"/>
      <c r="Z49" s="1074"/>
      <c r="AA49" s="1074"/>
      <c r="AB49" s="1074"/>
      <c r="AC49" s="1074"/>
      <c r="AD49" s="1074"/>
      <c r="AE49" s="1075"/>
      <c r="AF49" s="1049"/>
      <c r="AG49" s="1050"/>
      <c r="AH49" s="1050"/>
      <c r="AI49" s="1050"/>
      <c r="AJ49" s="1051"/>
      <c r="AK49" s="1007"/>
      <c r="AL49" s="997"/>
      <c r="AM49" s="997"/>
      <c r="AN49" s="997"/>
      <c r="AO49" s="997"/>
      <c r="AP49" s="997"/>
      <c r="AQ49" s="997"/>
      <c r="AR49" s="997"/>
      <c r="AS49" s="997"/>
      <c r="AT49" s="997"/>
      <c r="AU49" s="997"/>
      <c r="AV49" s="997"/>
      <c r="AW49" s="997"/>
      <c r="AX49" s="997"/>
      <c r="AY49" s="997"/>
      <c r="AZ49" s="1072"/>
      <c r="BA49" s="1072"/>
      <c r="BB49" s="1072"/>
      <c r="BC49" s="1072"/>
      <c r="BD49" s="1072"/>
      <c r="BE49" s="1062"/>
      <c r="BF49" s="1062"/>
      <c r="BG49" s="1062"/>
      <c r="BH49" s="1062"/>
      <c r="BI49" s="1063"/>
      <c r="BJ49" s="203"/>
      <c r="BK49" s="203"/>
      <c r="BL49" s="203"/>
      <c r="BM49" s="203"/>
      <c r="BN49" s="203"/>
      <c r="BO49" s="216"/>
      <c r="BP49" s="216"/>
      <c r="BQ49" s="213">
        <v>43</v>
      </c>
      <c r="BR49" s="214"/>
      <c r="BS49" s="1044"/>
      <c r="BT49" s="1045"/>
      <c r="BU49" s="1045"/>
      <c r="BV49" s="1045"/>
      <c r="BW49" s="1045"/>
      <c r="BX49" s="1045"/>
      <c r="BY49" s="1045"/>
      <c r="BZ49" s="1045"/>
      <c r="CA49" s="1045"/>
      <c r="CB49" s="1045"/>
      <c r="CC49" s="1045"/>
      <c r="CD49" s="1045"/>
      <c r="CE49" s="1045"/>
      <c r="CF49" s="1045"/>
      <c r="CG49" s="1046"/>
      <c r="CH49" s="1019"/>
      <c r="CI49" s="1020"/>
      <c r="CJ49" s="1020"/>
      <c r="CK49" s="1020"/>
      <c r="CL49" s="1021"/>
      <c r="CM49" s="1019"/>
      <c r="CN49" s="1020"/>
      <c r="CO49" s="1020"/>
      <c r="CP49" s="1020"/>
      <c r="CQ49" s="1021"/>
      <c r="CR49" s="1019"/>
      <c r="CS49" s="1020"/>
      <c r="CT49" s="1020"/>
      <c r="CU49" s="1020"/>
      <c r="CV49" s="1021"/>
      <c r="CW49" s="1019"/>
      <c r="CX49" s="1020"/>
      <c r="CY49" s="1020"/>
      <c r="CZ49" s="1020"/>
      <c r="DA49" s="1021"/>
      <c r="DB49" s="1019"/>
      <c r="DC49" s="1020"/>
      <c r="DD49" s="1020"/>
      <c r="DE49" s="1020"/>
      <c r="DF49" s="1021"/>
      <c r="DG49" s="1019"/>
      <c r="DH49" s="1020"/>
      <c r="DI49" s="1020"/>
      <c r="DJ49" s="1020"/>
      <c r="DK49" s="1021"/>
      <c r="DL49" s="1019"/>
      <c r="DM49" s="1020"/>
      <c r="DN49" s="1020"/>
      <c r="DO49" s="1020"/>
      <c r="DP49" s="1021"/>
      <c r="DQ49" s="1019"/>
      <c r="DR49" s="1020"/>
      <c r="DS49" s="1020"/>
      <c r="DT49" s="1020"/>
      <c r="DU49" s="1021"/>
      <c r="DV49" s="1022"/>
      <c r="DW49" s="1023"/>
      <c r="DX49" s="1023"/>
      <c r="DY49" s="1023"/>
      <c r="DZ49" s="1024"/>
      <c r="EA49" s="197"/>
    </row>
    <row r="50" spans="1:131" s="198" customFormat="1" ht="26.25" customHeight="1">
      <c r="A50" s="212">
        <v>23</v>
      </c>
      <c r="B50" s="1067"/>
      <c r="C50" s="1068"/>
      <c r="D50" s="1068"/>
      <c r="E50" s="1068"/>
      <c r="F50" s="1068"/>
      <c r="G50" s="1068"/>
      <c r="H50" s="1068"/>
      <c r="I50" s="1068"/>
      <c r="J50" s="1068"/>
      <c r="K50" s="1068"/>
      <c r="L50" s="1068"/>
      <c r="M50" s="1068"/>
      <c r="N50" s="1068"/>
      <c r="O50" s="1068"/>
      <c r="P50" s="1069"/>
      <c r="Q50" s="1070"/>
      <c r="R50" s="1053"/>
      <c r="S50" s="1053"/>
      <c r="T50" s="1053"/>
      <c r="U50" s="1053"/>
      <c r="V50" s="1053"/>
      <c r="W50" s="1053"/>
      <c r="X50" s="1053"/>
      <c r="Y50" s="1053"/>
      <c r="Z50" s="1053"/>
      <c r="AA50" s="1053"/>
      <c r="AB50" s="1053"/>
      <c r="AC50" s="1053"/>
      <c r="AD50" s="1053"/>
      <c r="AE50" s="1071"/>
      <c r="AF50" s="1049"/>
      <c r="AG50" s="1050"/>
      <c r="AH50" s="1050"/>
      <c r="AI50" s="1050"/>
      <c r="AJ50" s="1051"/>
      <c r="AK50" s="1052"/>
      <c r="AL50" s="1053"/>
      <c r="AM50" s="1053"/>
      <c r="AN50" s="1053"/>
      <c r="AO50" s="1053"/>
      <c r="AP50" s="1053"/>
      <c r="AQ50" s="1053"/>
      <c r="AR50" s="1053"/>
      <c r="AS50" s="1053"/>
      <c r="AT50" s="1053"/>
      <c r="AU50" s="1053"/>
      <c r="AV50" s="1053"/>
      <c r="AW50" s="1053"/>
      <c r="AX50" s="1053"/>
      <c r="AY50" s="1053"/>
      <c r="AZ50" s="1054"/>
      <c r="BA50" s="1054"/>
      <c r="BB50" s="1054"/>
      <c r="BC50" s="1054"/>
      <c r="BD50" s="1054"/>
      <c r="BE50" s="1062"/>
      <c r="BF50" s="1062"/>
      <c r="BG50" s="1062"/>
      <c r="BH50" s="1062"/>
      <c r="BI50" s="1063"/>
      <c r="BJ50" s="203"/>
      <c r="BK50" s="203"/>
      <c r="BL50" s="203"/>
      <c r="BM50" s="203"/>
      <c r="BN50" s="203"/>
      <c r="BO50" s="216"/>
      <c r="BP50" s="216"/>
      <c r="BQ50" s="213">
        <v>44</v>
      </c>
      <c r="BR50" s="214"/>
      <c r="BS50" s="1044"/>
      <c r="BT50" s="1045"/>
      <c r="BU50" s="1045"/>
      <c r="BV50" s="1045"/>
      <c r="BW50" s="1045"/>
      <c r="BX50" s="1045"/>
      <c r="BY50" s="1045"/>
      <c r="BZ50" s="1045"/>
      <c r="CA50" s="1045"/>
      <c r="CB50" s="1045"/>
      <c r="CC50" s="1045"/>
      <c r="CD50" s="1045"/>
      <c r="CE50" s="1045"/>
      <c r="CF50" s="1045"/>
      <c r="CG50" s="1046"/>
      <c r="CH50" s="1019"/>
      <c r="CI50" s="1020"/>
      <c r="CJ50" s="1020"/>
      <c r="CK50" s="1020"/>
      <c r="CL50" s="1021"/>
      <c r="CM50" s="1019"/>
      <c r="CN50" s="1020"/>
      <c r="CO50" s="1020"/>
      <c r="CP50" s="1020"/>
      <c r="CQ50" s="1021"/>
      <c r="CR50" s="1019"/>
      <c r="CS50" s="1020"/>
      <c r="CT50" s="1020"/>
      <c r="CU50" s="1020"/>
      <c r="CV50" s="1021"/>
      <c r="CW50" s="1019"/>
      <c r="CX50" s="1020"/>
      <c r="CY50" s="1020"/>
      <c r="CZ50" s="1020"/>
      <c r="DA50" s="1021"/>
      <c r="DB50" s="1019"/>
      <c r="DC50" s="1020"/>
      <c r="DD50" s="1020"/>
      <c r="DE50" s="1020"/>
      <c r="DF50" s="1021"/>
      <c r="DG50" s="1019"/>
      <c r="DH50" s="1020"/>
      <c r="DI50" s="1020"/>
      <c r="DJ50" s="1020"/>
      <c r="DK50" s="1021"/>
      <c r="DL50" s="1019"/>
      <c r="DM50" s="1020"/>
      <c r="DN50" s="1020"/>
      <c r="DO50" s="1020"/>
      <c r="DP50" s="1021"/>
      <c r="DQ50" s="1019"/>
      <c r="DR50" s="1020"/>
      <c r="DS50" s="1020"/>
      <c r="DT50" s="1020"/>
      <c r="DU50" s="1021"/>
      <c r="DV50" s="1022"/>
      <c r="DW50" s="1023"/>
      <c r="DX50" s="1023"/>
      <c r="DY50" s="1023"/>
      <c r="DZ50" s="1024"/>
      <c r="EA50" s="197"/>
    </row>
    <row r="51" spans="1:131" s="198" customFormat="1" ht="26.25" customHeight="1">
      <c r="A51" s="212">
        <v>24</v>
      </c>
      <c r="B51" s="1067"/>
      <c r="C51" s="1068"/>
      <c r="D51" s="1068"/>
      <c r="E51" s="1068"/>
      <c r="F51" s="1068"/>
      <c r="G51" s="1068"/>
      <c r="H51" s="1068"/>
      <c r="I51" s="1068"/>
      <c r="J51" s="1068"/>
      <c r="K51" s="1068"/>
      <c r="L51" s="1068"/>
      <c r="M51" s="1068"/>
      <c r="N51" s="1068"/>
      <c r="O51" s="1068"/>
      <c r="P51" s="1069"/>
      <c r="Q51" s="1070"/>
      <c r="R51" s="1053"/>
      <c r="S51" s="1053"/>
      <c r="T51" s="1053"/>
      <c r="U51" s="1053"/>
      <c r="V51" s="1053"/>
      <c r="W51" s="1053"/>
      <c r="X51" s="1053"/>
      <c r="Y51" s="1053"/>
      <c r="Z51" s="1053"/>
      <c r="AA51" s="1053"/>
      <c r="AB51" s="1053"/>
      <c r="AC51" s="1053"/>
      <c r="AD51" s="1053"/>
      <c r="AE51" s="1071"/>
      <c r="AF51" s="1049"/>
      <c r="AG51" s="1050"/>
      <c r="AH51" s="1050"/>
      <c r="AI51" s="1050"/>
      <c r="AJ51" s="1051"/>
      <c r="AK51" s="1052"/>
      <c r="AL51" s="1053"/>
      <c r="AM51" s="1053"/>
      <c r="AN51" s="1053"/>
      <c r="AO51" s="1053"/>
      <c r="AP51" s="1053"/>
      <c r="AQ51" s="1053"/>
      <c r="AR51" s="1053"/>
      <c r="AS51" s="1053"/>
      <c r="AT51" s="1053"/>
      <c r="AU51" s="1053"/>
      <c r="AV51" s="1053"/>
      <c r="AW51" s="1053"/>
      <c r="AX51" s="1053"/>
      <c r="AY51" s="1053"/>
      <c r="AZ51" s="1054"/>
      <c r="BA51" s="1054"/>
      <c r="BB51" s="1054"/>
      <c r="BC51" s="1054"/>
      <c r="BD51" s="1054"/>
      <c r="BE51" s="1062"/>
      <c r="BF51" s="1062"/>
      <c r="BG51" s="1062"/>
      <c r="BH51" s="1062"/>
      <c r="BI51" s="1063"/>
      <c r="BJ51" s="203"/>
      <c r="BK51" s="203"/>
      <c r="BL51" s="203"/>
      <c r="BM51" s="203"/>
      <c r="BN51" s="203"/>
      <c r="BO51" s="216"/>
      <c r="BP51" s="216"/>
      <c r="BQ51" s="213">
        <v>45</v>
      </c>
      <c r="BR51" s="214"/>
      <c r="BS51" s="1044"/>
      <c r="BT51" s="1045"/>
      <c r="BU51" s="1045"/>
      <c r="BV51" s="1045"/>
      <c r="BW51" s="1045"/>
      <c r="BX51" s="1045"/>
      <c r="BY51" s="1045"/>
      <c r="BZ51" s="1045"/>
      <c r="CA51" s="1045"/>
      <c r="CB51" s="1045"/>
      <c r="CC51" s="1045"/>
      <c r="CD51" s="1045"/>
      <c r="CE51" s="1045"/>
      <c r="CF51" s="1045"/>
      <c r="CG51" s="1046"/>
      <c r="CH51" s="1019"/>
      <c r="CI51" s="1020"/>
      <c r="CJ51" s="1020"/>
      <c r="CK51" s="1020"/>
      <c r="CL51" s="1021"/>
      <c r="CM51" s="1019"/>
      <c r="CN51" s="1020"/>
      <c r="CO51" s="1020"/>
      <c r="CP51" s="1020"/>
      <c r="CQ51" s="1021"/>
      <c r="CR51" s="1019"/>
      <c r="CS51" s="1020"/>
      <c r="CT51" s="1020"/>
      <c r="CU51" s="1020"/>
      <c r="CV51" s="1021"/>
      <c r="CW51" s="1019"/>
      <c r="CX51" s="1020"/>
      <c r="CY51" s="1020"/>
      <c r="CZ51" s="1020"/>
      <c r="DA51" s="1021"/>
      <c r="DB51" s="1019"/>
      <c r="DC51" s="1020"/>
      <c r="DD51" s="1020"/>
      <c r="DE51" s="1020"/>
      <c r="DF51" s="1021"/>
      <c r="DG51" s="1019"/>
      <c r="DH51" s="1020"/>
      <c r="DI51" s="1020"/>
      <c r="DJ51" s="1020"/>
      <c r="DK51" s="1021"/>
      <c r="DL51" s="1019"/>
      <c r="DM51" s="1020"/>
      <c r="DN51" s="1020"/>
      <c r="DO51" s="1020"/>
      <c r="DP51" s="1021"/>
      <c r="DQ51" s="1019"/>
      <c r="DR51" s="1020"/>
      <c r="DS51" s="1020"/>
      <c r="DT51" s="1020"/>
      <c r="DU51" s="1021"/>
      <c r="DV51" s="1022"/>
      <c r="DW51" s="1023"/>
      <c r="DX51" s="1023"/>
      <c r="DY51" s="1023"/>
      <c r="DZ51" s="1024"/>
      <c r="EA51" s="197"/>
    </row>
    <row r="52" spans="1:131" s="198" customFormat="1" ht="26.25" customHeight="1">
      <c r="A52" s="212">
        <v>25</v>
      </c>
      <c r="B52" s="1067"/>
      <c r="C52" s="1068"/>
      <c r="D52" s="1068"/>
      <c r="E52" s="1068"/>
      <c r="F52" s="1068"/>
      <c r="G52" s="1068"/>
      <c r="H52" s="1068"/>
      <c r="I52" s="1068"/>
      <c r="J52" s="1068"/>
      <c r="K52" s="1068"/>
      <c r="L52" s="1068"/>
      <c r="M52" s="1068"/>
      <c r="N52" s="1068"/>
      <c r="O52" s="1068"/>
      <c r="P52" s="1069"/>
      <c r="Q52" s="1070"/>
      <c r="R52" s="1053"/>
      <c r="S52" s="1053"/>
      <c r="T52" s="1053"/>
      <c r="U52" s="1053"/>
      <c r="V52" s="1053"/>
      <c r="W52" s="1053"/>
      <c r="X52" s="1053"/>
      <c r="Y52" s="1053"/>
      <c r="Z52" s="1053"/>
      <c r="AA52" s="1053"/>
      <c r="AB52" s="1053"/>
      <c r="AC52" s="1053"/>
      <c r="AD52" s="1053"/>
      <c r="AE52" s="1071"/>
      <c r="AF52" s="1049"/>
      <c r="AG52" s="1050"/>
      <c r="AH52" s="1050"/>
      <c r="AI52" s="1050"/>
      <c r="AJ52" s="1051"/>
      <c r="AK52" s="1052"/>
      <c r="AL52" s="1053"/>
      <c r="AM52" s="1053"/>
      <c r="AN52" s="1053"/>
      <c r="AO52" s="1053"/>
      <c r="AP52" s="1053"/>
      <c r="AQ52" s="1053"/>
      <c r="AR52" s="1053"/>
      <c r="AS52" s="1053"/>
      <c r="AT52" s="1053"/>
      <c r="AU52" s="1053"/>
      <c r="AV52" s="1053"/>
      <c r="AW52" s="1053"/>
      <c r="AX52" s="1053"/>
      <c r="AY52" s="1053"/>
      <c r="AZ52" s="1054"/>
      <c r="BA52" s="1054"/>
      <c r="BB52" s="1054"/>
      <c r="BC52" s="1054"/>
      <c r="BD52" s="1054"/>
      <c r="BE52" s="1062"/>
      <c r="BF52" s="1062"/>
      <c r="BG52" s="1062"/>
      <c r="BH52" s="1062"/>
      <c r="BI52" s="1063"/>
      <c r="BJ52" s="203"/>
      <c r="BK52" s="203"/>
      <c r="BL52" s="203"/>
      <c r="BM52" s="203"/>
      <c r="BN52" s="203"/>
      <c r="BO52" s="216"/>
      <c r="BP52" s="216"/>
      <c r="BQ52" s="213">
        <v>46</v>
      </c>
      <c r="BR52" s="214"/>
      <c r="BS52" s="1044"/>
      <c r="BT52" s="1045"/>
      <c r="BU52" s="1045"/>
      <c r="BV52" s="1045"/>
      <c r="BW52" s="1045"/>
      <c r="BX52" s="1045"/>
      <c r="BY52" s="1045"/>
      <c r="BZ52" s="1045"/>
      <c r="CA52" s="1045"/>
      <c r="CB52" s="1045"/>
      <c r="CC52" s="1045"/>
      <c r="CD52" s="1045"/>
      <c r="CE52" s="1045"/>
      <c r="CF52" s="1045"/>
      <c r="CG52" s="1046"/>
      <c r="CH52" s="1019"/>
      <c r="CI52" s="1020"/>
      <c r="CJ52" s="1020"/>
      <c r="CK52" s="1020"/>
      <c r="CL52" s="1021"/>
      <c r="CM52" s="1019"/>
      <c r="CN52" s="1020"/>
      <c r="CO52" s="1020"/>
      <c r="CP52" s="1020"/>
      <c r="CQ52" s="1021"/>
      <c r="CR52" s="1019"/>
      <c r="CS52" s="1020"/>
      <c r="CT52" s="1020"/>
      <c r="CU52" s="1020"/>
      <c r="CV52" s="1021"/>
      <c r="CW52" s="1019"/>
      <c r="CX52" s="1020"/>
      <c r="CY52" s="1020"/>
      <c r="CZ52" s="1020"/>
      <c r="DA52" s="1021"/>
      <c r="DB52" s="1019"/>
      <c r="DC52" s="1020"/>
      <c r="DD52" s="1020"/>
      <c r="DE52" s="1020"/>
      <c r="DF52" s="1021"/>
      <c r="DG52" s="1019"/>
      <c r="DH52" s="1020"/>
      <c r="DI52" s="1020"/>
      <c r="DJ52" s="1020"/>
      <c r="DK52" s="1021"/>
      <c r="DL52" s="1019"/>
      <c r="DM52" s="1020"/>
      <c r="DN52" s="1020"/>
      <c r="DO52" s="1020"/>
      <c r="DP52" s="1021"/>
      <c r="DQ52" s="1019"/>
      <c r="DR52" s="1020"/>
      <c r="DS52" s="1020"/>
      <c r="DT52" s="1020"/>
      <c r="DU52" s="1021"/>
      <c r="DV52" s="1022"/>
      <c r="DW52" s="1023"/>
      <c r="DX52" s="1023"/>
      <c r="DY52" s="1023"/>
      <c r="DZ52" s="1024"/>
      <c r="EA52" s="197"/>
    </row>
    <row r="53" spans="1:131" s="198" customFormat="1" ht="26.25" customHeight="1">
      <c r="A53" s="212">
        <v>26</v>
      </c>
      <c r="B53" s="1067"/>
      <c r="C53" s="1068"/>
      <c r="D53" s="1068"/>
      <c r="E53" s="1068"/>
      <c r="F53" s="1068"/>
      <c r="G53" s="1068"/>
      <c r="H53" s="1068"/>
      <c r="I53" s="1068"/>
      <c r="J53" s="1068"/>
      <c r="K53" s="1068"/>
      <c r="L53" s="1068"/>
      <c r="M53" s="1068"/>
      <c r="N53" s="1068"/>
      <c r="O53" s="1068"/>
      <c r="P53" s="1069"/>
      <c r="Q53" s="1070"/>
      <c r="R53" s="1053"/>
      <c r="S53" s="1053"/>
      <c r="T53" s="1053"/>
      <c r="U53" s="1053"/>
      <c r="V53" s="1053"/>
      <c r="W53" s="1053"/>
      <c r="X53" s="1053"/>
      <c r="Y53" s="1053"/>
      <c r="Z53" s="1053"/>
      <c r="AA53" s="1053"/>
      <c r="AB53" s="1053"/>
      <c r="AC53" s="1053"/>
      <c r="AD53" s="1053"/>
      <c r="AE53" s="1071"/>
      <c r="AF53" s="1049"/>
      <c r="AG53" s="1050"/>
      <c r="AH53" s="1050"/>
      <c r="AI53" s="1050"/>
      <c r="AJ53" s="1051"/>
      <c r="AK53" s="1052"/>
      <c r="AL53" s="1053"/>
      <c r="AM53" s="1053"/>
      <c r="AN53" s="1053"/>
      <c r="AO53" s="1053"/>
      <c r="AP53" s="1053"/>
      <c r="AQ53" s="1053"/>
      <c r="AR53" s="1053"/>
      <c r="AS53" s="1053"/>
      <c r="AT53" s="1053"/>
      <c r="AU53" s="1053"/>
      <c r="AV53" s="1053"/>
      <c r="AW53" s="1053"/>
      <c r="AX53" s="1053"/>
      <c r="AY53" s="1053"/>
      <c r="AZ53" s="1054"/>
      <c r="BA53" s="1054"/>
      <c r="BB53" s="1054"/>
      <c r="BC53" s="1054"/>
      <c r="BD53" s="1054"/>
      <c r="BE53" s="1062"/>
      <c r="BF53" s="1062"/>
      <c r="BG53" s="1062"/>
      <c r="BH53" s="1062"/>
      <c r="BI53" s="1063"/>
      <c r="BJ53" s="203"/>
      <c r="BK53" s="203"/>
      <c r="BL53" s="203"/>
      <c r="BM53" s="203"/>
      <c r="BN53" s="203"/>
      <c r="BO53" s="216"/>
      <c r="BP53" s="216"/>
      <c r="BQ53" s="213">
        <v>47</v>
      </c>
      <c r="BR53" s="214"/>
      <c r="BS53" s="1044"/>
      <c r="BT53" s="1045"/>
      <c r="BU53" s="1045"/>
      <c r="BV53" s="1045"/>
      <c r="BW53" s="1045"/>
      <c r="BX53" s="1045"/>
      <c r="BY53" s="1045"/>
      <c r="BZ53" s="1045"/>
      <c r="CA53" s="1045"/>
      <c r="CB53" s="1045"/>
      <c r="CC53" s="1045"/>
      <c r="CD53" s="1045"/>
      <c r="CE53" s="1045"/>
      <c r="CF53" s="1045"/>
      <c r="CG53" s="1046"/>
      <c r="CH53" s="1019"/>
      <c r="CI53" s="1020"/>
      <c r="CJ53" s="1020"/>
      <c r="CK53" s="1020"/>
      <c r="CL53" s="1021"/>
      <c r="CM53" s="1019"/>
      <c r="CN53" s="1020"/>
      <c r="CO53" s="1020"/>
      <c r="CP53" s="1020"/>
      <c r="CQ53" s="1021"/>
      <c r="CR53" s="1019"/>
      <c r="CS53" s="1020"/>
      <c r="CT53" s="1020"/>
      <c r="CU53" s="1020"/>
      <c r="CV53" s="1021"/>
      <c r="CW53" s="1019"/>
      <c r="CX53" s="1020"/>
      <c r="CY53" s="1020"/>
      <c r="CZ53" s="1020"/>
      <c r="DA53" s="1021"/>
      <c r="DB53" s="1019"/>
      <c r="DC53" s="1020"/>
      <c r="DD53" s="1020"/>
      <c r="DE53" s="1020"/>
      <c r="DF53" s="1021"/>
      <c r="DG53" s="1019"/>
      <c r="DH53" s="1020"/>
      <c r="DI53" s="1020"/>
      <c r="DJ53" s="1020"/>
      <c r="DK53" s="1021"/>
      <c r="DL53" s="1019"/>
      <c r="DM53" s="1020"/>
      <c r="DN53" s="1020"/>
      <c r="DO53" s="1020"/>
      <c r="DP53" s="1021"/>
      <c r="DQ53" s="1019"/>
      <c r="DR53" s="1020"/>
      <c r="DS53" s="1020"/>
      <c r="DT53" s="1020"/>
      <c r="DU53" s="1021"/>
      <c r="DV53" s="1022"/>
      <c r="DW53" s="1023"/>
      <c r="DX53" s="1023"/>
      <c r="DY53" s="1023"/>
      <c r="DZ53" s="1024"/>
      <c r="EA53" s="197"/>
    </row>
    <row r="54" spans="1:131" s="198" customFormat="1" ht="26.25" customHeight="1">
      <c r="A54" s="212">
        <v>27</v>
      </c>
      <c r="B54" s="1067"/>
      <c r="C54" s="1068"/>
      <c r="D54" s="1068"/>
      <c r="E54" s="1068"/>
      <c r="F54" s="1068"/>
      <c r="G54" s="1068"/>
      <c r="H54" s="1068"/>
      <c r="I54" s="1068"/>
      <c r="J54" s="1068"/>
      <c r="K54" s="1068"/>
      <c r="L54" s="1068"/>
      <c r="M54" s="1068"/>
      <c r="N54" s="1068"/>
      <c r="O54" s="1068"/>
      <c r="P54" s="1069"/>
      <c r="Q54" s="1070"/>
      <c r="R54" s="1053"/>
      <c r="S54" s="1053"/>
      <c r="T54" s="1053"/>
      <c r="U54" s="1053"/>
      <c r="V54" s="1053"/>
      <c r="W54" s="1053"/>
      <c r="X54" s="1053"/>
      <c r="Y54" s="1053"/>
      <c r="Z54" s="1053"/>
      <c r="AA54" s="1053"/>
      <c r="AB54" s="1053"/>
      <c r="AC54" s="1053"/>
      <c r="AD54" s="1053"/>
      <c r="AE54" s="1071"/>
      <c r="AF54" s="1049"/>
      <c r="AG54" s="1050"/>
      <c r="AH54" s="1050"/>
      <c r="AI54" s="1050"/>
      <c r="AJ54" s="1051"/>
      <c r="AK54" s="1052"/>
      <c r="AL54" s="1053"/>
      <c r="AM54" s="1053"/>
      <c r="AN54" s="1053"/>
      <c r="AO54" s="1053"/>
      <c r="AP54" s="1053"/>
      <c r="AQ54" s="1053"/>
      <c r="AR54" s="1053"/>
      <c r="AS54" s="1053"/>
      <c r="AT54" s="1053"/>
      <c r="AU54" s="1053"/>
      <c r="AV54" s="1053"/>
      <c r="AW54" s="1053"/>
      <c r="AX54" s="1053"/>
      <c r="AY54" s="1053"/>
      <c r="AZ54" s="1054"/>
      <c r="BA54" s="1054"/>
      <c r="BB54" s="1054"/>
      <c r="BC54" s="1054"/>
      <c r="BD54" s="1054"/>
      <c r="BE54" s="1062"/>
      <c r="BF54" s="1062"/>
      <c r="BG54" s="1062"/>
      <c r="BH54" s="1062"/>
      <c r="BI54" s="1063"/>
      <c r="BJ54" s="203"/>
      <c r="BK54" s="203"/>
      <c r="BL54" s="203"/>
      <c r="BM54" s="203"/>
      <c r="BN54" s="203"/>
      <c r="BO54" s="216"/>
      <c r="BP54" s="216"/>
      <c r="BQ54" s="213">
        <v>48</v>
      </c>
      <c r="BR54" s="214"/>
      <c r="BS54" s="1044"/>
      <c r="BT54" s="1045"/>
      <c r="BU54" s="1045"/>
      <c r="BV54" s="1045"/>
      <c r="BW54" s="1045"/>
      <c r="BX54" s="1045"/>
      <c r="BY54" s="1045"/>
      <c r="BZ54" s="1045"/>
      <c r="CA54" s="1045"/>
      <c r="CB54" s="1045"/>
      <c r="CC54" s="1045"/>
      <c r="CD54" s="1045"/>
      <c r="CE54" s="1045"/>
      <c r="CF54" s="1045"/>
      <c r="CG54" s="1046"/>
      <c r="CH54" s="1019"/>
      <c r="CI54" s="1020"/>
      <c r="CJ54" s="1020"/>
      <c r="CK54" s="1020"/>
      <c r="CL54" s="1021"/>
      <c r="CM54" s="1019"/>
      <c r="CN54" s="1020"/>
      <c r="CO54" s="1020"/>
      <c r="CP54" s="1020"/>
      <c r="CQ54" s="1021"/>
      <c r="CR54" s="1019"/>
      <c r="CS54" s="1020"/>
      <c r="CT54" s="1020"/>
      <c r="CU54" s="1020"/>
      <c r="CV54" s="1021"/>
      <c r="CW54" s="1019"/>
      <c r="CX54" s="1020"/>
      <c r="CY54" s="1020"/>
      <c r="CZ54" s="1020"/>
      <c r="DA54" s="1021"/>
      <c r="DB54" s="1019"/>
      <c r="DC54" s="1020"/>
      <c r="DD54" s="1020"/>
      <c r="DE54" s="1020"/>
      <c r="DF54" s="1021"/>
      <c r="DG54" s="1019"/>
      <c r="DH54" s="1020"/>
      <c r="DI54" s="1020"/>
      <c r="DJ54" s="1020"/>
      <c r="DK54" s="1021"/>
      <c r="DL54" s="1019"/>
      <c r="DM54" s="1020"/>
      <c r="DN54" s="1020"/>
      <c r="DO54" s="1020"/>
      <c r="DP54" s="1021"/>
      <c r="DQ54" s="1019"/>
      <c r="DR54" s="1020"/>
      <c r="DS54" s="1020"/>
      <c r="DT54" s="1020"/>
      <c r="DU54" s="1021"/>
      <c r="DV54" s="1022"/>
      <c r="DW54" s="1023"/>
      <c r="DX54" s="1023"/>
      <c r="DY54" s="1023"/>
      <c r="DZ54" s="1024"/>
      <c r="EA54" s="197"/>
    </row>
    <row r="55" spans="1:131" s="198" customFormat="1" ht="26.25" customHeight="1">
      <c r="A55" s="212">
        <v>28</v>
      </c>
      <c r="B55" s="1067"/>
      <c r="C55" s="1068"/>
      <c r="D55" s="1068"/>
      <c r="E55" s="1068"/>
      <c r="F55" s="1068"/>
      <c r="G55" s="1068"/>
      <c r="H55" s="1068"/>
      <c r="I55" s="1068"/>
      <c r="J55" s="1068"/>
      <c r="K55" s="1068"/>
      <c r="L55" s="1068"/>
      <c r="M55" s="1068"/>
      <c r="N55" s="1068"/>
      <c r="O55" s="1068"/>
      <c r="P55" s="1069"/>
      <c r="Q55" s="1070"/>
      <c r="R55" s="1053"/>
      <c r="S55" s="1053"/>
      <c r="T55" s="1053"/>
      <c r="U55" s="1053"/>
      <c r="V55" s="1053"/>
      <c r="W55" s="1053"/>
      <c r="X55" s="1053"/>
      <c r="Y55" s="1053"/>
      <c r="Z55" s="1053"/>
      <c r="AA55" s="1053"/>
      <c r="AB55" s="1053"/>
      <c r="AC55" s="1053"/>
      <c r="AD55" s="1053"/>
      <c r="AE55" s="1071"/>
      <c r="AF55" s="1049"/>
      <c r="AG55" s="1050"/>
      <c r="AH55" s="1050"/>
      <c r="AI55" s="1050"/>
      <c r="AJ55" s="1051"/>
      <c r="AK55" s="1052"/>
      <c r="AL55" s="1053"/>
      <c r="AM55" s="1053"/>
      <c r="AN55" s="1053"/>
      <c r="AO55" s="1053"/>
      <c r="AP55" s="1053"/>
      <c r="AQ55" s="1053"/>
      <c r="AR55" s="1053"/>
      <c r="AS55" s="1053"/>
      <c r="AT55" s="1053"/>
      <c r="AU55" s="1053"/>
      <c r="AV55" s="1053"/>
      <c r="AW55" s="1053"/>
      <c r="AX55" s="1053"/>
      <c r="AY55" s="1053"/>
      <c r="AZ55" s="1054"/>
      <c r="BA55" s="1054"/>
      <c r="BB55" s="1054"/>
      <c r="BC55" s="1054"/>
      <c r="BD55" s="1054"/>
      <c r="BE55" s="1062"/>
      <c r="BF55" s="1062"/>
      <c r="BG55" s="1062"/>
      <c r="BH55" s="1062"/>
      <c r="BI55" s="1063"/>
      <c r="BJ55" s="203"/>
      <c r="BK55" s="203"/>
      <c r="BL55" s="203"/>
      <c r="BM55" s="203"/>
      <c r="BN55" s="203"/>
      <c r="BO55" s="216"/>
      <c r="BP55" s="216"/>
      <c r="BQ55" s="213">
        <v>49</v>
      </c>
      <c r="BR55" s="214"/>
      <c r="BS55" s="1044"/>
      <c r="BT55" s="1045"/>
      <c r="BU55" s="1045"/>
      <c r="BV55" s="1045"/>
      <c r="BW55" s="1045"/>
      <c r="BX55" s="1045"/>
      <c r="BY55" s="1045"/>
      <c r="BZ55" s="1045"/>
      <c r="CA55" s="1045"/>
      <c r="CB55" s="1045"/>
      <c r="CC55" s="1045"/>
      <c r="CD55" s="1045"/>
      <c r="CE55" s="1045"/>
      <c r="CF55" s="1045"/>
      <c r="CG55" s="1046"/>
      <c r="CH55" s="1019"/>
      <c r="CI55" s="1020"/>
      <c r="CJ55" s="1020"/>
      <c r="CK55" s="1020"/>
      <c r="CL55" s="1021"/>
      <c r="CM55" s="1019"/>
      <c r="CN55" s="1020"/>
      <c r="CO55" s="1020"/>
      <c r="CP55" s="1020"/>
      <c r="CQ55" s="1021"/>
      <c r="CR55" s="1019"/>
      <c r="CS55" s="1020"/>
      <c r="CT55" s="1020"/>
      <c r="CU55" s="1020"/>
      <c r="CV55" s="1021"/>
      <c r="CW55" s="1019"/>
      <c r="CX55" s="1020"/>
      <c r="CY55" s="1020"/>
      <c r="CZ55" s="1020"/>
      <c r="DA55" s="1021"/>
      <c r="DB55" s="1019"/>
      <c r="DC55" s="1020"/>
      <c r="DD55" s="1020"/>
      <c r="DE55" s="1020"/>
      <c r="DF55" s="1021"/>
      <c r="DG55" s="1019"/>
      <c r="DH55" s="1020"/>
      <c r="DI55" s="1020"/>
      <c r="DJ55" s="1020"/>
      <c r="DK55" s="1021"/>
      <c r="DL55" s="1019"/>
      <c r="DM55" s="1020"/>
      <c r="DN55" s="1020"/>
      <c r="DO55" s="1020"/>
      <c r="DP55" s="1021"/>
      <c r="DQ55" s="1019"/>
      <c r="DR55" s="1020"/>
      <c r="DS55" s="1020"/>
      <c r="DT55" s="1020"/>
      <c r="DU55" s="1021"/>
      <c r="DV55" s="1022"/>
      <c r="DW55" s="1023"/>
      <c r="DX55" s="1023"/>
      <c r="DY55" s="1023"/>
      <c r="DZ55" s="1024"/>
      <c r="EA55" s="197"/>
    </row>
    <row r="56" spans="1:131" s="198" customFormat="1" ht="26.25" customHeight="1">
      <c r="A56" s="212">
        <v>29</v>
      </c>
      <c r="B56" s="1067"/>
      <c r="C56" s="1068"/>
      <c r="D56" s="1068"/>
      <c r="E56" s="1068"/>
      <c r="F56" s="1068"/>
      <c r="G56" s="1068"/>
      <c r="H56" s="1068"/>
      <c r="I56" s="1068"/>
      <c r="J56" s="1068"/>
      <c r="K56" s="1068"/>
      <c r="L56" s="1068"/>
      <c r="M56" s="1068"/>
      <c r="N56" s="1068"/>
      <c r="O56" s="1068"/>
      <c r="P56" s="1069"/>
      <c r="Q56" s="1070"/>
      <c r="R56" s="1053"/>
      <c r="S56" s="1053"/>
      <c r="T56" s="1053"/>
      <c r="U56" s="1053"/>
      <c r="V56" s="1053"/>
      <c r="W56" s="1053"/>
      <c r="X56" s="1053"/>
      <c r="Y56" s="1053"/>
      <c r="Z56" s="1053"/>
      <c r="AA56" s="1053"/>
      <c r="AB56" s="1053"/>
      <c r="AC56" s="1053"/>
      <c r="AD56" s="1053"/>
      <c r="AE56" s="1071"/>
      <c r="AF56" s="1049"/>
      <c r="AG56" s="1050"/>
      <c r="AH56" s="1050"/>
      <c r="AI56" s="1050"/>
      <c r="AJ56" s="1051"/>
      <c r="AK56" s="1052"/>
      <c r="AL56" s="1053"/>
      <c r="AM56" s="1053"/>
      <c r="AN56" s="1053"/>
      <c r="AO56" s="1053"/>
      <c r="AP56" s="1053"/>
      <c r="AQ56" s="1053"/>
      <c r="AR56" s="1053"/>
      <c r="AS56" s="1053"/>
      <c r="AT56" s="1053"/>
      <c r="AU56" s="1053"/>
      <c r="AV56" s="1053"/>
      <c r="AW56" s="1053"/>
      <c r="AX56" s="1053"/>
      <c r="AY56" s="1053"/>
      <c r="AZ56" s="1054"/>
      <c r="BA56" s="1054"/>
      <c r="BB56" s="1054"/>
      <c r="BC56" s="1054"/>
      <c r="BD56" s="1054"/>
      <c r="BE56" s="1062"/>
      <c r="BF56" s="1062"/>
      <c r="BG56" s="1062"/>
      <c r="BH56" s="1062"/>
      <c r="BI56" s="1063"/>
      <c r="BJ56" s="203"/>
      <c r="BK56" s="203"/>
      <c r="BL56" s="203"/>
      <c r="BM56" s="203"/>
      <c r="BN56" s="203"/>
      <c r="BO56" s="216"/>
      <c r="BP56" s="216"/>
      <c r="BQ56" s="213">
        <v>50</v>
      </c>
      <c r="BR56" s="214"/>
      <c r="BS56" s="1044"/>
      <c r="BT56" s="1045"/>
      <c r="BU56" s="1045"/>
      <c r="BV56" s="1045"/>
      <c r="BW56" s="1045"/>
      <c r="BX56" s="1045"/>
      <c r="BY56" s="1045"/>
      <c r="BZ56" s="1045"/>
      <c r="CA56" s="1045"/>
      <c r="CB56" s="1045"/>
      <c r="CC56" s="1045"/>
      <c r="CD56" s="1045"/>
      <c r="CE56" s="1045"/>
      <c r="CF56" s="1045"/>
      <c r="CG56" s="1046"/>
      <c r="CH56" s="1019"/>
      <c r="CI56" s="1020"/>
      <c r="CJ56" s="1020"/>
      <c r="CK56" s="1020"/>
      <c r="CL56" s="1021"/>
      <c r="CM56" s="1019"/>
      <c r="CN56" s="1020"/>
      <c r="CO56" s="1020"/>
      <c r="CP56" s="1020"/>
      <c r="CQ56" s="1021"/>
      <c r="CR56" s="1019"/>
      <c r="CS56" s="1020"/>
      <c r="CT56" s="1020"/>
      <c r="CU56" s="1020"/>
      <c r="CV56" s="1021"/>
      <c r="CW56" s="1019"/>
      <c r="CX56" s="1020"/>
      <c r="CY56" s="1020"/>
      <c r="CZ56" s="1020"/>
      <c r="DA56" s="1021"/>
      <c r="DB56" s="1019"/>
      <c r="DC56" s="1020"/>
      <c r="DD56" s="1020"/>
      <c r="DE56" s="1020"/>
      <c r="DF56" s="1021"/>
      <c r="DG56" s="1019"/>
      <c r="DH56" s="1020"/>
      <c r="DI56" s="1020"/>
      <c r="DJ56" s="1020"/>
      <c r="DK56" s="1021"/>
      <c r="DL56" s="1019"/>
      <c r="DM56" s="1020"/>
      <c r="DN56" s="1020"/>
      <c r="DO56" s="1020"/>
      <c r="DP56" s="1021"/>
      <c r="DQ56" s="1019"/>
      <c r="DR56" s="1020"/>
      <c r="DS56" s="1020"/>
      <c r="DT56" s="1020"/>
      <c r="DU56" s="1021"/>
      <c r="DV56" s="1022"/>
      <c r="DW56" s="1023"/>
      <c r="DX56" s="1023"/>
      <c r="DY56" s="1023"/>
      <c r="DZ56" s="1024"/>
      <c r="EA56" s="197"/>
    </row>
    <row r="57" spans="1:131" s="198" customFormat="1" ht="26.25" customHeight="1">
      <c r="A57" s="212">
        <v>30</v>
      </c>
      <c r="B57" s="1067"/>
      <c r="C57" s="1068"/>
      <c r="D57" s="1068"/>
      <c r="E57" s="1068"/>
      <c r="F57" s="1068"/>
      <c r="G57" s="1068"/>
      <c r="H57" s="1068"/>
      <c r="I57" s="1068"/>
      <c r="J57" s="1068"/>
      <c r="K57" s="1068"/>
      <c r="L57" s="1068"/>
      <c r="M57" s="1068"/>
      <c r="N57" s="1068"/>
      <c r="O57" s="1068"/>
      <c r="P57" s="1069"/>
      <c r="Q57" s="1070"/>
      <c r="R57" s="1053"/>
      <c r="S57" s="1053"/>
      <c r="T57" s="1053"/>
      <c r="U57" s="1053"/>
      <c r="V57" s="1053"/>
      <c r="W57" s="1053"/>
      <c r="X57" s="1053"/>
      <c r="Y57" s="1053"/>
      <c r="Z57" s="1053"/>
      <c r="AA57" s="1053"/>
      <c r="AB57" s="1053"/>
      <c r="AC57" s="1053"/>
      <c r="AD57" s="1053"/>
      <c r="AE57" s="1071"/>
      <c r="AF57" s="1049"/>
      <c r="AG57" s="1050"/>
      <c r="AH57" s="1050"/>
      <c r="AI57" s="1050"/>
      <c r="AJ57" s="1051"/>
      <c r="AK57" s="1052"/>
      <c r="AL57" s="1053"/>
      <c r="AM57" s="1053"/>
      <c r="AN57" s="1053"/>
      <c r="AO57" s="1053"/>
      <c r="AP57" s="1053"/>
      <c r="AQ57" s="1053"/>
      <c r="AR57" s="1053"/>
      <c r="AS57" s="1053"/>
      <c r="AT57" s="1053"/>
      <c r="AU57" s="1053"/>
      <c r="AV57" s="1053"/>
      <c r="AW57" s="1053"/>
      <c r="AX57" s="1053"/>
      <c r="AY57" s="1053"/>
      <c r="AZ57" s="1054"/>
      <c r="BA57" s="1054"/>
      <c r="BB57" s="1054"/>
      <c r="BC57" s="1054"/>
      <c r="BD57" s="1054"/>
      <c r="BE57" s="1062"/>
      <c r="BF57" s="1062"/>
      <c r="BG57" s="1062"/>
      <c r="BH57" s="1062"/>
      <c r="BI57" s="1063"/>
      <c r="BJ57" s="203"/>
      <c r="BK57" s="203"/>
      <c r="BL57" s="203"/>
      <c r="BM57" s="203"/>
      <c r="BN57" s="203"/>
      <c r="BO57" s="216"/>
      <c r="BP57" s="216"/>
      <c r="BQ57" s="213">
        <v>51</v>
      </c>
      <c r="BR57" s="214"/>
      <c r="BS57" s="1044"/>
      <c r="BT57" s="1045"/>
      <c r="BU57" s="1045"/>
      <c r="BV57" s="1045"/>
      <c r="BW57" s="1045"/>
      <c r="BX57" s="1045"/>
      <c r="BY57" s="1045"/>
      <c r="BZ57" s="1045"/>
      <c r="CA57" s="1045"/>
      <c r="CB57" s="1045"/>
      <c r="CC57" s="1045"/>
      <c r="CD57" s="1045"/>
      <c r="CE57" s="1045"/>
      <c r="CF57" s="1045"/>
      <c r="CG57" s="1046"/>
      <c r="CH57" s="1019"/>
      <c r="CI57" s="1020"/>
      <c r="CJ57" s="1020"/>
      <c r="CK57" s="1020"/>
      <c r="CL57" s="1021"/>
      <c r="CM57" s="1019"/>
      <c r="CN57" s="1020"/>
      <c r="CO57" s="1020"/>
      <c r="CP57" s="1020"/>
      <c r="CQ57" s="1021"/>
      <c r="CR57" s="1019"/>
      <c r="CS57" s="1020"/>
      <c r="CT57" s="1020"/>
      <c r="CU57" s="1020"/>
      <c r="CV57" s="1021"/>
      <c r="CW57" s="1019"/>
      <c r="CX57" s="1020"/>
      <c r="CY57" s="1020"/>
      <c r="CZ57" s="1020"/>
      <c r="DA57" s="1021"/>
      <c r="DB57" s="1019"/>
      <c r="DC57" s="1020"/>
      <c r="DD57" s="1020"/>
      <c r="DE57" s="1020"/>
      <c r="DF57" s="1021"/>
      <c r="DG57" s="1019"/>
      <c r="DH57" s="1020"/>
      <c r="DI57" s="1020"/>
      <c r="DJ57" s="1020"/>
      <c r="DK57" s="1021"/>
      <c r="DL57" s="1019"/>
      <c r="DM57" s="1020"/>
      <c r="DN57" s="1020"/>
      <c r="DO57" s="1020"/>
      <c r="DP57" s="1021"/>
      <c r="DQ57" s="1019"/>
      <c r="DR57" s="1020"/>
      <c r="DS57" s="1020"/>
      <c r="DT57" s="1020"/>
      <c r="DU57" s="1021"/>
      <c r="DV57" s="1022"/>
      <c r="DW57" s="1023"/>
      <c r="DX57" s="1023"/>
      <c r="DY57" s="1023"/>
      <c r="DZ57" s="1024"/>
      <c r="EA57" s="197"/>
    </row>
    <row r="58" spans="1:131" s="198" customFormat="1" ht="26.25" customHeight="1">
      <c r="A58" s="212">
        <v>31</v>
      </c>
      <c r="B58" s="1067"/>
      <c r="C58" s="1068"/>
      <c r="D58" s="1068"/>
      <c r="E58" s="1068"/>
      <c r="F58" s="1068"/>
      <c r="G58" s="1068"/>
      <c r="H58" s="1068"/>
      <c r="I58" s="1068"/>
      <c r="J58" s="1068"/>
      <c r="K58" s="1068"/>
      <c r="L58" s="1068"/>
      <c r="M58" s="1068"/>
      <c r="N58" s="1068"/>
      <c r="O58" s="1068"/>
      <c r="P58" s="1069"/>
      <c r="Q58" s="1070"/>
      <c r="R58" s="1053"/>
      <c r="S58" s="1053"/>
      <c r="T58" s="1053"/>
      <c r="U58" s="1053"/>
      <c r="V58" s="1053"/>
      <c r="W58" s="1053"/>
      <c r="X58" s="1053"/>
      <c r="Y58" s="1053"/>
      <c r="Z58" s="1053"/>
      <c r="AA58" s="1053"/>
      <c r="AB58" s="1053"/>
      <c r="AC58" s="1053"/>
      <c r="AD58" s="1053"/>
      <c r="AE58" s="1071"/>
      <c r="AF58" s="1049"/>
      <c r="AG58" s="1050"/>
      <c r="AH58" s="1050"/>
      <c r="AI58" s="1050"/>
      <c r="AJ58" s="1051"/>
      <c r="AK58" s="1052"/>
      <c r="AL58" s="1053"/>
      <c r="AM58" s="1053"/>
      <c r="AN58" s="1053"/>
      <c r="AO58" s="1053"/>
      <c r="AP58" s="1053"/>
      <c r="AQ58" s="1053"/>
      <c r="AR58" s="1053"/>
      <c r="AS58" s="1053"/>
      <c r="AT58" s="1053"/>
      <c r="AU58" s="1053"/>
      <c r="AV58" s="1053"/>
      <c r="AW58" s="1053"/>
      <c r="AX58" s="1053"/>
      <c r="AY58" s="1053"/>
      <c r="AZ58" s="1054"/>
      <c r="BA58" s="1054"/>
      <c r="BB58" s="1054"/>
      <c r="BC58" s="1054"/>
      <c r="BD58" s="1054"/>
      <c r="BE58" s="1062"/>
      <c r="BF58" s="1062"/>
      <c r="BG58" s="1062"/>
      <c r="BH58" s="1062"/>
      <c r="BI58" s="1063"/>
      <c r="BJ58" s="203"/>
      <c r="BK58" s="203"/>
      <c r="BL58" s="203"/>
      <c r="BM58" s="203"/>
      <c r="BN58" s="203"/>
      <c r="BO58" s="216"/>
      <c r="BP58" s="216"/>
      <c r="BQ58" s="213">
        <v>52</v>
      </c>
      <c r="BR58" s="214"/>
      <c r="BS58" s="1044"/>
      <c r="BT58" s="1045"/>
      <c r="BU58" s="1045"/>
      <c r="BV58" s="1045"/>
      <c r="BW58" s="1045"/>
      <c r="BX58" s="1045"/>
      <c r="BY58" s="1045"/>
      <c r="BZ58" s="1045"/>
      <c r="CA58" s="1045"/>
      <c r="CB58" s="1045"/>
      <c r="CC58" s="1045"/>
      <c r="CD58" s="1045"/>
      <c r="CE58" s="1045"/>
      <c r="CF58" s="1045"/>
      <c r="CG58" s="1046"/>
      <c r="CH58" s="1019"/>
      <c r="CI58" s="1020"/>
      <c r="CJ58" s="1020"/>
      <c r="CK58" s="1020"/>
      <c r="CL58" s="1021"/>
      <c r="CM58" s="1019"/>
      <c r="CN58" s="1020"/>
      <c r="CO58" s="1020"/>
      <c r="CP58" s="1020"/>
      <c r="CQ58" s="1021"/>
      <c r="CR58" s="1019"/>
      <c r="CS58" s="1020"/>
      <c r="CT58" s="1020"/>
      <c r="CU58" s="1020"/>
      <c r="CV58" s="1021"/>
      <c r="CW58" s="1019"/>
      <c r="CX58" s="1020"/>
      <c r="CY58" s="1020"/>
      <c r="CZ58" s="1020"/>
      <c r="DA58" s="1021"/>
      <c r="DB58" s="1019"/>
      <c r="DC58" s="1020"/>
      <c r="DD58" s="1020"/>
      <c r="DE58" s="1020"/>
      <c r="DF58" s="1021"/>
      <c r="DG58" s="1019"/>
      <c r="DH58" s="1020"/>
      <c r="DI58" s="1020"/>
      <c r="DJ58" s="1020"/>
      <c r="DK58" s="1021"/>
      <c r="DL58" s="1019"/>
      <c r="DM58" s="1020"/>
      <c r="DN58" s="1020"/>
      <c r="DO58" s="1020"/>
      <c r="DP58" s="1021"/>
      <c r="DQ58" s="1019"/>
      <c r="DR58" s="1020"/>
      <c r="DS58" s="1020"/>
      <c r="DT58" s="1020"/>
      <c r="DU58" s="1021"/>
      <c r="DV58" s="1022"/>
      <c r="DW58" s="1023"/>
      <c r="DX58" s="1023"/>
      <c r="DY58" s="1023"/>
      <c r="DZ58" s="1024"/>
      <c r="EA58" s="197"/>
    </row>
    <row r="59" spans="1:131" s="198" customFormat="1" ht="26.25" customHeight="1">
      <c r="A59" s="212">
        <v>32</v>
      </c>
      <c r="B59" s="1067"/>
      <c r="C59" s="1068"/>
      <c r="D59" s="1068"/>
      <c r="E59" s="1068"/>
      <c r="F59" s="1068"/>
      <c r="G59" s="1068"/>
      <c r="H59" s="1068"/>
      <c r="I59" s="1068"/>
      <c r="J59" s="1068"/>
      <c r="K59" s="1068"/>
      <c r="L59" s="1068"/>
      <c r="M59" s="1068"/>
      <c r="N59" s="1068"/>
      <c r="O59" s="1068"/>
      <c r="P59" s="1069"/>
      <c r="Q59" s="1070"/>
      <c r="R59" s="1053"/>
      <c r="S59" s="1053"/>
      <c r="T59" s="1053"/>
      <c r="U59" s="1053"/>
      <c r="V59" s="1053"/>
      <c r="W59" s="1053"/>
      <c r="X59" s="1053"/>
      <c r="Y59" s="1053"/>
      <c r="Z59" s="1053"/>
      <c r="AA59" s="1053"/>
      <c r="AB59" s="1053"/>
      <c r="AC59" s="1053"/>
      <c r="AD59" s="1053"/>
      <c r="AE59" s="1071"/>
      <c r="AF59" s="1049"/>
      <c r="AG59" s="1050"/>
      <c r="AH59" s="1050"/>
      <c r="AI59" s="1050"/>
      <c r="AJ59" s="1051"/>
      <c r="AK59" s="1052"/>
      <c r="AL59" s="1053"/>
      <c r="AM59" s="1053"/>
      <c r="AN59" s="1053"/>
      <c r="AO59" s="1053"/>
      <c r="AP59" s="1053"/>
      <c r="AQ59" s="1053"/>
      <c r="AR59" s="1053"/>
      <c r="AS59" s="1053"/>
      <c r="AT59" s="1053"/>
      <c r="AU59" s="1053"/>
      <c r="AV59" s="1053"/>
      <c r="AW59" s="1053"/>
      <c r="AX59" s="1053"/>
      <c r="AY59" s="1053"/>
      <c r="AZ59" s="1054"/>
      <c r="BA59" s="1054"/>
      <c r="BB59" s="1054"/>
      <c r="BC59" s="1054"/>
      <c r="BD59" s="1054"/>
      <c r="BE59" s="1062"/>
      <c r="BF59" s="1062"/>
      <c r="BG59" s="1062"/>
      <c r="BH59" s="1062"/>
      <c r="BI59" s="1063"/>
      <c r="BJ59" s="203"/>
      <c r="BK59" s="203"/>
      <c r="BL59" s="203"/>
      <c r="BM59" s="203"/>
      <c r="BN59" s="203"/>
      <c r="BO59" s="216"/>
      <c r="BP59" s="216"/>
      <c r="BQ59" s="213">
        <v>53</v>
      </c>
      <c r="BR59" s="214"/>
      <c r="BS59" s="1044"/>
      <c r="BT59" s="1045"/>
      <c r="BU59" s="1045"/>
      <c r="BV59" s="1045"/>
      <c r="BW59" s="1045"/>
      <c r="BX59" s="1045"/>
      <c r="BY59" s="1045"/>
      <c r="BZ59" s="1045"/>
      <c r="CA59" s="1045"/>
      <c r="CB59" s="1045"/>
      <c r="CC59" s="1045"/>
      <c r="CD59" s="1045"/>
      <c r="CE59" s="1045"/>
      <c r="CF59" s="1045"/>
      <c r="CG59" s="1046"/>
      <c r="CH59" s="1019"/>
      <c r="CI59" s="1020"/>
      <c r="CJ59" s="1020"/>
      <c r="CK59" s="1020"/>
      <c r="CL59" s="1021"/>
      <c r="CM59" s="1019"/>
      <c r="CN59" s="1020"/>
      <c r="CO59" s="1020"/>
      <c r="CP59" s="1020"/>
      <c r="CQ59" s="1021"/>
      <c r="CR59" s="1019"/>
      <c r="CS59" s="1020"/>
      <c r="CT59" s="1020"/>
      <c r="CU59" s="1020"/>
      <c r="CV59" s="1021"/>
      <c r="CW59" s="1019"/>
      <c r="CX59" s="1020"/>
      <c r="CY59" s="1020"/>
      <c r="CZ59" s="1020"/>
      <c r="DA59" s="1021"/>
      <c r="DB59" s="1019"/>
      <c r="DC59" s="1020"/>
      <c r="DD59" s="1020"/>
      <c r="DE59" s="1020"/>
      <c r="DF59" s="1021"/>
      <c r="DG59" s="1019"/>
      <c r="DH59" s="1020"/>
      <c r="DI59" s="1020"/>
      <c r="DJ59" s="1020"/>
      <c r="DK59" s="1021"/>
      <c r="DL59" s="1019"/>
      <c r="DM59" s="1020"/>
      <c r="DN59" s="1020"/>
      <c r="DO59" s="1020"/>
      <c r="DP59" s="1021"/>
      <c r="DQ59" s="1019"/>
      <c r="DR59" s="1020"/>
      <c r="DS59" s="1020"/>
      <c r="DT59" s="1020"/>
      <c r="DU59" s="1021"/>
      <c r="DV59" s="1022"/>
      <c r="DW59" s="1023"/>
      <c r="DX59" s="1023"/>
      <c r="DY59" s="1023"/>
      <c r="DZ59" s="1024"/>
      <c r="EA59" s="197"/>
    </row>
    <row r="60" spans="1:131" s="198" customFormat="1" ht="26.25" customHeight="1">
      <c r="A60" s="212">
        <v>33</v>
      </c>
      <c r="B60" s="1067"/>
      <c r="C60" s="1068"/>
      <c r="D60" s="1068"/>
      <c r="E60" s="1068"/>
      <c r="F60" s="1068"/>
      <c r="G60" s="1068"/>
      <c r="H60" s="1068"/>
      <c r="I60" s="1068"/>
      <c r="J60" s="1068"/>
      <c r="K60" s="1068"/>
      <c r="L60" s="1068"/>
      <c r="M60" s="1068"/>
      <c r="N60" s="1068"/>
      <c r="O60" s="1068"/>
      <c r="P60" s="1069"/>
      <c r="Q60" s="1070"/>
      <c r="R60" s="1053"/>
      <c r="S60" s="1053"/>
      <c r="T60" s="1053"/>
      <c r="U60" s="1053"/>
      <c r="V60" s="1053"/>
      <c r="W60" s="1053"/>
      <c r="X60" s="1053"/>
      <c r="Y60" s="1053"/>
      <c r="Z60" s="1053"/>
      <c r="AA60" s="1053"/>
      <c r="AB60" s="1053"/>
      <c r="AC60" s="1053"/>
      <c r="AD60" s="1053"/>
      <c r="AE60" s="1071"/>
      <c r="AF60" s="1049"/>
      <c r="AG60" s="1050"/>
      <c r="AH60" s="1050"/>
      <c r="AI60" s="1050"/>
      <c r="AJ60" s="1051"/>
      <c r="AK60" s="1052"/>
      <c r="AL60" s="1053"/>
      <c r="AM60" s="1053"/>
      <c r="AN60" s="1053"/>
      <c r="AO60" s="1053"/>
      <c r="AP60" s="1053"/>
      <c r="AQ60" s="1053"/>
      <c r="AR60" s="1053"/>
      <c r="AS60" s="1053"/>
      <c r="AT60" s="1053"/>
      <c r="AU60" s="1053"/>
      <c r="AV60" s="1053"/>
      <c r="AW60" s="1053"/>
      <c r="AX60" s="1053"/>
      <c r="AY60" s="1053"/>
      <c r="AZ60" s="1054"/>
      <c r="BA60" s="1054"/>
      <c r="BB60" s="1054"/>
      <c r="BC60" s="1054"/>
      <c r="BD60" s="1054"/>
      <c r="BE60" s="1062"/>
      <c r="BF60" s="1062"/>
      <c r="BG60" s="1062"/>
      <c r="BH60" s="1062"/>
      <c r="BI60" s="1063"/>
      <c r="BJ60" s="203"/>
      <c r="BK60" s="203"/>
      <c r="BL60" s="203"/>
      <c r="BM60" s="203"/>
      <c r="BN60" s="203"/>
      <c r="BO60" s="216"/>
      <c r="BP60" s="216"/>
      <c r="BQ60" s="213">
        <v>54</v>
      </c>
      <c r="BR60" s="214"/>
      <c r="BS60" s="1044"/>
      <c r="BT60" s="1045"/>
      <c r="BU60" s="1045"/>
      <c r="BV60" s="1045"/>
      <c r="BW60" s="1045"/>
      <c r="BX60" s="1045"/>
      <c r="BY60" s="1045"/>
      <c r="BZ60" s="1045"/>
      <c r="CA60" s="1045"/>
      <c r="CB60" s="1045"/>
      <c r="CC60" s="1045"/>
      <c r="CD60" s="1045"/>
      <c r="CE60" s="1045"/>
      <c r="CF60" s="1045"/>
      <c r="CG60" s="1046"/>
      <c r="CH60" s="1019"/>
      <c r="CI60" s="1020"/>
      <c r="CJ60" s="1020"/>
      <c r="CK60" s="1020"/>
      <c r="CL60" s="1021"/>
      <c r="CM60" s="1019"/>
      <c r="CN60" s="1020"/>
      <c r="CO60" s="1020"/>
      <c r="CP60" s="1020"/>
      <c r="CQ60" s="1021"/>
      <c r="CR60" s="1019"/>
      <c r="CS60" s="1020"/>
      <c r="CT60" s="1020"/>
      <c r="CU60" s="1020"/>
      <c r="CV60" s="1021"/>
      <c r="CW60" s="1019"/>
      <c r="CX60" s="1020"/>
      <c r="CY60" s="1020"/>
      <c r="CZ60" s="1020"/>
      <c r="DA60" s="1021"/>
      <c r="DB60" s="1019"/>
      <c r="DC60" s="1020"/>
      <c r="DD60" s="1020"/>
      <c r="DE60" s="1020"/>
      <c r="DF60" s="1021"/>
      <c r="DG60" s="1019"/>
      <c r="DH60" s="1020"/>
      <c r="DI60" s="1020"/>
      <c r="DJ60" s="1020"/>
      <c r="DK60" s="1021"/>
      <c r="DL60" s="1019"/>
      <c r="DM60" s="1020"/>
      <c r="DN60" s="1020"/>
      <c r="DO60" s="1020"/>
      <c r="DP60" s="1021"/>
      <c r="DQ60" s="1019"/>
      <c r="DR60" s="1020"/>
      <c r="DS60" s="1020"/>
      <c r="DT60" s="1020"/>
      <c r="DU60" s="1021"/>
      <c r="DV60" s="1022"/>
      <c r="DW60" s="1023"/>
      <c r="DX60" s="1023"/>
      <c r="DY60" s="1023"/>
      <c r="DZ60" s="1024"/>
      <c r="EA60" s="197"/>
    </row>
    <row r="61" spans="1:131" s="198" customFormat="1" ht="26.25" customHeight="1" thickBot="1">
      <c r="A61" s="212">
        <v>34</v>
      </c>
      <c r="B61" s="1067"/>
      <c r="C61" s="1068"/>
      <c r="D61" s="1068"/>
      <c r="E61" s="1068"/>
      <c r="F61" s="1068"/>
      <c r="G61" s="1068"/>
      <c r="H61" s="1068"/>
      <c r="I61" s="1068"/>
      <c r="J61" s="1068"/>
      <c r="K61" s="1068"/>
      <c r="L61" s="1068"/>
      <c r="M61" s="1068"/>
      <c r="N61" s="1068"/>
      <c r="O61" s="1068"/>
      <c r="P61" s="1069"/>
      <c r="Q61" s="1070"/>
      <c r="R61" s="1053"/>
      <c r="S61" s="1053"/>
      <c r="T61" s="1053"/>
      <c r="U61" s="1053"/>
      <c r="V61" s="1053"/>
      <c r="W61" s="1053"/>
      <c r="X61" s="1053"/>
      <c r="Y61" s="1053"/>
      <c r="Z61" s="1053"/>
      <c r="AA61" s="1053"/>
      <c r="AB61" s="1053"/>
      <c r="AC61" s="1053"/>
      <c r="AD61" s="1053"/>
      <c r="AE61" s="1071"/>
      <c r="AF61" s="1049"/>
      <c r="AG61" s="1050"/>
      <c r="AH61" s="1050"/>
      <c r="AI61" s="1050"/>
      <c r="AJ61" s="1051"/>
      <c r="AK61" s="1052"/>
      <c r="AL61" s="1053"/>
      <c r="AM61" s="1053"/>
      <c r="AN61" s="1053"/>
      <c r="AO61" s="1053"/>
      <c r="AP61" s="1053"/>
      <c r="AQ61" s="1053"/>
      <c r="AR61" s="1053"/>
      <c r="AS61" s="1053"/>
      <c r="AT61" s="1053"/>
      <c r="AU61" s="1053"/>
      <c r="AV61" s="1053"/>
      <c r="AW61" s="1053"/>
      <c r="AX61" s="1053"/>
      <c r="AY61" s="1053"/>
      <c r="AZ61" s="1054"/>
      <c r="BA61" s="1054"/>
      <c r="BB61" s="1054"/>
      <c r="BC61" s="1054"/>
      <c r="BD61" s="1054"/>
      <c r="BE61" s="1062"/>
      <c r="BF61" s="1062"/>
      <c r="BG61" s="1062"/>
      <c r="BH61" s="1062"/>
      <c r="BI61" s="1063"/>
      <c r="BJ61" s="203"/>
      <c r="BK61" s="203"/>
      <c r="BL61" s="203"/>
      <c r="BM61" s="203"/>
      <c r="BN61" s="203"/>
      <c r="BO61" s="216"/>
      <c r="BP61" s="216"/>
      <c r="BQ61" s="213">
        <v>55</v>
      </c>
      <c r="BR61" s="214"/>
      <c r="BS61" s="1044"/>
      <c r="BT61" s="1045"/>
      <c r="BU61" s="1045"/>
      <c r="BV61" s="1045"/>
      <c r="BW61" s="1045"/>
      <c r="BX61" s="1045"/>
      <c r="BY61" s="1045"/>
      <c r="BZ61" s="1045"/>
      <c r="CA61" s="1045"/>
      <c r="CB61" s="1045"/>
      <c r="CC61" s="1045"/>
      <c r="CD61" s="1045"/>
      <c r="CE61" s="1045"/>
      <c r="CF61" s="1045"/>
      <c r="CG61" s="1046"/>
      <c r="CH61" s="1019"/>
      <c r="CI61" s="1020"/>
      <c r="CJ61" s="1020"/>
      <c r="CK61" s="1020"/>
      <c r="CL61" s="1021"/>
      <c r="CM61" s="1019"/>
      <c r="CN61" s="1020"/>
      <c r="CO61" s="1020"/>
      <c r="CP61" s="1020"/>
      <c r="CQ61" s="1021"/>
      <c r="CR61" s="1019"/>
      <c r="CS61" s="1020"/>
      <c r="CT61" s="1020"/>
      <c r="CU61" s="1020"/>
      <c r="CV61" s="1021"/>
      <c r="CW61" s="1019"/>
      <c r="CX61" s="1020"/>
      <c r="CY61" s="1020"/>
      <c r="CZ61" s="1020"/>
      <c r="DA61" s="1021"/>
      <c r="DB61" s="1019"/>
      <c r="DC61" s="1020"/>
      <c r="DD61" s="1020"/>
      <c r="DE61" s="1020"/>
      <c r="DF61" s="1021"/>
      <c r="DG61" s="1019"/>
      <c r="DH61" s="1020"/>
      <c r="DI61" s="1020"/>
      <c r="DJ61" s="1020"/>
      <c r="DK61" s="1021"/>
      <c r="DL61" s="1019"/>
      <c r="DM61" s="1020"/>
      <c r="DN61" s="1020"/>
      <c r="DO61" s="1020"/>
      <c r="DP61" s="1021"/>
      <c r="DQ61" s="1019"/>
      <c r="DR61" s="1020"/>
      <c r="DS61" s="1020"/>
      <c r="DT61" s="1020"/>
      <c r="DU61" s="1021"/>
      <c r="DV61" s="1022"/>
      <c r="DW61" s="1023"/>
      <c r="DX61" s="1023"/>
      <c r="DY61" s="1023"/>
      <c r="DZ61" s="1024"/>
      <c r="EA61" s="197"/>
    </row>
    <row r="62" spans="1:131" s="198" customFormat="1" ht="26.25" customHeight="1">
      <c r="A62" s="212">
        <v>35</v>
      </c>
      <c r="B62" s="1067"/>
      <c r="C62" s="1068"/>
      <c r="D62" s="1068"/>
      <c r="E62" s="1068"/>
      <c r="F62" s="1068"/>
      <c r="G62" s="1068"/>
      <c r="H62" s="1068"/>
      <c r="I62" s="1068"/>
      <c r="J62" s="1068"/>
      <c r="K62" s="1068"/>
      <c r="L62" s="1068"/>
      <c r="M62" s="1068"/>
      <c r="N62" s="1068"/>
      <c r="O62" s="1068"/>
      <c r="P62" s="1069"/>
      <c r="Q62" s="1070"/>
      <c r="R62" s="1053"/>
      <c r="S62" s="1053"/>
      <c r="T62" s="1053"/>
      <c r="U62" s="1053"/>
      <c r="V62" s="1053"/>
      <c r="W62" s="1053"/>
      <c r="X62" s="1053"/>
      <c r="Y62" s="1053"/>
      <c r="Z62" s="1053"/>
      <c r="AA62" s="1053"/>
      <c r="AB62" s="1053"/>
      <c r="AC62" s="1053"/>
      <c r="AD62" s="1053"/>
      <c r="AE62" s="1071"/>
      <c r="AF62" s="1049"/>
      <c r="AG62" s="1050"/>
      <c r="AH62" s="1050"/>
      <c r="AI62" s="1050"/>
      <c r="AJ62" s="1051"/>
      <c r="AK62" s="1052"/>
      <c r="AL62" s="1053"/>
      <c r="AM62" s="1053"/>
      <c r="AN62" s="1053"/>
      <c r="AO62" s="1053"/>
      <c r="AP62" s="1053"/>
      <c r="AQ62" s="1053"/>
      <c r="AR62" s="1053"/>
      <c r="AS62" s="1053"/>
      <c r="AT62" s="1053"/>
      <c r="AU62" s="1053"/>
      <c r="AV62" s="1053"/>
      <c r="AW62" s="1053"/>
      <c r="AX62" s="1053"/>
      <c r="AY62" s="1053"/>
      <c r="AZ62" s="1054"/>
      <c r="BA62" s="1054"/>
      <c r="BB62" s="1054"/>
      <c r="BC62" s="1054"/>
      <c r="BD62" s="1054"/>
      <c r="BE62" s="1062"/>
      <c r="BF62" s="1062"/>
      <c r="BG62" s="1062"/>
      <c r="BH62" s="1062"/>
      <c r="BI62" s="1063"/>
      <c r="BJ62" s="1064" t="s">
        <v>383</v>
      </c>
      <c r="BK62" s="1065"/>
      <c r="BL62" s="1065"/>
      <c r="BM62" s="1065"/>
      <c r="BN62" s="1066"/>
      <c r="BO62" s="216"/>
      <c r="BP62" s="216"/>
      <c r="BQ62" s="213">
        <v>56</v>
      </c>
      <c r="BR62" s="214"/>
      <c r="BS62" s="1044"/>
      <c r="BT62" s="1045"/>
      <c r="BU62" s="1045"/>
      <c r="BV62" s="1045"/>
      <c r="BW62" s="1045"/>
      <c r="BX62" s="1045"/>
      <c r="BY62" s="1045"/>
      <c r="BZ62" s="1045"/>
      <c r="CA62" s="1045"/>
      <c r="CB62" s="1045"/>
      <c r="CC62" s="1045"/>
      <c r="CD62" s="1045"/>
      <c r="CE62" s="1045"/>
      <c r="CF62" s="1045"/>
      <c r="CG62" s="1046"/>
      <c r="CH62" s="1019"/>
      <c r="CI62" s="1020"/>
      <c r="CJ62" s="1020"/>
      <c r="CK62" s="1020"/>
      <c r="CL62" s="1021"/>
      <c r="CM62" s="1019"/>
      <c r="CN62" s="1020"/>
      <c r="CO62" s="1020"/>
      <c r="CP62" s="1020"/>
      <c r="CQ62" s="1021"/>
      <c r="CR62" s="1019"/>
      <c r="CS62" s="1020"/>
      <c r="CT62" s="1020"/>
      <c r="CU62" s="1020"/>
      <c r="CV62" s="1021"/>
      <c r="CW62" s="1019"/>
      <c r="CX62" s="1020"/>
      <c r="CY62" s="1020"/>
      <c r="CZ62" s="1020"/>
      <c r="DA62" s="1021"/>
      <c r="DB62" s="1019"/>
      <c r="DC62" s="1020"/>
      <c r="DD62" s="1020"/>
      <c r="DE62" s="1020"/>
      <c r="DF62" s="1021"/>
      <c r="DG62" s="1019"/>
      <c r="DH62" s="1020"/>
      <c r="DI62" s="1020"/>
      <c r="DJ62" s="1020"/>
      <c r="DK62" s="1021"/>
      <c r="DL62" s="1019"/>
      <c r="DM62" s="1020"/>
      <c r="DN62" s="1020"/>
      <c r="DO62" s="1020"/>
      <c r="DP62" s="1021"/>
      <c r="DQ62" s="1019"/>
      <c r="DR62" s="1020"/>
      <c r="DS62" s="1020"/>
      <c r="DT62" s="1020"/>
      <c r="DU62" s="1021"/>
      <c r="DV62" s="1022"/>
      <c r="DW62" s="1023"/>
      <c r="DX62" s="1023"/>
      <c r="DY62" s="1023"/>
      <c r="DZ62" s="1024"/>
      <c r="EA62" s="197"/>
    </row>
    <row r="63" spans="1:131" s="198" customFormat="1" ht="26.25" customHeight="1" thickBot="1">
      <c r="A63" s="215" t="s">
        <v>361</v>
      </c>
      <c r="B63" s="970" t="s">
        <v>384</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8"/>
      <c r="AF63" s="1059">
        <v>407</v>
      </c>
      <c r="AG63" s="985"/>
      <c r="AH63" s="985"/>
      <c r="AI63" s="985"/>
      <c r="AJ63" s="1060"/>
      <c r="AK63" s="1061"/>
      <c r="AL63" s="989"/>
      <c r="AM63" s="989"/>
      <c r="AN63" s="989"/>
      <c r="AO63" s="989"/>
      <c r="AP63" s="985">
        <v>4419</v>
      </c>
      <c r="AQ63" s="985"/>
      <c r="AR63" s="985"/>
      <c r="AS63" s="985"/>
      <c r="AT63" s="985"/>
      <c r="AU63" s="985">
        <v>2856</v>
      </c>
      <c r="AV63" s="985"/>
      <c r="AW63" s="985"/>
      <c r="AX63" s="985"/>
      <c r="AY63" s="985"/>
      <c r="AZ63" s="1055"/>
      <c r="BA63" s="1055"/>
      <c r="BB63" s="1055"/>
      <c r="BC63" s="1055"/>
      <c r="BD63" s="1055"/>
      <c r="BE63" s="986"/>
      <c r="BF63" s="986"/>
      <c r="BG63" s="986"/>
      <c r="BH63" s="986"/>
      <c r="BI63" s="987"/>
      <c r="BJ63" s="1056" t="s">
        <v>107</v>
      </c>
      <c r="BK63" s="977"/>
      <c r="BL63" s="977"/>
      <c r="BM63" s="977"/>
      <c r="BN63" s="1057"/>
      <c r="BO63" s="216"/>
      <c r="BP63" s="216"/>
      <c r="BQ63" s="213">
        <v>57</v>
      </c>
      <c r="BR63" s="214"/>
      <c r="BS63" s="1044"/>
      <c r="BT63" s="1045"/>
      <c r="BU63" s="1045"/>
      <c r="BV63" s="1045"/>
      <c r="BW63" s="1045"/>
      <c r="BX63" s="1045"/>
      <c r="BY63" s="1045"/>
      <c r="BZ63" s="1045"/>
      <c r="CA63" s="1045"/>
      <c r="CB63" s="1045"/>
      <c r="CC63" s="1045"/>
      <c r="CD63" s="1045"/>
      <c r="CE63" s="1045"/>
      <c r="CF63" s="1045"/>
      <c r="CG63" s="1046"/>
      <c r="CH63" s="1019"/>
      <c r="CI63" s="1020"/>
      <c r="CJ63" s="1020"/>
      <c r="CK63" s="1020"/>
      <c r="CL63" s="1021"/>
      <c r="CM63" s="1019"/>
      <c r="CN63" s="1020"/>
      <c r="CO63" s="1020"/>
      <c r="CP63" s="1020"/>
      <c r="CQ63" s="1021"/>
      <c r="CR63" s="1019"/>
      <c r="CS63" s="1020"/>
      <c r="CT63" s="1020"/>
      <c r="CU63" s="1020"/>
      <c r="CV63" s="1021"/>
      <c r="CW63" s="1019"/>
      <c r="CX63" s="1020"/>
      <c r="CY63" s="1020"/>
      <c r="CZ63" s="1020"/>
      <c r="DA63" s="1021"/>
      <c r="DB63" s="1019"/>
      <c r="DC63" s="1020"/>
      <c r="DD63" s="1020"/>
      <c r="DE63" s="1020"/>
      <c r="DF63" s="1021"/>
      <c r="DG63" s="1019"/>
      <c r="DH63" s="1020"/>
      <c r="DI63" s="1020"/>
      <c r="DJ63" s="1020"/>
      <c r="DK63" s="1021"/>
      <c r="DL63" s="1019"/>
      <c r="DM63" s="1020"/>
      <c r="DN63" s="1020"/>
      <c r="DO63" s="1020"/>
      <c r="DP63" s="1021"/>
      <c r="DQ63" s="1019"/>
      <c r="DR63" s="1020"/>
      <c r="DS63" s="1020"/>
      <c r="DT63" s="1020"/>
      <c r="DU63" s="1021"/>
      <c r="DV63" s="1022"/>
      <c r="DW63" s="1023"/>
      <c r="DX63" s="1023"/>
      <c r="DY63" s="1023"/>
      <c r="DZ63" s="102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4"/>
      <c r="BT64" s="1045"/>
      <c r="BU64" s="1045"/>
      <c r="BV64" s="1045"/>
      <c r="BW64" s="1045"/>
      <c r="BX64" s="1045"/>
      <c r="BY64" s="1045"/>
      <c r="BZ64" s="1045"/>
      <c r="CA64" s="1045"/>
      <c r="CB64" s="1045"/>
      <c r="CC64" s="1045"/>
      <c r="CD64" s="1045"/>
      <c r="CE64" s="1045"/>
      <c r="CF64" s="1045"/>
      <c r="CG64" s="1046"/>
      <c r="CH64" s="1019"/>
      <c r="CI64" s="1020"/>
      <c r="CJ64" s="1020"/>
      <c r="CK64" s="1020"/>
      <c r="CL64" s="1021"/>
      <c r="CM64" s="1019"/>
      <c r="CN64" s="1020"/>
      <c r="CO64" s="1020"/>
      <c r="CP64" s="1020"/>
      <c r="CQ64" s="1021"/>
      <c r="CR64" s="1019"/>
      <c r="CS64" s="1020"/>
      <c r="CT64" s="1020"/>
      <c r="CU64" s="1020"/>
      <c r="CV64" s="1021"/>
      <c r="CW64" s="1019"/>
      <c r="CX64" s="1020"/>
      <c r="CY64" s="1020"/>
      <c r="CZ64" s="1020"/>
      <c r="DA64" s="1021"/>
      <c r="DB64" s="1019"/>
      <c r="DC64" s="1020"/>
      <c r="DD64" s="1020"/>
      <c r="DE64" s="1020"/>
      <c r="DF64" s="1021"/>
      <c r="DG64" s="1019"/>
      <c r="DH64" s="1020"/>
      <c r="DI64" s="1020"/>
      <c r="DJ64" s="1020"/>
      <c r="DK64" s="1021"/>
      <c r="DL64" s="1019"/>
      <c r="DM64" s="1020"/>
      <c r="DN64" s="1020"/>
      <c r="DO64" s="1020"/>
      <c r="DP64" s="1021"/>
      <c r="DQ64" s="1019"/>
      <c r="DR64" s="1020"/>
      <c r="DS64" s="1020"/>
      <c r="DT64" s="1020"/>
      <c r="DU64" s="1021"/>
      <c r="DV64" s="1022"/>
      <c r="DW64" s="1023"/>
      <c r="DX64" s="1023"/>
      <c r="DY64" s="1023"/>
      <c r="DZ64" s="1024"/>
      <c r="EA64" s="197"/>
    </row>
    <row r="65" spans="1:131" s="198" customFormat="1" ht="26.25" customHeight="1" thickBot="1">
      <c r="A65" s="203" t="s">
        <v>385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4"/>
      <c r="BT65" s="1045"/>
      <c r="BU65" s="1045"/>
      <c r="BV65" s="1045"/>
      <c r="BW65" s="1045"/>
      <c r="BX65" s="1045"/>
      <c r="BY65" s="1045"/>
      <c r="BZ65" s="1045"/>
      <c r="CA65" s="1045"/>
      <c r="CB65" s="1045"/>
      <c r="CC65" s="1045"/>
      <c r="CD65" s="1045"/>
      <c r="CE65" s="1045"/>
      <c r="CF65" s="1045"/>
      <c r="CG65" s="1046"/>
      <c r="CH65" s="1019"/>
      <c r="CI65" s="1020"/>
      <c r="CJ65" s="1020"/>
      <c r="CK65" s="1020"/>
      <c r="CL65" s="1021"/>
      <c r="CM65" s="1019"/>
      <c r="CN65" s="1020"/>
      <c r="CO65" s="1020"/>
      <c r="CP65" s="1020"/>
      <c r="CQ65" s="1021"/>
      <c r="CR65" s="1019"/>
      <c r="CS65" s="1020"/>
      <c r="CT65" s="1020"/>
      <c r="CU65" s="1020"/>
      <c r="CV65" s="1021"/>
      <c r="CW65" s="1019"/>
      <c r="CX65" s="1020"/>
      <c r="CY65" s="1020"/>
      <c r="CZ65" s="1020"/>
      <c r="DA65" s="1021"/>
      <c r="DB65" s="1019"/>
      <c r="DC65" s="1020"/>
      <c r="DD65" s="1020"/>
      <c r="DE65" s="1020"/>
      <c r="DF65" s="1021"/>
      <c r="DG65" s="1019"/>
      <c r="DH65" s="1020"/>
      <c r="DI65" s="1020"/>
      <c r="DJ65" s="1020"/>
      <c r="DK65" s="1021"/>
      <c r="DL65" s="1019"/>
      <c r="DM65" s="1020"/>
      <c r="DN65" s="1020"/>
      <c r="DO65" s="1020"/>
      <c r="DP65" s="1021"/>
      <c r="DQ65" s="1019"/>
      <c r="DR65" s="1020"/>
      <c r="DS65" s="1020"/>
      <c r="DT65" s="1020"/>
      <c r="DU65" s="1021"/>
      <c r="DV65" s="1022"/>
      <c r="DW65" s="1023"/>
      <c r="DX65" s="1023"/>
      <c r="DY65" s="1023"/>
      <c r="DZ65" s="1024"/>
      <c r="EA65" s="197"/>
    </row>
    <row r="66" spans="1:131" s="198" customFormat="1" ht="26.25" customHeight="1">
      <c r="A66" s="1025" t="s">
        <v>386</v>
      </c>
      <c r="B66" s="1026"/>
      <c r="C66" s="1026"/>
      <c r="D66" s="1026"/>
      <c r="E66" s="1026"/>
      <c r="F66" s="1026"/>
      <c r="G66" s="1026"/>
      <c r="H66" s="1026"/>
      <c r="I66" s="1026"/>
      <c r="J66" s="1026"/>
      <c r="K66" s="1026"/>
      <c r="L66" s="1026"/>
      <c r="M66" s="1026"/>
      <c r="N66" s="1026"/>
      <c r="O66" s="1026"/>
      <c r="P66" s="1027"/>
      <c r="Q66" s="1031" t="s">
        <v>387</v>
      </c>
      <c r="R66" s="1032"/>
      <c r="S66" s="1032"/>
      <c r="T66" s="1032"/>
      <c r="U66" s="1033"/>
      <c r="V66" s="1031" t="s">
        <v>388</v>
      </c>
      <c r="W66" s="1032"/>
      <c r="X66" s="1032"/>
      <c r="Y66" s="1032"/>
      <c r="Z66" s="1033"/>
      <c r="AA66" s="1031" t="s">
        <v>389</v>
      </c>
      <c r="AB66" s="1032"/>
      <c r="AC66" s="1032"/>
      <c r="AD66" s="1032"/>
      <c r="AE66" s="1033"/>
      <c r="AF66" s="1037" t="s">
        <v>390</v>
      </c>
      <c r="AG66" s="1038"/>
      <c r="AH66" s="1038"/>
      <c r="AI66" s="1038"/>
      <c r="AJ66" s="1039"/>
      <c r="AK66" s="1031" t="s">
        <v>391</v>
      </c>
      <c r="AL66" s="1026"/>
      <c r="AM66" s="1026"/>
      <c r="AN66" s="1026"/>
      <c r="AO66" s="1027"/>
      <c r="AP66" s="1031" t="s">
        <v>392</v>
      </c>
      <c r="AQ66" s="1032"/>
      <c r="AR66" s="1032"/>
      <c r="AS66" s="1032"/>
      <c r="AT66" s="1033"/>
      <c r="AU66" s="1031" t="s">
        <v>393</v>
      </c>
      <c r="AV66" s="1032"/>
      <c r="AW66" s="1032"/>
      <c r="AX66" s="1032"/>
      <c r="AY66" s="1033"/>
      <c r="AZ66" s="1031" t="s">
        <v>350</v>
      </c>
      <c r="BA66" s="1032"/>
      <c r="BB66" s="1032"/>
      <c r="BC66" s="1032"/>
      <c r="BD66" s="1047"/>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c r="A67" s="1028"/>
      <c r="B67" s="1029"/>
      <c r="C67" s="1029"/>
      <c r="D67" s="1029"/>
      <c r="E67" s="1029"/>
      <c r="F67" s="1029"/>
      <c r="G67" s="1029"/>
      <c r="H67" s="1029"/>
      <c r="I67" s="1029"/>
      <c r="J67" s="1029"/>
      <c r="K67" s="1029"/>
      <c r="L67" s="1029"/>
      <c r="M67" s="1029"/>
      <c r="N67" s="1029"/>
      <c r="O67" s="1029"/>
      <c r="P67" s="1030"/>
      <c r="Q67" s="1034"/>
      <c r="R67" s="1035"/>
      <c r="S67" s="1035"/>
      <c r="T67" s="1035"/>
      <c r="U67" s="1036"/>
      <c r="V67" s="1034"/>
      <c r="W67" s="1035"/>
      <c r="X67" s="1035"/>
      <c r="Y67" s="1035"/>
      <c r="Z67" s="1036"/>
      <c r="AA67" s="1034"/>
      <c r="AB67" s="1035"/>
      <c r="AC67" s="1035"/>
      <c r="AD67" s="1035"/>
      <c r="AE67" s="1036"/>
      <c r="AF67" s="1040"/>
      <c r="AG67" s="1041"/>
      <c r="AH67" s="1041"/>
      <c r="AI67" s="1041"/>
      <c r="AJ67" s="1042"/>
      <c r="AK67" s="1043"/>
      <c r="AL67" s="1029"/>
      <c r="AM67" s="1029"/>
      <c r="AN67" s="1029"/>
      <c r="AO67" s="1030"/>
      <c r="AP67" s="1034"/>
      <c r="AQ67" s="1035"/>
      <c r="AR67" s="1035"/>
      <c r="AS67" s="1035"/>
      <c r="AT67" s="1036"/>
      <c r="AU67" s="1034"/>
      <c r="AV67" s="1035"/>
      <c r="AW67" s="1035"/>
      <c r="AX67" s="1035"/>
      <c r="AY67" s="1036"/>
      <c r="AZ67" s="1034"/>
      <c r="BA67" s="1035"/>
      <c r="BB67" s="1035"/>
      <c r="BC67" s="1035"/>
      <c r="BD67" s="1048"/>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c r="A68" s="209">
        <v>1</v>
      </c>
      <c r="B68" s="1015" t="s">
        <v>554</v>
      </c>
      <c r="C68" s="1016"/>
      <c r="D68" s="1016"/>
      <c r="E68" s="1016"/>
      <c r="F68" s="1016"/>
      <c r="G68" s="1016"/>
      <c r="H68" s="1016"/>
      <c r="I68" s="1016"/>
      <c r="J68" s="1016"/>
      <c r="K68" s="1016"/>
      <c r="L68" s="1016"/>
      <c r="M68" s="1016"/>
      <c r="N68" s="1016"/>
      <c r="O68" s="1016"/>
      <c r="P68" s="1017"/>
      <c r="Q68" s="1018">
        <v>2598</v>
      </c>
      <c r="R68" s="1012"/>
      <c r="S68" s="1012"/>
      <c r="T68" s="1012"/>
      <c r="U68" s="1012"/>
      <c r="V68" s="1012">
        <v>2093</v>
      </c>
      <c r="W68" s="1012"/>
      <c r="X68" s="1012"/>
      <c r="Y68" s="1012"/>
      <c r="Z68" s="1012"/>
      <c r="AA68" s="1012">
        <v>505</v>
      </c>
      <c r="AB68" s="1012"/>
      <c r="AC68" s="1012"/>
      <c r="AD68" s="1012"/>
      <c r="AE68" s="1012"/>
      <c r="AF68" s="1012">
        <v>505</v>
      </c>
      <c r="AG68" s="1012"/>
      <c r="AH68" s="1012"/>
      <c r="AI68" s="1012"/>
      <c r="AJ68" s="1012"/>
      <c r="AK68" s="1009" t="s">
        <v>555</v>
      </c>
      <c r="AL68" s="1010"/>
      <c r="AM68" s="1010"/>
      <c r="AN68" s="1010"/>
      <c r="AO68" s="1011"/>
      <c r="AP68" s="1009" t="s">
        <v>555</v>
      </c>
      <c r="AQ68" s="1010"/>
      <c r="AR68" s="1010"/>
      <c r="AS68" s="1010"/>
      <c r="AT68" s="1011"/>
      <c r="AU68" s="1012" t="s">
        <v>576</v>
      </c>
      <c r="AV68" s="1012"/>
      <c r="AW68" s="1012"/>
      <c r="AX68" s="1012"/>
      <c r="AY68" s="1012"/>
      <c r="AZ68" s="1013"/>
      <c r="BA68" s="1013"/>
      <c r="BB68" s="1013"/>
      <c r="BC68" s="1013"/>
      <c r="BD68" s="1014"/>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c r="A69" s="212">
        <v>2</v>
      </c>
      <c r="B69" s="1000" t="s">
        <v>556</v>
      </c>
      <c r="C69" s="1001"/>
      <c r="D69" s="1001"/>
      <c r="E69" s="1001"/>
      <c r="F69" s="1001"/>
      <c r="G69" s="1001"/>
      <c r="H69" s="1001"/>
      <c r="I69" s="1001"/>
      <c r="J69" s="1001"/>
      <c r="K69" s="1001"/>
      <c r="L69" s="1001"/>
      <c r="M69" s="1001"/>
      <c r="N69" s="1001"/>
      <c r="O69" s="1001"/>
      <c r="P69" s="1002"/>
      <c r="Q69" s="1003">
        <v>358</v>
      </c>
      <c r="R69" s="997"/>
      <c r="S69" s="997"/>
      <c r="T69" s="997"/>
      <c r="U69" s="997"/>
      <c r="V69" s="997">
        <v>358</v>
      </c>
      <c r="W69" s="997"/>
      <c r="X69" s="997"/>
      <c r="Y69" s="997"/>
      <c r="Z69" s="997"/>
      <c r="AA69" s="997">
        <v>0</v>
      </c>
      <c r="AB69" s="997"/>
      <c r="AC69" s="997"/>
      <c r="AD69" s="997"/>
      <c r="AE69" s="997"/>
      <c r="AF69" s="997">
        <v>0</v>
      </c>
      <c r="AG69" s="997"/>
      <c r="AH69" s="997"/>
      <c r="AI69" s="997"/>
      <c r="AJ69" s="997"/>
      <c r="AK69" s="997">
        <v>5</v>
      </c>
      <c r="AL69" s="997"/>
      <c r="AM69" s="997"/>
      <c r="AN69" s="997"/>
      <c r="AO69" s="997"/>
      <c r="AP69" s="1004" t="s">
        <v>555</v>
      </c>
      <c r="AQ69" s="997"/>
      <c r="AR69" s="997"/>
      <c r="AS69" s="997"/>
      <c r="AT69" s="997"/>
      <c r="AU69" s="997" t="s">
        <v>577</v>
      </c>
      <c r="AV69" s="997"/>
      <c r="AW69" s="997"/>
      <c r="AX69" s="997"/>
      <c r="AY69" s="997"/>
      <c r="AZ69" s="998" t="s">
        <v>557</v>
      </c>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c r="A70" s="212">
        <v>3</v>
      </c>
      <c r="B70" s="1000" t="s">
        <v>574</v>
      </c>
      <c r="C70" s="1001"/>
      <c r="D70" s="1001"/>
      <c r="E70" s="1001"/>
      <c r="F70" s="1001"/>
      <c r="G70" s="1001"/>
      <c r="H70" s="1001"/>
      <c r="I70" s="1001"/>
      <c r="J70" s="1001"/>
      <c r="K70" s="1001"/>
      <c r="L70" s="1001"/>
      <c r="M70" s="1001"/>
      <c r="N70" s="1001"/>
      <c r="O70" s="1001"/>
      <c r="P70" s="1002"/>
      <c r="Q70" s="1003">
        <v>39</v>
      </c>
      <c r="R70" s="997"/>
      <c r="S70" s="997"/>
      <c r="T70" s="997"/>
      <c r="U70" s="997"/>
      <c r="V70" s="997">
        <v>39</v>
      </c>
      <c r="W70" s="997"/>
      <c r="X70" s="997"/>
      <c r="Y70" s="997"/>
      <c r="Z70" s="997"/>
      <c r="AA70" s="997">
        <v>0</v>
      </c>
      <c r="AB70" s="997"/>
      <c r="AC70" s="997"/>
      <c r="AD70" s="997"/>
      <c r="AE70" s="997"/>
      <c r="AF70" s="997">
        <v>0</v>
      </c>
      <c r="AG70" s="997"/>
      <c r="AH70" s="997"/>
      <c r="AI70" s="997"/>
      <c r="AJ70" s="997"/>
      <c r="AK70" s="997">
        <v>8</v>
      </c>
      <c r="AL70" s="997"/>
      <c r="AM70" s="997"/>
      <c r="AN70" s="997"/>
      <c r="AO70" s="997"/>
      <c r="AP70" s="1004" t="s">
        <v>555</v>
      </c>
      <c r="AQ70" s="997"/>
      <c r="AR70" s="997"/>
      <c r="AS70" s="997"/>
      <c r="AT70" s="997"/>
      <c r="AU70" s="997" t="s">
        <v>577</v>
      </c>
      <c r="AV70" s="997"/>
      <c r="AW70" s="997"/>
      <c r="AX70" s="997"/>
      <c r="AY70" s="997"/>
      <c r="AZ70" s="998" t="s">
        <v>558</v>
      </c>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c r="A71" s="212">
        <v>4</v>
      </c>
      <c r="B71" s="1000" t="s">
        <v>559</v>
      </c>
      <c r="C71" s="1001"/>
      <c r="D71" s="1001"/>
      <c r="E71" s="1001"/>
      <c r="F71" s="1001"/>
      <c r="G71" s="1001"/>
      <c r="H71" s="1001"/>
      <c r="I71" s="1001"/>
      <c r="J71" s="1001"/>
      <c r="K71" s="1001"/>
      <c r="L71" s="1001"/>
      <c r="M71" s="1001"/>
      <c r="N71" s="1001"/>
      <c r="O71" s="1001"/>
      <c r="P71" s="1002"/>
      <c r="Q71" s="1003">
        <v>254</v>
      </c>
      <c r="R71" s="997"/>
      <c r="S71" s="997"/>
      <c r="T71" s="997"/>
      <c r="U71" s="997"/>
      <c r="V71" s="997">
        <v>248</v>
      </c>
      <c r="W71" s="997"/>
      <c r="X71" s="997"/>
      <c r="Y71" s="997"/>
      <c r="Z71" s="997"/>
      <c r="AA71" s="997">
        <v>6</v>
      </c>
      <c r="AB71" s="997"/>
      <c r="AC71" s="997"/>
      <c r="AD71" s="997"/>
      <c r="AE71" s="997"/>
      <c r="AF71" s="997">
        <v>6</v>
      </c>
      <c r="AG71" s="997"/>
      <c r="AH71" s="997"/>
      <c r="AI71" s="997"/>
      <c r="AJ71" s="997"/>
      <c r="AK71" s="997">
        <v>67</v>
      </c>
      <c r="AL71" s="997"/>
      <c r="AM71" s="997"/>
      <c r="AN71" s="997"/>
      <c r="AO71" s="997"/>
      <c r="AP71" s="997">
        <v>414</v>
      </c>
      <c r="AQ71" s="997"/>
      <c r="AR71" s="997"/>
      <c r="AS71" s="997"/>
      <c r="AT71" s="997"/>
      <c r="AU71" s="997">
        <v>414</v>
      </c>
      <c r="AV71" s="997"/>
      <c r="AW71" s="997"/>
      <c r="AX71" s="997"/>
      <c r="AY71" s="997"/>
      <c r="AZ71" s="998" t="s">
        <v>560</v>
      </c>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c r="A72" s="212">
        <v>5</v>
      </c>
      <c r="B72" s="1000" t="s">
        <v>561</v>
      </c>
      <c r="C72" s="1001"/>
      <c r="D72" s="1001"/>
      <c r="E72" s="1001"/>
      <c r="F72" s="1001"/>
      <c r="G72" s="1001"/>
      <c r="H72" s="1001"/>
      <c r="I72" s="1001"/>
      <c r="J72" s="1001"/>
      <c r="K72" s="1001"/>
      <c r="L72" s="1001"/>
      <c r="M72" s="1001"/>
      <c r="N72" s="1001"/>
      <c r="O72" s="1001"/>
      <c r="P72" s="1002"/>
      <c r="Q72" s="1003">
        <v>658</v>
      </c>
      <c r="R72" s="997"/>
      <c r="S72" s="997"/>
      <c r="T72" s="997"/>
      <c r="U72" s="997"/>
      <c r="V72" s="997">
        <v>658</v>
      </c>
      <c r="W72" s="997"/>
      <c r="X72" s="997"/>
      <c r="Y72" s="997"/>
      <c r="Z72" s="997"/>
      <c r="AA72" s="1004" t="s">
        <v>555</v>
      </c>
      <c r="AB72" s="997"/>
      <c r="AC72" s="997"/>
      <c r="AD72" s="997"/>
      <c r="AE72" s="997"/>
      <c r="AF72" s="1004" t="s">
        <v>555</v>
      </c>
      <c r="AG72" s="997"/>
      <c r="AH72" s="997"/>
      <c r="AI72" s="997"/>
      <c r="AJ72" s="997"/>
      <c r="AK72" s="997">
        <v>0</v>
      </c>
      <c r="AL72" s="997"/>
      <c r="AM72" s="997"/>
      <c r="AN72" s="997"/>
      <c r="AO72" s="997"/>
      <c r="AP72" s="1004" t="s">
        <v>555</v>
      </c>
      <c r="AQ72" s="997"/>
      <c r="AR72" s="997"/>
      <c r="AS72" s="997"/>
      <c r="AT72" s="997"/>
      <c r="AU72" s="997" t="s">
        <v>577</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c r="A73" s="212">
        <v>6</v>
      </c>
      <c r="B73" s="1000" t="s">
        <v>562</v>
      </c>
      <c r="C73" s="1001"/>
      <c r="D73" s="1001"/>
      <c r="E73" s="1001"/>
      <c r="F73" s="1001"/>
      <c r="G73" s="1001"/>
      <c r="H73" s="1001"/>
      <c r="I73" s="1001"/>
      <c r="J73" s="1001"/>
      <c r="K73" s="1001"/>
      <c r="L73" s="1001"/>
      <c r="M73" s="1001"/>
      <c r="N73" s="1001"/>
      <c r="O73" s="1001"/>
      <c r="P73" s="1002"/>
      <c r="Q73" s="1003">
        <v>72</v>
      </c>
      <c r="R73" s="997"/>
      <c r="S73" s="997"/>
      <c r="T73" s="997"/>
      <c r="U73" s="997"/>
      <c r="V73" s="997">
        <v>72</v>
      </c>
      <c r="W73" s="997"/>
      <c r="X73" s="997"/>
      <c r="Y73" s="997"/>
      <c r="Z73" s="997"/>
      <c r="AA73" s="1004" t="s">
        <v>555</v>
      </c>
      <c r="AB73" s="997"/>
      <c r="AC73" s="997"/>
      <c r="AD73" s="997"/>
      <c r="AE73" s="997"/>
      <c r="AF73" s="1004" t="s">
        <v>555</v>
      </c>
      <c r="AG73" s="997"/>
      <c r="AH73" s="997"/>
      <c r="AI73" s="997"/>
      <c r="AJ73" s="997"/>
      <c r="AK73" s="997">
        <v>58</v>
      </c>
      <c r="AL73" s="997"/>
      <c r="AM73" s="997"/>
      <c r="AN73" s="997"/>
      <c r="AO73" s="997"/>
      <c r="AP73" s="1004" t="s">
        <v>555</v>
      </c>
      <c r="AQ73" s="997"/>
      <c r="AR73" s="997"/>
      <c r="AS73" s="997"/>
      <c r="AT73" s="997"/>
      <c r="AU73" s="997" t="s">
        <v>577</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c r="A74" s="212">
        <v>7</v>
      </c>
      <c r="B74" s="1000" t="s">
        <v>563</v>
      </c>
      <c r="C74" s="1001"/>
      <c r="D74" s="1001"/>
      <c r="E74" s="1001"/>
      <c r="F74" s="1001"/>
      <c r="G74" s="1001"/>
      <c r="H74" s="1001"/>
      <c r="I74" s="1001"/>
      <c r="J74" s="1001"/>
      <c r="K74" s="1001"/>
      <c r="L74" s="1001"/>
      <c r="M74" s="1001"/>
      <c r="N74" s="1001"/>
      <c r="O74" s="1001"/>
      <c r="P74" s="1002"/>
      <c r="Q74" s="1003">
        <v>849</v>
      </c>
      <c r="R74" s="997"/>
      <c r="S74" s="997"/>
      <c r="T74" s="997"/>
      <c r="U74" s="997"/>
      <c r="V74" s="997">
        <v>849</v>
      </c>
      <c r="W74" s="997"/>
      <c r="X74" s="997"/>
      <c r="Y74" s="997"/>
      <c r="Z74" s="997"/>
      <c r="AA74" s="1004" t="s">
        <v>555</v>
      </c>
      <c r="AB74" s="997"/>
      <c r="AC74" s="997"/>
      <c r="AD74" s="997"/>
      <c r="AE74" s="997"/>
      <c r="AF74" s="1004" t="s">
        <v>555</v>
      </c>
      <c r="AG74" s="997"/>
      <c r="AH74" s="997"/>
      <c r="AI74" s="997"/>
      <c r="AJ74" s="997"/>
      <c r="AK74" s="997">
        <v>563</v>
      </c>
      <c r="AL74" s="997"/>
      <c r="AM74" s="997"/>
      <c r="AN74" s="997"/>
      <c r="AO74" s="997"/>
      <c r="AP74" s="997">
        <v>5295</v>
      </c>
      <c r="AQ74" s="997"/>
      <c r="AR74" s="997"/>
      <c r="AS74" s="997"/>
      <c r="AT74" s="997"/>
      <c r="AU74" s="997">
        <v>312</v>
      </c>
      <c r="AV74" s="997"/>
      <c r="AW74" s="997"/>
      <c r="AX74" s="997"/>
      <c r="AY74" s="997"/>
      <c r="AZ74" s="998" t="s">
        <v>564</v>
      </c>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c r="A75" s="212">
        <v>8</v>
      </c>
      <c r="B75" s="1000" t="s">
        <v>565</v>
      </c>
      <c r="C75" s="1001"/>
      <c r="D75" s="1001"/>
      <c r="E75" s="1001"/>
      <c r="F75" s="1001"/>
      <c r="G75" s="1001"/>
      <c r="H75" s="1001"/>
      <c r="I75" s="1001"/>
      <c r="J75" s="1001"/>
      <c r="K75" s="1001"/>
      <c r="L75" s="1001"/>
      <c r="M75" s="1001"/>
      <c r="N75" s="1001"/>
      <c r="O75" s="1001"/>
      <c r="P75" s="1002"/>
      <c r="Q75" s="1005">
        <v>25</v>
      </c>
      <c r="R75" s="1006"/>
      <c r="S75" s="1006"/>
      <c r="T75" s="1006"/>
      <c r="U75" s="1007"/>
      <c r="V75" s="1008">
        <v>25</v>
      </c>
      <c r="W75" s="1006"/>
      <c r="X75" s="1006"/>
      <c r="Y75" s="1006"/>
      <c r="Z75" s="1007"/>
      <c r="AA75" s="1004" t="s">
        <v>555</v>
      </c>
      <c r="AB75" s="997"/>
      <c r="AC75" s="997"/>
      <c r="AD75" s="997"/>
      <c r="AE75" s="997"/>
      <c r="AF75" s="1004" t="s">
        <v>555</v>
      </c>
      <c r="AG75" s="997"/>
      <c r="AH75" s="997"/>
      <c r="AI75" s="997"/>
      <c r="AJ75" s="997"/>
      <c r="AK75" s="1008">
        <v>25</v>
      </c>
      <c r="AL75" s="1006"/>
      <c r="AM75" s="1006"/>
      <c r="AN75" s="1006"/>
      <c r="AO75" s="1007"/>
      <c r="AP75" s="1004" t="s">
        <v>555</v>
      </c>
      <c r="AQ75" s="997"/>
      <c r="AR75" s="997"/>
      <c r="AS75" s="997"/>
      <c r="AT75" s="997"/>
      <c r="AU75" s="1008" t="s">
        <v>577</v>
      </c>
      <c r="AV75" s="1006"/>
      <c r="AW75" s="1006"/>
      <c r="AX75" s="1006"/>
      <c r="AY75" s="1007"/>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c r="A76" s="212">
        <v>9</v>
      </c>
      <c r="B76" s="1000" t="s">
        <v>566</v>
      </c>
      <c r="C76" s="1001"/>
      <c r="D76" s="1001"/>
      <c r="E76" s="1001"/>
      <c r="F76" s="1001"/>
      <c r="G76" s="1001"/>
      <c r="H76" s="1001"/>
      <c r="I76" s="1001"/>
      <c r="J76" s="1001"/>
      <c r="K76" s="1001"/>
      <c r="L76" s="1001"/>
      <c r="M76" s="1001"/>
      <c r="N76" s="1001"/>
      <c r="O76" s="1001"/>
      <c r="P76" s="1002"/>
      <c r="Q76" s="1005">
        <v>958</v>
      </c>
      <c r="R76" s="1006"/>
      <c r="S76" s="1006"/>
      <c r="T76" s="1006"/>
      <c r="U76" s="1007"/>
      <c r="V76" s="1008">
        <v>958</v>
      </c>
      <c r="W76" s="1006"/>
      <c r="X76" s="1006"/>
      <c r="Y76" s="1006"/>
      <c r="Z76" s="1007"/>
      <c r="AA76" s="1004" t="s">
        <v>555</v>
      </c>
      <c r="AB76" s="997"/>
      <c r="AC76" s="997"/>
      <c r="AD76" s="997"/>
      <c r="AE76" s="997"/>
      <c r="AF76" s="1004" t="s">
        <v>555</v>
      </c>
      <c r="AG76" s="997"/>
      <c r="AH76" s="997"/>
      <c r="AI76" s="997"/>
      <c r="AJ76" s="997"/>
      <c r="AK76" s="1004" t="s">
        <v>555</v>
      </c>
      <c r="AL76" s="997"/>
      <c r="AM76" s="997"/>
      <c r="AN76" s="997"/>
      <c r="AO76" s="997"/>
      <c r="AP76" s="1008">
        <v>5295</v>
      </c>
      <c r="AQ76" s="1006"/>
      <c r="AR76" s="1006"/>
      <c r="AS76" s="1006"/>
      <c r="AT76" s="1007"/>
      <c r="AU76" s="1008" t="s">
        <v>577</v>
      </c>
      <c r="AV76" s="1006"/>
      <c r="AW76" s="1006"/>
      <c r="AX76" s="1006"/>
      <c r="AY76" s="1007"/>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c r="A77" s="212">
        <v>10</v>
      </c>
      <c r="B77" s="1000" t="s">
        <v>567</v>
      </c>
      <c r="C77" s="1001"/>
      <c r="D77" s="1001"/>
      <c r="E77" s="1001"/>
      <c r="F77" s="1001"/>
      <c r="G77" s="1001"/>
      <c r="H77" s="1001"/>
      <c r="I77" s="1001"/>
      <c r="J77" s="1001"/>
      <c r="K77" s="1001"/>
      <c r="L77" s="1001"/>
      <c r="M77" s="1001"/>
      <c r="N77" s="1001"/>
      <c r="O77" s="1001"/>
      <c r="P77" s="1002"/>
      <c r="Q77" s="1005">
        <v>916</v>
      </c>
      <c r="R77" s="1006"/>
      <c r="S77" s="1006"/>
      <c r="T77" s="1006"/>
      <c r="U77" s="1007"/>
      <c r="V77" s="1008">
        <v>896</v>
      </c>
      <c r="W77" s="1006"/>
      <c r="X77" s="1006"/>
      <c r="Y77" s="1006"/>
      <c r="Z77" s="1007"/>
      <c r="AA77" s="1008">
        <v>20</v>
      </c>
      <c r="AB77" s="1006"/>
      <c r="AC77" s="1006"/>
      <c r="AD77" s="1006"/>
      <c r="AE77" s="1007"/>
      <c r="AF77" s="1008">
        <v>20</v>
      </c>
      <c r="AG77" s="1006"/>
      <c r="AH77" s="1006"/>
      <c r="AI77" s="1006"/>
      <c r="AJ77" s="1007"/>
      <c r="AK77" s="1008">
        <v>96</v>
      </c>
      <c r="AL77" s="1006"/>
      <c r="AM77" s="1006"/>
      <c r="AN77" s="1006"/>
      <c r="AO77" s="1007"/>
      <c r="AP77" s="1008">
        <v>582</v>
      </c>
      <c r="AQ77" s="1006"/>
      <c r="AR77" s="1006"/>
      <c r="AS77" s="1006"/>
      <c r="AT77" s="1007"/>
      <c r="AU77" s="1008">
        <v>252</v>
      </c>
      <c r="AV77" s="1006"/>
      <c r="AW77" s="1006"/>
      <c r="AX77" s="1006"/>
      <c r="AY77" s="1007"/>
      <c r="AZ77" s="998" t="s">
        <v>568</v>
      </c>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c r="A78" s="212">
        <v>11</v>
      </c>
      <c r="B78" s="1000" t="s">
        <v>569</v>
      </c>
      <c r="C78" s="1001"/>
      <c r="D78" s="1001"/>
      <c r="E78" s="1001"/>
      <c r="F78" s="1001"/>
      <c r="G78" s="1001"/>
      <c r="H78" s="1001"/>
      <c r="I78" s="1001"/>
      <c r="J78" s="1001"/>
      <c r="K78" s="1001"/>
      <c r="L78" s="1001"/>
      <c r="M78" s="1001"/>
      <c r="N78" s="1001"/>
      <c r="O78" s="1001"/>
      <c r="P78" s="1002"/>
      <c r="Q78" s="1003">
        <v>61</v>
      </c>
      <c r="R78" s="997"/>
      <c r="S78" s="997"/>
      <c r="T78" s="997"/>
      <c r="U78" s="997"/>
      <c r="V78" s="997">
        <v>50</v>
      </c>
      <c r="W78" s="997"/>
      <c r="X78" s="997"/>
      <c r="Y78" s="997"/>
      <c r="Z78" s="997"/>
      <c r="AA78" s="997">
        <v>11</v>
      </c>
      <c r="AB78" s="997"/>
      <c r="AC78" s="997"/>
      <c r="AD78" s="997"/>
      <c r="AE78" s="997"/>
      <c r="AF78" s="997">
        <v>11</v>
      </c>
      <c r="AG78" s="997"/>
      <c r="AH78" s="997"/>
      <c r="AI78" s="997"/>
      <c r="AJ78" s="997"/>
      <c r="AK78" s="1004" t="s">
        <v>555</v>
      </c>
      <c r="AL78" s="997"/>
      <c r="AM78" s="997"/>
      <c r="AN78" s="997"/>
      <c r="AO78" s="997"/>
      <c r="AP78" s="1004" t="s">
        <v>555</v>
      </c>
      <c r="AQ78" s="997"/>
      <c r="AR78" s="997"/>
      <c r="AS78" s="997"/>
      <c r="AT78" s="997"/>
      <c r="AU78" s="997" t="s">
        <v>577</v>
      </c>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c r="A79" s="212">
        <v>12</v>
      </c>
      <c r="B79" s="1000" t="s">
        <v>570</v>
      </c>
      <c r="C79" s="1001"/>
      <c r="D79" s="1001"/>
      <c r="E79" s="1001"/>
      <c r="F79" s="1001"/>
      <c r="G79" s="1001"/>
      <c r="H79" s="1001"/>
      <c r="I79" s="1001"/>
      <c r="J79" s="1001"/>
      <c r="K79" s="1001"/>
      <c r="L79" s="1001"/>
      <c r="M79" s="1001"/>
      <c r="N79" s="1001"/>
      <c r="O79" s="1001"/>
      <c r="P79" s="1002"/>
      <c r="Q79" s="1003">
        <v>215</v>
      </c>
      <c r="R79" s="997"/>
      <c r="S79" s="997"/>
      <c r="T79" s="997"/>
      <c r="U79" s="997"/>
      <c r="V79" s="997">
        <v>160</v>
      </c>
      <c r="W79" s="997"/>
      <c r="X79" s="997"/>
      <c r="Y79" s="997"/>
      <c r="Z79" s="997"/>
      <c r="AA79" s="997">
        <v>55</v>
      </c>
      <c r="AB79" s="997"/>
      <c r="AC79" s="997"/>
      <c r="AD79" s="997"/>
      <c r="AE79" s="997"/>
      <c r="AF79" s="997">
        <v>55</v>
      </c>
      <c r="AG79" s="997"/>
      <c r="AH79" s="997"/>
      <c r="AI79" s="997"/>
      <c r="AJ79" s="997"/>
      <c r="AK79" s="997">
        <v>18</v>
      </c>
      <c r="AL79" s="997"/>
      <c r="AM79" s="997"/>
      <c r="AN79" s="997"/>
      <c r="AO79" s="997"/>
      <c r="AP79" s="1004" t="s">
        <v>555</v>
      </c>
      <c r="AQ79" s="997"/>
      <c r="AR79" s="997"/>
      <c r="AS79" s="997"/>
      <c r="AT79" s="997"/>
      <c r="AU79" s="997" t="s">
        <v>577</v>
      </c>
      <c r="AV79" s="997"/>
      <c r="AW79" s="997"/>
      <c r="AX79" s="997"/>
      <c r="AY79" s="997"/>
      <c r="AZ79" s="998" t="s">
        <v>571</v>
      </c>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c r="A80" s="212">
        <v>13</v>
      </c>
      <c r="B80" s="1000" t="s">
        <v>572</v>
      </c>
      <c r="C80" s="1001"/>
      <c r="D80" s="1001"/>
      <c r="E80" s="1001"/>
      <c r="F80" s="1001"/>
      <c r="G80" s="1001"/>
      <c r="H80" s="1001"/>
      <c r="I80" s="1001"/>
      <c r="J80" s="1001"/>
      <c r="K80" s="1001"/>
      <c r="L80" s="1001"/>
      <c r="M80" s="1001"/>
      <c r="N80" s="1001"/>
      <c r="O80" s="1001"/>
      <c r="P80" s="1002"/>
      <c r="Q80" s="1003">
        <v>188181</v>
      </c>
      <c r="R80" s="997"/>
      <c r="S80" s="997"/>
      <c r="T80" s="997"/>
      <c r="U80" s="997"/>
      <c r="V80" s="997">
        <v>179413</v>
      </c>
      <c r="W80" s="997"/>
      <c r="X80" s="997"/>
      <c r="Y80" s="997"/>
      <c r="Z80" s="997"/>
      <c r="AA80" s="997">
        <v>8768</v>
      </c>
      <c r="AB80" s="997"/>
      <c r="AC80" s="997"/>
      <c r="AD80" s="997"/>
      <c r="AE80" s="997"/>
      <c r="AF80" s="997">
        <v>8768</v>
      </c>
      <c r="AG80" s="997"/>
      <c r="AH80" s="997"/>
      <c r="AI80" s="997"/>
      <c r="AJ80" s="997"/>
      <c r="AK80" s="997">
        <v>210</v>
      </c>
      <c r="AL80" s="997"/>
      <c r="AM80" s="997"/>
      <c r="AN80" s="997"/>
      <c r="AO80" s="997"/>
      <c r="AP80" s="1004" t="s">
        <v>555</v>
      </c>
      <c r="AQ80" s="997"/>
      <c r="AR80" s="997"/>
      <c r="AS80" s="997"/>
      <c r="AT80" s="997"/>
      <c r="AU80" s="997" t="s">
        <v>577</v>
      </c>
      <c r="AV80" s="997"/>
      <c r="AW80" s="997"/>
      <c r="AX80" s="997"/>
      <c r="AY80" s="997"/>
      <c r="AZ80" s="998" t="s">
        <v>573</v>
      </c>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c r="A88" s="215" t="s">
        <v>361</v>
      </c>
      <c r="B88" s="970" t="s">
        <v>394</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9365</v>
      </c>
      <c r="AG88" s="985"/>
      <c r="AH88" s="985"/>
      <c r="AI88" s="985"/>
      <c r="AJ88" s="985"/>
      <c r="AK88" s="989"/>
      <c r="AL88" s="989"/>
      <c r="AM88" s="989"/>
      <c r="AN88" s="989"/>
      <c r="AO88" s="989"/>
      <c r="AP88" s="985">
        <v>6291</v>
      </c>
      <c r="AQ88" s="985"/>
      <c r="AR88" s="985"/>
      <c r="AS88" s="985"/>
      <c r="AT88" s="985"/>
      <c r="AU88" s="985">
        <v>978</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361</v>
      </c>
      <c r="BR102" s="970" t="s">
        <v>395</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2</v>
      </c>
      <c r="CS102" s="977"/>
      <c r="CT102" s="977"/>
      <c r="CU102" s="977"/>
      <c r="CV102" s="978"/>
      <c r="CW102" s="976" t="s">
        <v>553</v>
      </c>
      <c r="CX102" s="977"/>
      <c r="CY102" s="977"/>
      <c r="CZ102" s="977"/>
      <c r="DA102" s="978"/>
      <c r="DB102" s="976" t="s">
        <v>553</v>
      </c>
      <c r="DC102" s="977"/>
      <c r="DD102" s="977"/>
      <c r="DE102" s="977"/>
      <c r="DF102" s="978"/>
      <c r="DG102" s="976">
        <v>125</v>
      </c>
      <c r="DH102" s="977"/>
      <c r="DI102" s="977"/>
      <c r="DJ102" s="977"/>
      <c r="DK102" s="978"/>
      <c r="DL102" s="976" t="s">
        <v>553</v>
      </c>
      <c r="DM102" s="977"/>
      <c r="DN102" s="977"/>
      <c r="DO102" s="977"/>
      <c r="DP102" s="978"/>
      <c r="DQ102" s="976" t="s">
        <v>553</v>
      </c>
      <c r="DR102" s="977"/>
      <c r="DS102" s="977"/>
      <c r="DT102" s="977"/>
      <c r="DU102" s="978"/>
      <c r="DV102" s="959"/>
      <c r="DW102" s="960"/>
      <c r="DX102" s="960"/>
      <c r="DY102" s="960"/>
      <c r="DZ102" s="96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396</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397</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64" t="s">
        <v>400</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401</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c r="A109" s="917" t="s">
        <v>402</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403</v>
      </c>
      <c r="AB109" s="918"/>
      <c r="AC109" s="918"/>
      <c r="AD109" s="918"/>
      <c r="AE109" s="919"/>
      <c r="AF109" s="920" t="s">
        <v>283</v>
      </c>
      <c r="AG109" s="918"/>
      <c r="AH109" s="918"/>
      <c r="AI109" s="918"/>
      <c r="AJ109" s="919"/>
      <c r="AK109" s="920" t="s">
        <v>282</v>
      </c>
      <c r="AL109" s="918"/>
      <c r="AM109" s="918"/>
      <c r="AN109" s="918"/>
      <c r="AO109" s="919"/>
      <c r="AP109" s="920" t="s">
        <v>404</v>
      </c>
      <c r="AQ109" s="918"/>
      <c r="AR109" s="918"/>
      <c r="AS109" s="918"/>
      <c r="AT109" s="949"/>
      <c r="AU109" s="917" t="s">
        <v>402</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403</v>
      </c>
      <c r="BR109" s="918"/>
      <c r="BS109" s="918"/>
      <c r="BT109" s="918"/>
      <c r="BU109" s="919"/>
      <c r="BV109" s="920" t="s">
        <v>283</v>
      </c>
      <c r="BW109" s="918"/>
      <c r="BX109" s="918"/>
      <c r="BY109" s="918"/>
      <c r="BZ109" s="919"/>
      <c r="CA109" s="920" t="s">
        <v>282</v>
      </c>
      <c r="CB109" s="918"/>
      <c r="CC109" s="918"/>
      <c r="CD109" s="918"/>
      <c r="CE109" s="919"/>
      <c r="CF109" s="958" t="s">
        <v>404</v>
      </c>
      <c r="CG109" s="958"/>
      <c r="CH109" s="958"/>
      <c r="CI109" s="958"/>
      <c r="CJ109" s="958"/>
      <c r="CK109" s="920" t="s">
        <v>405</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403</v>
      </c>
      <c r="DH109" s="918"/>
      <c r="DI109" s="918"/>
      <c r="DJ109" s="918"/>
      <c r="DK109" s="919"/>
      <c r="DL109" s="920" t="s">
        <v>283</v>
      </c>
      <c r="DM109" s="918"/>
      <c r="DN109" s="918"/>
      <c r="DO109" s="918"/>
      <c r="DP109" s="919"/>
      <c r="DQ109" s="920" t="s">
        <v>282</v>
      </c>
      <c r="DR109" s="918"/>
      <c r="DS109" s="918"/>
      <c r="DT109" s="918"/>
      <c r="DU109" s="919"/>
      <c r="DV109" s="920" t="s">
        <v>404</v>
      </c>
      <c r="DW109" s="918"/>
      <c r="DX109" s="918"/>
      <c r="DY109" s="918"/>
      <c r="DZ109" s="949"/>
    </row>
    <row r="110" spans="1:131" s="197" customFormat="1" ht="26.25" customHeight="1">
      <c r="A110" s="787" t="s">
        <v>406</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975522</v>
      </c>
      <c r="AB110" s="903"/>
      <c r="AC110" s="903"/>
      <c r="AD110" s="903"/>
      <c r="AE110" s="904"/>
      <c r="AF110" s="905">
        <v>981335</v>
      </c>
      <c r="AG110" s="903"/>
      <c r="AH110" s="903"/>
      <c r="AI110" s="903"/>
      <c r="AJ110" s="904"/>
      <c r="AK110" s="905">
        <v>918631</v>
      </c>
      <c r="AL110" s="903"/>
      <c r="AM110" s="903"/>
      <c r="AN110" s="903"/>
      <c r="AO110" s="904"/>
      <c r="AP110" s="906">
        <v>17.5</v>
      </c>
      <c r="AQ110" s="907"/>
      <c r="AR110" s="907"/>
      <c r="AS110" s="907"/>
      <c r="AT110" s="908"/>
      <c r="AU110" s="950" t="s">
        <v>60</v>
      </c>
      <c r="AV110" s="951"/>
      <c r="AW110" s="951"/>
      <c r="AX110" s="951"/>
      <c r="AY110" s="952"/>
      <c r="AZ110" s="846" t="s">
        <v>407</v>
      </c>
      <c r="BA110" s="788"/>
      <c r="BB110" s="788"/>
      <c r="BC110" s="788"/>
      <c r="BD110" s="788"/>
      <c r="BE110" s="788"/>
      <c r="BF110" s="788"/>
      <c r="BG110" s="788"/>
      <c r="BH110" s="788"/>
      <c r="BI110" s="788"/>
      <c r="BJ110" s="788"/>
      <c r="BK110" s="788"/>
      <c r="BL110" s="788"/>
      <c r="BM110" s="788"/>
      <c r="BN110" s="788"/>
      <c r="BO110" s="788"/>
      <c r="BP110" s="789"/>
      <c r="BQ110" s="829">
        <v>9770263</v>
      </c>
      <c r="BR110" s="830"/>
      <c r="BS110" s="830"/>
      <c r="BT110" s="830"/>
      <c r="BU110" s="830"/>
      <c r="BV110" s="830">
        <v>9774969</v>
      </c>
      <c r="BW110" s="830"/>
      <c r="BX110" s="830"/>
      <c r="BY110" s="830"/>
      <c r="BZ110" s="830"/>
      <c r="CA110" s="830">
        <v>10149279</v>
      </c>
      <c r="CB110" s="830"/>
      <c r="CC110" s="830"/>
      <c r="CD110" s="830"/>
      <c r="CE110" s="830"/>
      <c r="CF110" s="891">
        <v>193</v>
      </c>
      <c r="CG110" s="892"/>
      <c r="CH110" s="892"/>
      <c r="CI110" s="892"/>
      <c r="CJ110" s="892"/>
      <c r="CK110" s="946" t="s">
        <v>408</v>
      </c>
      <c r="CL110" s="894"/>
      <c r="CM110" s="899" t="s">
        <v>409</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107</v>
      </c>
      <c r="DH110" s="830"/>
      <c r="DI110" s="830"/>
      <c r="DJ110" s="830"/>
      <c r="DK110" s="830"/>
      <c r="DL110" s="830" t="s">
        <v>107</v>
      </c>
      <c r="DM110" s="830"/>
      <c r="DN110" s="830"/>
      <c r="DO110" s="830"/>
      <c r="DP110" s="830"/>
      <c r="DQ110" s="830" t="s">
        <v>107</v>
      </c>
      <c r="DR110" s="830"/>
      <c r="DS110" s="830"/>
      <c r="DT110" s="830"/>
      <c r="DU110" s="830"/>
      <c r="DV110" s="831" t="s">
        <v>107</v>
      </c>
      <c r="DW110" s="831"/>
      <c r="DX110" s="831"/>
      <c r="DY110" s="831"/>
      <c r="DZ110" s="832"/>
    </row>
    <row r="111" spans="1:131" s="197" customFormat="1" ht="26.25" customHeight="1">
      <c r="A111" s="808" t="s">
        <v>410</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411</v>
      </c>
      <c r="AB111" s="939"/>
      <c r="AC111" s="939"/>
      <c r="AD111" s="939"/>
      <c r="AE111" s="940"/>
      <c r="AF111" s="941" t="s">
        <v>411</v>
      </c>
      <c r="AG111" s="939"/>
      <c r="AH111" s="939"/>
      <c r="AI111" s="939"/>
      <c r="AJ111" s="940"/>
      <c r="AK111" s="941" t="s">
        <v>411</v>
      </c>
      <c r="AL111" s="939"/>
      <c r="AM111" s="939"/>
      <c r="AN111" s="939"/>
      <c r="AO111" s="940"/>
      <c r="AP111" s="942" t="s">
        <v>411</v>
      </c>
      <c r="AQ111" s="943"/>
      <c r="AR111" s="943"/>
      <c r="AS111" s="943"/>
      <c r="AT111" s="944"/>
      <c r="AU111" s="953"/>
      <c r="AV111" s="954"/>
      <c r="AW111" s="954"/>
      <c r="AX111" s="954"/>
      <c r="AY111" s="955"/>
      <c r="AZ111" s="797" t="s">
        <v>412</v>
      </c>
      <c r="BA111" s="798"/>
      <c r="BB111" s="798"/>
      <c r="BC111" s="798"/>
      <c r="BD111" s="798"/>
      <c r="BE111" s="798"/>
      <c r="BF111" s="798"/>
      <c r="BG111" s="798"/>
      <c r="BH111" s="798"/>
      <c r="BI111" s="798"/>
      <c r="BJ111" s="798"/>
      <c r="BK111" s="798"/>
      <c r="BL111" s="798"/>
      <c r="BM111" s="798"/>
      <c r="BN111" s="798"/>
      <c r="BO111" s="798"/>
      <c r="BP111" s="799"/>
      <c r="BQ111" s="800">
        <v>165436</v>
      </c>
      <c r="BR111" s="801"/>
      <c r="BS111" s="801"/>
      <c r="BT111" s="801"/>
      <c r="BU111" s="801"/>
      <c r="BV111" s="801">
        <v>145436</v>
      </c>
      <c r="BW111" s="801"/>
      <c r="BX111" s="801"/>
      <c r="BY111" s="801"/>
      <c r="BZ111" s="801"/>
      <c r="CA111" s="801">
        <v>125436</v>
      </c>
      <c r="CB111" s="801"/>
      <c r="CC111" s="801"/>
      <c r="CD111" s="801"/>
      <c r="CE111" s="801"/>
      <c r="CF111" s="878">
        <v>2.4</v>
      </c>
      <c r="CG111" s="879"/>
      <c r="CH111" s="879"/>
      <c r="CI111" s="879"/>
      <c r="CJ111" s="879"/>
      <c r="CK111" s="947"/>
      <c r="CL111" s="896"/>
      <c r="CM111" s="833" t="s">
        <v>413</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411</v>
      </c>
      <c r="DH111" s="801"/>
      <c r="DI111" s="801"/>
      <c r="DJ111" s="801"/>
      <c r="DK111" s="801"/>
      <c r="DL111" s="801" t="s">
        <v>411</v>
      </c>
      <c r="DM111" s="801"/>
      <c r="DN111" s="801"/>
      <c r="DO111" s="801"/>
      <c r="DP111" s="801"/>
      <c r="DQ111" s="801" t="s">
        <v>411</v>
      </c>
      <c r="DR111" s="801"/>
      <c r="DS111" s="801"/>
      <c r="DT111" s="801"/>
      <c r="DU111" s="801"/>
      <c r="DV111" s="853" t="s">
        <v>411</v>
      </c>
      <c r="DW111" s="853"/>
      <c r="DX111" s="853"/>
      <c r="DY111" s="853"/>
      <c r="DZ111" s="854"/>
    </row>
    <row r="112" spans="1:131" s="197" customFormat="1" ht="26.25" customHeight="1">
      <c r="A112" s="932" t="s">
        <v>414</v>
      </c>
      <c r="B112" s="933"/>
      <c r="C112" s="798" t="s">
        <v>415</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107</v>
      </c>
      <c r="AB112" s="814"/>
      <c r="AC112" s="814"/>
      <c r="AD112" s="814"/>
      <c r="AE112" s="815"/>
      <c r="AF112" s="816" t="s">
        <v>107</v>
      </c>
      <c r="AG112" s="814"/>
      <c r="AH112" s="814"/>
      <c r="AI112" s="814"/>
      <c r="AJ112" s="815"/>
      <c r="AK112" s="816" t="s">
        <v>107</v>
      </c>
      <c r="AL112" s="814"/>
      <c r="AM112" s="814"/>
      <c r="AN112" s="814"/>
      <c r="AO112" s="815"/>
      <c r="AP112" s="784" t="s">
        <v>107</v>
      </c>
      <c r="AQ112" s="785"/>
      <c r="AR112" s="785"/>
      <c r="AS112" s="785"/>
      <c r="AT112" s="786"/>
      <c r="AU112" s="953"/>
      <c r="AV112" s="954"/>
      <c r="AW112" s="954"/>
      <c r="AX112" s="954"/>
      <c r="AY112" s="955"/>
      <c r="AZ112" s="797" t="s">
        <v>416</v>
      </c>
      <c r="BA112" s="798"/>
      <c r="BB112" s="798"/>
      <c r="BC112" s="798"/>
      <c r="BD112" s="798"/>
      <c r="BE112" s="798"/>
      <c r="BF112" s="798"/>
      <c r="BG112" s="798"/>
      <c r="BH112" s="798"/>
      <c r="BI112" s="798"/>
      <c r="BJ112" s="798"/>
      <c r="BK112" s="798"/>
      <c r="BL112" s="798"/>
      <c r="BM112" s="798"/>
      <c r="BN112" s="798"/>
      <c r="BO112" s="798"/>
      <c r="BP112" s="799"/>
      <c r="BQ112" s="800">
        <v>2975457</v>
      </c>
      <c r="BR112" s="801"/>
      <c r="BS112" s="801"/>
      <c r="BT112" s="801"/>
      <c r="BU112" s="801"/>
      <c r="BV112" s="801">
        <v>2954702</v>
      </c>
      <c r="BW112" s="801"/>
      <c r="BX112" s="801"/>
      <c r="BY112" s="801"/>
      <c r="BZ112" s="801"/>
      <c r="CA112" s="801">
        <v>2855603</v>
      </c>
      <c r="CB112" s="801"/>
      <c r="CC112" s="801"/>
      <c r="CD112" s="801"/>
      <c r="CE112" s="801"/>
      <c r="CF112" s="878">
        <v>54.3</v>
      </c>
      <c r="CG112" s="879"/>
      <c r="CH112" s="879"/>
      <c r="CI112" s="879"/>
      <c r="CJ112" s="879"/>
      <c r="CK112" s="947"/>
      <c r="CL112" s="896"/>
      <c r="CM112" s="833" t="s">
        <v>417</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107</v>
      </c>
      <c r="DH112" s="801"/>
      <c r="DI112" s="801"/>
      <c r="DJ112" s="801"/>
      <c r="DK112" s="801"/>
      <c r="DL112" s="801" t="s">
        <v>107</v>
      </c>
      <c r="DM112" s="801"/>
      <c r="DN112" s="801"/>
      <c r="DO112" s="801"/>
      <c r="DP112" s="801"/>
      <c r="DQ112" s="801" t="s">
        <v>107</v>
      </c>
      <c r="DR112" s="801"/>
      <c r="DS112" s="801"/>
      <c r="DT112" s="801"/>
      <c r="DU112" s="801"/>
      <c r="DV112" s="853" t="s">
        <v>107</v>
      </c>
      <c r="DW112" s="853"/>
      <c r="DX112" s="853"/>
      <c r="DY112" s="853"/>
      <c r="DZ112" s="854"/>
    </row>
    <row r="113" spans="1:130" s="197" customFormat="1" ht="26.25" customHeight="1">
      <c r="A113" s="934"/>
      <c r="B113" s="935"/>
      <c r="C113" s="798" t="s">
        <v>418</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227393</v>
      </c>
      <c r="AB113" s="939"/>
      <c r="AC113" s="939"/>
      <c r="AD113" s="939"/>
      <c r="AE113" s="940"/>
      <c r="AF113" s="941">
        <v>281046</v>
      </c>
      <c r="AG113" s="939"/>
      <c r="AH113" s="939"/>
      <c r="AI113" s="939"/>
      <c r="AJ113" s="940"/>
      <c r="AK113" s="941">
        <v>298333</v>
      </c>
      <c r="AL113" s="939"/>
      <c r="AM113" s="939"/>
      <c r="AN113" s="939"/>
      <c r="AO113" s="940"/>
      <c r="AP113" s="942">
        <v>5.7</v>
      </c>
      <c r="AQ113" s="943"/>
      <c r="AR113" s="943"/>
      <c r="AS113" s="943"/>
      <c r="AT113" s="944"/>
      <c r="AU113" s="953"/>
      <c r="AV113" s="954"/>
      <c r="AW113" s="954"/>
      <c r="AX113" s="954"/>
      <c r="AY113" s="955"/>
      <c r="AZ113" s="797" t="s">
        <v>419</v>
      </c>
      <c r="BA113" s="798"/>
      <c r="BB113" s="798"/>
      <c r="BC113" s="798"/>
      <c r="BD113" s="798"/>
      <c r="BE113" s="798"/>
      <c r="BF113" s="798"/>
      <c r="BG113" s="798"/>
      <c r="BH113" s="798"/>
      <c r="BI113" s="798"/>
      <c r="BJ113" s="798"/>
      <c r="BK113" s="798"/>
      <c r="BL113" s="798"/>
      <c r="BM113" s="798"/>
      <c r="BN113" s="798"/>
      <c r="BO113" s="798"/>
      <c r="BP113" s="799"/>
      <c r="BQ113" s="800">
        <v>753878</v>
      </c>
      <c r="BR113" s="801"/>
      <c r="BS113" s="801"/>
      <c r="BT113" s="801"/>
      <c r="BU113" s="801"/>
      <c r="BV113" s="801">
        <v>967364</v>
      </c>
      <c r="BW113" s="801"/>
      <c r="BX113" s="801"/>
      <c r="BY113" s="801"/>
      <c r="BZ113" s="801"/>
      <c r="CA113" s="801">
        <v>977463</v>
      </c>
      <c r="CB113" s="801"/>
      <c r="CC113" s="801"/>
      <c r="CD113" s="801"/>
      <c r="CE113" s="801"/>
      <c r="CF113" s="878">
        <v>18.600000000000001</v>
      </c>
      <c r="CG113" s="879"/>
      <c r="CH113" s="879"/>
      <c r="CI113" s="879"/>
      <c r="CJ113" s="879"/>
      <c r="CK113" s="947"/>
      <c r="CL113" s="896"/>
      <c r="CM113" s="833" t="s">
        <v>420</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107</v>
      </c>
      <c r="DH113" s="814"/>
      <c r="DI113" s="814"/>
      <c r="DJ113" s="814"/>
      <c r="DK113" s="815"/>
      <c r="DL113" s="816" t="s">
        <v>107</v>
      </c>
      <c r="DM113" s="814"/>
      <c r="DN113" s="814"/>
      <c r="DO113" s="814"/>
      <c r="DP113" s="815"/>
      <c r="DQ113" s="816" t="s">
        <v>107</v>
      </c>
      <c r="DR113" s="814"/>
      <c r="DS113" s="814"/>
      <c r="DT113" s="814"/>
      <c r="DU113" s="815"/>
      <c r="DV113" s="784" t="s">
        <v>107</v>
      </c>
      <c r="DW113" s="785"/>
      <c r="DX113" s="785"/>
      <c r="DY113" s="785"/>
      <c r="DZ113" s="786"/>
    </row>
    <row r="114" spans="1:130" s="197" customFormat="1" ht="26.25" customHeight="1">
      <c r="A114" s="934"/>
      <c r="B114" s="935"/>
      <c r="C114" s="798" t="s">
        <v>421</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5250</v>
      </c>
      <c r="AB114" s="814"/>
      <c r="AC114" s="814"/>
      <c r="AD114" s="814"/>
      <c r="AE114" s="815"/>
      <c r="AF114" s="816">
        <v>11065</v>
      </c>
      <c r="AG114" s="814"/>
      <c r="AH114" s="814"/>
      <c r="AI114" s="814"/>
      <c r="AJ114" s="815"/>
      <c r="AK114" s="816">
        <v>16129</v>
      </c>
      <c r="AL114" s="814"/>
      <c r="AM114" s="814"/>
      <c r="AN114" s="814"/>
      <c r="AO114" s="815"/>
      <c r="AP114" s="784">
        <v>0.3</v>
      </c>
      <c r="AQ114" s="785"/>
      <c r="AR114" s="785"/>
      <c r="AS114" s="785"/>
      <c r="AT114" s="786"/>
      <c r="AU114" s="953"/>
      <c r="AV114" s="954"/>
      <c r="AW114" s="954"/>
      <c r="AX114" s="954"/>
      <c r="AY114" s="955"/>
      <c r="AZ114" s="797" t="s">
        <v>422</v>
      </c>
      <c r="BA114" s="798"/>
      <c r="BB114" s="798"/>
      <c r="BC114" s="798"/>
      <c r="BD114" s="798"/>
      <c r="BE114" s="798"/>
      <c r="BF114" s="798"/>
      <c r="BG114" s="798"/>
      <c r="BH114" s="798"/>
      <c r="BI114" s="798"/>
      <c r="BJ114" s="798"/>
      <c r="BK114" s="798"/>
      <c r="BL114" s="798"/>
      <c r="BM114" s="798"/>
      <c r="BN114" s="798"/>
      <c r="BO114" s="798"/>
      <c r="BP114" s="799"/>
      <c r="BQ114" s="800">
        <v>1451855</v>
      </c>
      <c r="BR114" s="801"/>
      <c r="BS114" s="801"/>
      <c r="BT114" s="801"/>
      <c r="BU114" s="801"/>
      <c r="BV114" s="801">
        <v>974506</v>
      </c>
      <c r="BW114" s="801"/>
      <c r="BX114" s="801"/>
      <c r="BY114" s="801"/>
      <c r="BZ114" s="801"/>
      <c r="CA114" s="801">
        <v>652999</v>
      </c>
      <c r="CB114" s="801"/>
      <c r="CC114" s="801"/>
      <c r="CD114" s="801"/>
      <c r="CE114" s="801"/>
      <c r="CF114" s="878">
        <v>12.4</v>
      </c>
      <c r="CG114" s="879"/>
      <c r="CH114" s="879"/>
      <c r="CI114" s="879"/>
      <c r="CJ114" s="879"/>
      <c r="CK114" s="947"/>
      <c r="CL114" s="896"/>
      <c r="CM114" s="833" t="s">
        <v>423</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107</v>
      </c>
      <c r="DH114" s="814"/>
      <c r="DI114" s="814"/>
      <c r="DJ114" s="814"/>
      <c r="DK114" s="815"/>
      <c r="DL114" s="816" t="s">
        <v>107</v>
      </c>
      <c r="DM114" s="814"/>
      <c r="DN114" s="814"/>
      <c r="DO114" s="814"/>
      <c r="DP114" s="815"/>
      <c r="DQ114" s="816" t="s">
        <v>107</v>
      </c>
      <c r="DR114" s="814"/>
      <c r="DS114" s="814"/>
      <c r="DT114" s="814"/>
      <c r="DU114" s="815"/>
      <c r="DV114" s="784" t="s">
        <v>107</v>
      </c>
      <c r="DW114" s="785"/>
      <c r="DX114" s="785"/>
      <c r="DY114" s="785"/>
      <c r="DZ114" s="786"/>
    </row>
    <row r="115" spans="1:130" s="197" customFormat="1" ht="26.25" customHeight="1">
      <c r="A115" s="934"/>
      <c r="B115" s="935"/>
      <c r="C115" s="798" t="s">
        <v>424</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t="s">
        <v>107</v>
      </c>
      <c r="AB115" s="939"/>
      <c r="AC115" s="939"/>
      <c r="AD115" s="939"/>
      <c r="AE115" s="940"/>
      <c r="AF115" s="941" t="s">
        <v>107</v>
      </c>
      <c r="AG115" s="939"/>
      <c r="AH115" s="939"/>
      <c r="AI115" s="939"/>
      <c r="AJ115" s="940"/>
      <c r="AK115" s="941" t="s">
        <v>107</v>
      </c>
      <c r="AL115" s="939"/>
      <c r="AM115" s="939"/>
      <c r="AN115" s="939"/>
      <c r="AO115" s="940"/>
      <c r="AP115" s="942" t="s">
        <v>107</v>
      </c>
      <c r="AQ115" s="943"/>
      <c r="AR115" s="943"/>
      <c r="AS115" s="943"/>
      <c r="AT115" s="944"/>
      <c r="AU115" s="953"/>
      <c r="AV115" s="954"/>
      <c r="AW115" s="954"/>
      <c r="AX115" s="954"/>
      <c r="AY115" s="955"/>
      <c r="AZ115" s="797" t="s">
        <v>425</v>
      </c>
      <c r="BA115" s="798"/>
      <c r="BB115" s="798"/>
      <c r="BC115" s="798"/>
      <c r="BD115" s="798"/>
      <c r="BE115" s="798"/>
      <c r="BF115" s="798"/>
      <c r="BG115" s="798"/>
      <c r="BH115" s="798"/>
      <c r="BI115" s="798"/>
      <c r="BJ115" s="798"/>
      <c r="BK115" s="798"/>
      <c r="BL115" s="798"/>
      <c r="BM115" s="798"/>
      <c r="BN115" s="798"/>
      <c r="BO115" s="798"/>
      <c r="BP115" s="799"/>
      <c r="BQ115" s="800" t="s">
        <v>107</v>
      </c>
      <c r="BR115" s="801"/>
      <c r="BS115" s="801"/>
      <c r="BT115" s="801"/>
      <c r="BU115" s="801"/>
      <c r="BV115" s="801" t="s">
        <v>107</v>
      </c>
      <c r="BW115" s="801"/>
      <c r="BX115" s="801"/>
      <c r="BY115" s="801"/>
      <c r="BZ115" s="801"/>
      <c r="CA115" s="801" t="s">
        <v>107</v>
      </c>
      <c r="CB115" s="801"/>
      <c r="CC115" s="801"/>
      <c r="CD115" s="801"/>
      <c r="CE115" s="801"/>
      <c r="CF115" s="878" t="s">
        <v>107</v>
      </c>
      <c r="CG115" s="879"/>
      <c r="CH115" s="879"/>
      <c r="CI115" s="879"/>
      <c r="CJ115" s="879"/>
      <c r="CK115" s="947"/>
      <c r="CL115" s="896"/>
      <c r="CM115" s="797" t="s">
        <v>426</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v>165436</v>
      </c>
      <c r="DH115" s="814"/>
      <c r="DI115" s="814"/>
      <c r="DJ115" s="814"/>
      <c r="DK115" s="815"/>
      <c r="DL115" s="816">
        <v>145436</v>
      </c>
      <c r="DM115" s="814"/>
      <c r="DN115" s="814"/>
      <c r="DO115" s="814"/>
      <c r="DP115" s="815"/>
      <c r="DQ115" s="816">
        <v>125436</v>
      </c>
      <c r="DR115" s="814"/>
      <c r="DS115" s="814"/>
      <c r="DT115" s="814"/>
      <c r="DU115" s="815"/>
      <c r="DV115" s="784">
        <v>2.4</v>
      </c>
      <c r="DW115" s="785"/>
      <c r="DX115" s="785"/>
      <c r="DY115" s="785"/>
      <c r="DZ115" s="786"/>
    </row>
    <row r="116" spans="1:130" s="197" customFormat="1" ht="26.25" customHeight="1">
      <c r="A116" s="936"/>
      <c r="B116" s="937"/>
      <c r="C116" s="876" t="s">
        <v>427</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107</v>
      </c>
      <c r="AB116" s="814"/>
      <c r="AC116" s="814"/>
      <c r="AD116" s="814"/>
      <c r="AE116" s="815"/>
      <c r="AF116" s="816" t="s">
        <v>107</v>
      </c>
      <c r="AG116" s="814"/>
      <c r="AH116" s="814"/>
      <c r="AI116" s="814"/>
      <c r="AJ116" s="815"/>
      <c r="AK116" s="816" t="s">
        <v>107</v>
      </c>
      <c r="AL116" s="814"/>
      <c r="AM116" s="814"/>
      <c r="AN116" s="814"/>
      <c r="AO116" s="815"/>
      <c r="AP116" s="784" t="s">
        <v>107</v>
      </c>
      <c r="AQ116" s="785"/>
      <c r="AR116" s="785"/>
      <c r="AS116" s="785"/>
      <c r="AT116" s="786"/>
      <c r="AU116" s="953"/>
      <c r="AV116" s="954"/>
      <c r="AW116" s="954"/>
      <c r="AX116" s="954"/>
      <c r="AY116" s="955"/>
      <c r="AZ116" s="797" t="s">
        <v>428</v>
      </c>
      <c r="BA116" s="798"/>
      <c r="BB116" s="798"/>
      <c r="BC116" s="798"/>
      <c r="BD116" s="798"/>
      <c r="BE116" s="798"/>
      <c r="BF116" s="798"/>
      <c r="BG116" s="798"/>
      <c r="BH116" s="798"/>
      <c r="BI116" s="798"/>
      <c r="BJ116" s="798"/>
      <c r="BK116" s="798"/>
      <c r="BL116" s="798"/>
      <c r="BM116" s="798"/>
      <c r="BN116" s="798"/>
      <c r="BO116" s="798"/>
      <c r="BP116" s="799"/>
      <c r="BQ116" s="800" t="s">
        <v>107</v>
      </c>
      <c r="BR116" s="801"/>
      <c r="BS116" s="801"/>
      <c r="BT116" s="801"/>
      <c r="BU116" s="801"/>
      <c r="BV116" s="801" t="s">
        <v>107</v>
      </c>
      <c r="BW116" s="801"/>
      <c r="BX116" s="801"/>
      <c r="BY116" s="801"/>
      <c r="BZ116" s="801"/>
      <c r="CA116" s="801" t="s">
        <v>107</v>
      </c>
      <c r="CB116" s="801"/>
      <c r="CC116" s="801"/>
      <c r="CD116" s="801"/>
      <c r="CE116" s="801"/>
      <c r="CF116" s="878" t="s">
        <v>107</v>
      </c>
      <c r="CG116" s="879"/>
      <c r="CH116" s="879"/>
      <c r="CI116" s="879"/>
      <c r="CJ116" s="879"/>
      <c r="CK116" s="947"/>
      <c r="CL116" s="896"/>
      <c r="CM116" s="833" t="s">
        <v>429</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107</v>
      </c>
      <c r="DH116" s="814"/>
      <c r="DI116" s="814"/>
      <c r="DJ116" s="814"/>
      <c r="DK116" s="815"/>
      <c r="DL116" s="816" t="s">
        <v>107</v>
      </c>
      <c r="DM116" s="814"/>
      <c r="DN116" s="814"/>
      <c r="DO116" s="814"/>
      <c r="DP116" s="815"/>
      <c r="DQ116" s="816" t="s">
        <v>107</v>
      </c>
      <c r="DR116" s="814"/>
      <c r="DS116" s="814"/>
      <c r="DT116" s="814"/>
      <c r="DU116" s="815"/>
      <c r="DV116" s="784" t="s">
        <v>107</v>
      </c>
      <c r="DW116" s="785"/>
      <c r="DX116" s="785"/>
      <c r="DY116" s="785"/>
      <c r="DZ116" s="786"/>
    </row>
    <row r="117" spans="1:130" s="197" customFormat="1" ht="26.25" customHeight="1">
      <c r="A117" s="917" t="s">
        <v>166</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430</v>
      </c>
      <c r="Z117" s="919"/>
      <c r="AA117" s="924">
        <v>1208165</v>
      </c>
      <c r="AB117" s="925"/>
      <c r="AC117" s="925"/>
      <c r="AD117" s="925"/>
      <c r="AE117" s="926"/>
      <c r="AF117" s="928">
        <v>1273446</v>
      </c>
      <c r="AG117" s="925"/>
      <c r="AH117" s="925"/>
      <c r="AI117" s="925"/>
      <c r="AJ117" s="926"/>
      <c r="AK117" s="928">
        <v>1233093</v>
      </c>
      <c r="AL117" s="925"/>
      <c r="AM117" s="925"/>
      <c r="AN117" s="925"/>
      <c r="AO117" s="926"/>
      <c r="AP117" s="929"/>
      <c r="AQ117" s="930"/>
      <c r="AR117" s="930"/>
      <c r="AS117" s="930"/>
      <c r="AT117" s="931"/>
      <c r="AU117" s="953"/>
      <c r="AV117" s="954"/>
      <c r="AW117" s="954"/>
      <c r="AX117" s="954"/>
      <c r="AY117" s="955"/>
      <c r="AZ117" s="875" t="s">
        <v>431</v>
      </c>
      <c r="BA117" s="876"/>
      <c r="BB117" s="876"/>
      <c r="BC117" s="876"/>
      <c r="BD117" s="876"/>
      <c r="BE117" s="876"/>
      <c r="BF117" s="876"/>
      <c r="BG117" s="876"/>
      <c r="BH117" s="876"/>
      <c r="BI117" s="876"/>
      <c r="BJ117" s="876"/>
      <c r="BK117" s="876"/>
      <c r="BL117" s="876"/>
      <c r="BM117" s="876"/>
      <c r="BN117" s="876"/>
      <c r="BO117" s="876"/>
      <c r="BP117" s="877"/>
      <c r="BQ117" s="887" t="s">
        <v>107</v>
      </c>
      <c r="BR117" s="888"/>
      <c r="BS117" s="888"/>
      <c r="BT117" s="888"/>
      <c r="BU117" s="888"/>
      <c r="BV117" s="888" t="s">
        <v>107</v>
      </c>
      <c r="BW117" s="888"/>
      <c r="BX117" s="888"/>
      <c r="BY117" s="888"/>
      <c r="BZ117" s="888"/>
      <c r="CA117" s="888" t="s">
        <v>107</v>
      </c>
      <c r="CB117" s="888"/>
      <c r="CC117" s="888"/>
      <c r="CD117" s="888"/>
      <c r="CE117" s="888"/>
      <c r="CF117" s="878" t="s">
        <v>107</v>
      </c>
      <c r="CG117" s="879"/>
      <c r="CH117" s="879"/>
      <c r="CI117" s="879"/>
      <c r="CJ117" s="879"/>
      <c r="CK117" s="947"/>
      <c r="CL117" s="896"/>
      <c r="CM117" s="833" t="s">
        <v>432</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107</v>
      </c>
      <c r="DH117" s="814"/>
      <c r="DI117" s="814"/>
      <c r="DJ117" s="814"/>
      <c r="DK117" s="815"/>
      <c r="DL117" s="816" t="s">
        <v>107</v>
      </c>
      <c r="DM117" s="814"/>
      <c r="DN117" s="814"/>
      <c r="DO117" s="814"/>
      <c r="DP117" s="815"/>
      <c r="DQ117" s="816" t="s">
        <v>107</v>
      </c>
      <c r="DR117" s="814"/>
      <c r="DS117" s="814"/>
      <c r="DT117" s="814"/>
      <c r="DU117" s="815"/>
      <c r="DV117" s="784" t="s">
        <v>107</v>
      </c>
      <c r="DW117" s="785"/>
      <c r="DX117" s="785"/>
      <c r="DY117" s="785"/>
      <c r="DZ117" s="786"/>
    </row>
    <row r="118" spans="1:130" s="197" customFormat="1" ht="26.25" customHeight="1">
      <c r="A118" s="917" t="s">
        <v>405</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403</v>
      </c>
      <c r="AB118" s="918"/>
      <c r="AC118" s="918"/>
      <c r="AD118" s="918"/>
      <c r="AE118" s="919"/>
      <c r="AF118" s="920" t="s">
        <v>283</v>
      </c>
      <c r="AG118" s="918"/>
      <c r="AH118" s="918"/>
      <c r="AI118" s="918"/>
      <c r="AJ118" s="919"/>
      <c r="AK118" s="920" t="s">
        <v>282</v>
      </c>
      <c r="AL118" s="918"/>
      <c r="AM118" s="918"/>
      <c r="AN118" s="918"/>
      <c r="AO118" s="919"/>
      <c r="AP118" s="921" t="s">
        <v>404</v>
      </c>
      <c r="AQ118" s="922"/>
      <c r="AR118" s="922"/>
      <c r="AS118" s="922"/>
      <c r="AT118" s="923"/>
      <c r="AU118" s="956"/>
      <c r="AV118" s="957"/>
      <c r="AW118" s="957"/>
      <c r="AX118" s="957"/>
      <c r="AY118" s="957"/>
      <c r="AZ118" s="228" t="s">
        <v>166</v>
      </c>
      <c r="BA118" s="228"/>
      <c r="BB118" s="228"/>
      <c r="BC118" s="228"/>
      <c r="BD118" s="228"/>
      <c r="BE118" s="228"/>
      <c r="BF118" s="228"/>
      <c r="BG118" s="228"/>
      <c r="BH118" s="228"/>
      <c r="BI118" s="228"/>
      <c r="BJ118" s="228"/>
      <c r="BK118" s="228"/>
      <c r="BL118" s="228"/>
      <c r="BM118" s="228"/>
      <c r="BN118" s="228"/>
      <c r="BO118" s="867" t="s">
        <v>433</v>
      </c>
      <c r="BP118" s="868"/>
      <c r="BQ118" s="887">
        <v>15116889</v>
      </c>
      <c r="BR118" s="888"/>
      <c r="BS118" s="888"/>
      <c r="BT118" s="888"/>
      <c r="BU118" s="888"/>
      <c r="BV118" s="888">
        <v>14816977</v>
      </c>
      <c r="BW118" s="888"/>
      <c r="BX118" s="888"/>
      <c r="BY118" s="888"/>
      <c r="BZ118" s="888"/>
      <c r="CA118" s="888">
        <v>14760780</v>
      </c>
      <c r="CB118" s="888"/>
      <c r="CC118" s="888"/>
      <c r="CD118" s="888"/>
      <c r="CE118" s="888"/>
      <c r="CF118" s="773"/>
      <c r="CG118" s="774"/>
      <c r="CH118" s="774"/>
      <c r="CI118" s="774"/>
      <c r="CJ118" s="871"/>
      <c r="CK118" s="947"/>
      <c r="CL118" s="896"/>
      <c r="CM118" s="833" t="s">
        <v>434</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107</v>
      </c>
      <c r="DH118" s="814"/>
      <c r="DI118" s="814"/>
      <c r="DJ118" s="814"/>
      <c r="DK118" s="815"/>
      <c r="DL118" s="816" t="s">
        <v>107</v>
      </c>
      <c r="DM118" s="814"/>
      <c r="DN118" s="814"/>
      <c r="DO118" s="814"/>
      <c r="DP118" s="815"/>
      <c r="DQ118" s="816" t="s">
        <v>107</v>
      </c>
      <c r="DR118" s="814"/>
      <c r="DS118" s="814"/>
      <c r="DT118" s="814"/>
      <c r="DU118" s="815"/>
      <c r="DV118" s="784" t="s">
        <v>107</v>
      </c>
      <c r="DW118" s="785"/>
      <c r="DX118" s="785"/>
      <c r="DY118" s="785"/>
      <c r="DZ118" s="786"/>
    </row>
    <row r="119" spans="1:130" s="197" customFormat="1" ht="26.25" customHeight="1">
      <c r="A119" s="893" t="s">
        <v>408</v>
      </c>
      <c r="B119" s="894"/>
      <c r="C119" s="899" t="s">
        <v>409</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107</v>
      </c>
      <c r="AB119" s="903"/>
      <c r="AC119" s="903"/>
      <c r="AD119" s="903"/>
      <c r="AE119" s="904"/>
      <c r="AF119" s="905" t="s">
        <v>107</v>
      </c>
      <c r="AG119" s="903"/>
      <c r="AH119" s="903"/>
      <c r="AI119" s="903"/>
      <c r="AJ119" s="904"/>
      <c r="AK119" s="905" t="s">
        <v>107</v>
      </c>
      <c r="AL119" s="903"/>
      <c r="AM119" s="903"/>
      <c r="AN119" s="903"/>
      <c r="AO119" s="904"/>
      <c r="AP119" s="906" t="s">
        <v>107</v>
      </c>
      <c r="AQ119" s="907"/>
      <c r="AR119" s="907"/>
      <c r="AS119" s="907"/>
      <c r="AT119" s="908"/>
      <c r="AU119" s="909" t="s">
        <v>435</v>
      </c>
      <c r="AV119" s="910"/>
      <c r="AW119" s="910"/>
      <c r="AX119" s="910"/>
      <c r="AY119" s="911"/>
      <c r="AZ119" s="846" t="s">
        <v>436</v>
      </c>
      <c r="BA119" s="788"/>
      <c r="BB119" s="788"/>
      <c r="BC119" s="788"/>
      <c r="BD119" s="788"/>
      <c r="BE119" s="788"/>
      <c r="BF119" s="788"/>
      <c r="BG119" s="788"/>
      <c r="BH119" s="788"/>
      <c r="BI119" s="788"/>
      <c r="BJ119" s="788"/>
      <c r="BK119" s="788"/>
      <c r="BL119" s="788"/>
      <c r="BM119" s="788"/>
      <c r="BN119" s="788"/>
      <c r="BO119" s="788"/>
      <c r="BP119" s="789"/>
      <c r="BQ119" s="829">
        <v>2539653</v>
      </c>
      <c r="BR119" s="830"/>
      <c r="BS119" s="830"/>
      <c r="BT119" s="830"/>
      <c r="BU119" s="830"/>
      <c r="BV119" s="830">
        <v>2476514</v>
      </c>
      <c r="BW119" s="830"/>
      <c r="BX119" s="830"/>
      <c r="BY119" s="830"/>
      <c r="BZ119" s="830"/>
      <c r="CA119" s="830">
        <v>2549861</v>
      </c>
      <c r="CB119" s="830"/>
      <c r="CC119" s="830"/>
      <c r="CD119" s="830"/>
      <c r="CE119" s="830"/>
      <c r="CF119" s="891">
        <v>48.5</v>
      </c>
      <c r="CG119" s="892"/>
      <c r="CH119" s="892"/>
      <c r="CI119" s="892"/>
      <c r="CJ119" s="892"/>
      <c r="CK119" s="948"/>
      <c r="CL119" s="898"/>
      <c r="CM119" s="855" t="s">
        <v>437</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107</v>
      </c>
      <c r="DH119" s="747"/>
      <c r="DI119" s="747"/>
      <c r="DJ119" s="747"/>
      <c r="DK119" s="748"/>
      <c r="DL119" s="749" t="s">
        <v>107</v>
      </c>
      <c r="DM119" s="747"/>
      <c r="DN119" s="747"/>
      <c r="DO119" s="747"/>
      <c r="DP119" s="748"/>
      <c r="DQ119" s="749" t="s">
        <v>107</v>
      </c>
      <c r="DR119" s="747"/>
      <c r="DS119" s="747"/>
      <c r="DT119" s="747"/>
      <c r="DU119" s="748"/>
      <c r="DV119" s="837" t="s">
        <v>107</v>
      </c>
      <c r="DW119" s="838"/>
      <c r="DX119" s="838"/>
      <c r="DY119" s="838"/>
      <c r="DZ119" s="839"/>
    </row>
    <row r="120" spans="1:130" s="197" customFormat="1" ht="26.25" customHeight="1">
      <c r="A120" s="895"/>
      <c r="B120" s="896"/>
      <c r="C120" s="833" t="s">
        <v>413</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107</v>
      </c>
      <c r="AB120" s="814"/>
      <c r="AC120" s="814"/>
      <c r="AD120" s="814"/>
      <c r="AE120" s="815"/>
      <c r="AF120" s="816" t="s">
        <v>107</v>
      </c>
      <c r="AG120" s="814"/>
      <c r="AH120" s="814"/>
      <c r="AI120" s="814"/>
      <c r="AJ120" s="815"/>
      <c r="AK120" s="816" t="s">
        <v>107</v>
      </c>
      <c r="AL120" s="814"/>
      <c r="AM120" s="814"/>
      <c r="AN120" s="814"/>
      <c r="AO120" s="815"/>
      <c r="AP120" s="784" t="s">
        <v>107</v>
      </c>
      <c r="AQ120" s="785"/>
      <c r="AR120" s="785"/>
      <c r="AS120" s="785"/>
      <c r="AT120" s="786"/>
      <c r="AU120" s="912"/>
      <c r="AV120" s="913"/>
      <c r="AW120" s="913"/>
      <c r="AX120" s="913"/>
      <c r="AY120" s="914"/>
      <c r="AZ120" s="797" t="s">
        <v>438</v>
      </c>
      <c r="BA120" s="798"/>
      <c r="BB120" s="798"/>
      <c r="BC120" s="798"/>
      <c r="BD120" s="798"/>
      <c r="BE120" s="798"/>
      <c r="BF120" s="798"/>
      <c r="BG120" s="798"/>
      <c r="BH120" s="798"/>
      <c r="BI120" s="798"/>
      <c r="BJ120" s="798"/>
      <c r="BK120" s="798"/>
      <c r="BL120" s="798"/>
      <c r="BM120" s="798"/>
      <c r="BN120" s="798"/>
      <c r="BO120" s="798"/>
      <c r="BP120" s="799"/>
      <c r="BQ120" s="800">
        <v>228573</v>
      </c>
      <c r="BR120" s="801"/>
      <c r="BS120" s="801"/>
      <c r="BT120" s="801"/>
      <c r="BU120" s="801"/>
      <c r="BV120" s="801">
        <v>186775</v>
      </c>
      <c r="BW120" s="801"/>
      <c r="BX120" s="801"/>
      <c r="BY120" s="801"/>
      <c r="BZ120" s="801"/>
      <c r="CA120" s="801">
        <v>161342</v>
      </c>
      <c r="CB120" s="801"/>
      <c r="CC120" s="801"/>
      <c r="CD120" s="801"/>
      <c r="CE120" s="801"/>
      <c r="CF120" s="878">
        <v>3.1</v>
      </c>
      <c r="CG120" s="879"/>
      <c r="CH120" s="879"/>
      <c r="CI120" s="879"/>
      <c r="CJ120" s="879"/>
      <c r="CK120" s="880" t="s">
        <v>439</v>
      </c>
      <c r="CL120" s="840"/>
      <c r="CM120" s="840"/>
      <c r="CN120" s="840"/>
      <c r="CO120" s="841"/>
      <c r="CP120" s="884" t="s">
        <v>440</v>
      </c>
      <c r="CQ120" s="885"/>
      <c r="CR120" s="885"/>
      <c r="CS120" s="885"/>
      <c r="CT120" s="885"/>
      <c r="CU120" s="885"/>
      <c r="CV120" s="885"/>
      <c r="CW120" s="885"/>
      <c r="CX120" s="885"/>
      <c r="CY120" s="885"/>
      <c r="CZ120" s="885"/>
      <c r="DA120" s="885"/>
      <c r="DB120" s="885"/>
      <c r="DC120" s="885"/>
      <c r="DD120" s="885"/>
      <c r="DE120" s="885"/>
      <c r="DF120" s="886"/>
      <c r="DG120" s="829">
        <v>2631234</v>
      </c>
      <c r="DH120" s="830"/>
      <c r="DI120" s="830"/>
      <c r="DJ120" s="830"/>
      <c r="DK120" s="830"/>
      <c r="DL120" s="830">
        <v>2630773</v>
      </c>
      <c r="DM120" s="830"/>
      <c r="DN120" s="830"/>
      <c r="DO120" s="830"/>
      <c r="DP120" s="830"/>
      <c r="DQ120" s="830">
        <v>2550430</v>
      </c>
      <c r="DR120" s="830"/>
      <c r="DS120" s="830"/>
      <c r="DT120" s="830"/>
      <c r="DU120" s="830"/>
      <c r="DV120" s="831">
        <v>48.5</v>
      </c>
      <c r="DW120" s="831"/>
      <c r="DX120" s="831"/>
      <c r="DY120" s="831"/>
      <c r="DZ120" s="832"/>
    </row>
    <row r="121" spans="1:130" s="197" customFormat="1" ht="26.25" customHeight="1">
      <c r="A121" s="895"/>
      <c r="B121" s="896"/>
      <c r="C121" s="872" t="s">
        <v>441</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107</v>
      </c>
      <c r="AB121" s="814"/>
      <c r="AC121" s="814"/>
      <c r="AD121" s="814"/>
      <c r="AE121" s="815"/>
      <c r="AF121" s="816" t="s">
        <v>107</v>
      </c>
      <c r="AG121" s="814"/>
      <c r="AH121" s="814"/>
      <c r="AI121" s="814"/>
      <c r="AJ121" s="815"/>
      <c r="AK121" s="816" t="s">
        <v>107</v>
      </c>
      <c r="AL121" s="814"/>
      <c r="AM121" s="814"/>
      <c r="AN121" s="814"/>
      <c r="AO121" s="815"/>
      <c r="AP121" s="784" t="s">
        <v>107</v>
      </c>
      <c r="AQ121" s="785"/>
      <c r="AR121" s="785"/>
      <c r="AS121" s="785"/>
      <c r="AT121" s="786"/>
      <c r="AU121" s="912"/>
      <c r="AV121" s="913"/>
      <c r="AW121" s="913"/>
      <c r="AX121" s="913"/>
      <c r="AY121" s="914"/>
      <c r="AZ121" s="875" t="s">
        <v>442</v>
      </c>
      <c r="BA121" s="876"/>
      <c r="BB121" s="876"/>
      <c r="BC121" s="876"/>
      <c r="BD121" s="876"/>
      <c r="BE121" s="876"/>
      <c r="BF121" s="876"/>
      <c r="BG121" s="876"/>
      <c r="BH121" s="876"/>
      <c r="BI121" s="876"/>
      <c r="BJ121" s="876"/>
      <c r="BK121" s="876"/>
      <c r="BL121" s="876"/>
      <c r="BM121" s="876"/>
      <c r="BN121" s="876"/>
      <c r="BO121" s="876"/>
      <c r="BP121" s="877"/>
      <c r="BQ121" s="887">
        <v>8912046</v>
      </c>
      <c r="BR121" s="888"/>
      <c r="BS121" s="888"/>
      <c r="BT121" s="888"/>
      <c r="BU121" s="888"/>
      <c r="BV121" s="888">
        <v>8799061</v>
      </c>
      <c r="BW121" s="888"/>
      <c r="BX121" s="888"/>
      <c r="BY121" s="888"/>
      <c r="BZ121" s="888"/>
      <c r="CA121" s="888">
        <v>8791908</v>
      </c>
      <c r="CB121" s="888"/>
      <c r="CC121" s="888"/>
      <c r="CD121" s="888"/>
      <c r="CE121" s="888"/>
      <c r="CF121" s="889">
        <v>167.2</v>
      </c>
      <c r="CG121" s="890"/>
      <c r="CH121" s="890"/>
      <c r="CI121" s="890"/>
      <c r="CJ121" s="890"/>
      <c r="CK121" s="881"/>
      <c r="CL121" s="842"/>
      <c r="CM121" s="842"/>
      <c r="CN121" s="842"/>
      <c r="CO121" s="843"/>
      <c r="CP121" s="858" t="s">
        <v>443</v>
      </c>
      <c r="CQ121" s="859"/>
      <c r="CR121" s="859"/>
      <c r="CS121" s="859"/>
      <c r="CT121" s="859"/>
      <c r="CU121" s="859"/>
      <c r="CV121" s="859"/>
      <c r="CW121" s="859"/>
      <c r="CX121" s="859"/>
      <c r="CY121" s="859"/>
      <c r="CZ121" s="859"/>
      <c r="DA121" s="859"/>
      <c r="DB121" s="859"/>
      <c r="DC121" s="859"/>
      <c r="DD121" s="859"/>
      <c r="DE121" s="859"/>
      <c r="DF121" s="860"/>
      <c r="DG121" s="800">
        <v>190417</v>
      </c>
      <c r="DH121" s="801"/>
      <c r="DI121" s="801"/>
      <c r="DJ121" s="801"/>
      <c r="DK121" s="801"/>
      <c r="DL121" s="801">
        <v>179771</v>
      </c>
      <c r="DM121" s="801"/>
      <c r="DN121" s="801"/>
      <c r="DO121" s="801"/>
      <c r="DP121" s="801"/>
      <c r="DQ121" s="801">
        <v>168366</v>
      </c>
      <c r="DR121" s="801"/>
      <c r="DS121" s="801"/>
      <c r="DT121" s="801"/>
      <c r="DU121" s="801"/>
      <c r="DV121" s="853">
        <v>3.2</v>
      </c>
      <c r="DW121" s="853"/>
      <c r="DX121" s="853"/>
      <c r="DY121" s="853"/>
      <c r="DZ121" s="854"/>
    </row>
    <row r="122" spans="1:130" s="197" customFormat="1" ht="26.25" customHeight="1">
      <c r="A122" s="895"/>
      <c r="B122" s="896"/>
      <c r="C122" s="833" t="s">
        <v>423</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107</v>
      </c>
      <c r="AB122" s="814"/>
      <c r="AC122" s="814"/>
      <c r="AD122" s="814"/>
      <c r="AE122" s="815"/>
      <c r="AF122" s="816" t="s">
        <v>107</v>
      </c>
      <c r="AG122" s="814"/>
      <c r="AH122" s="814"/>
      <c r="AI122" s="814"/>
      <c r="AJ122" s="815"/>
      <c r="AK122" s="816" t="s">
        <v>107</v>
      </c>
      <c r="AL122" s="814"/>
      <c r="AM122" s="814"/>
      <c r="AN122" s="814"/>
      <c r="AO122" s="815"/>
      <c r="AP122" s="784" t="s">
        <v>107</v>
      </c>
      <c r="AQ122" s="785"/>
      <c r="AR122" s="785"/>
      <c r="AS122" s="785"/>
      <c r="AT122" s="786"/>
      <c r="AU122" s="915"/>
      <c r="AV122" s="916"/>
      <c r="AW122" s="916"/>
      <c r="AX122" s="916"/>
      <c r="AY122" s="916"/>
      <c r="AZ122" s="228" t="s">
        <v>166</v>
      </c>
      <c r="BA122" s="228"/>
      <c r="BB122" s="228"/>
      <c r="BC122" s="228"/>
      <c r="BD122" s="228"/>
      <c r="BE122" s="228"/>
      <c r="BF122" s="228"/>
      <c r="BG122" s="228"/>
      <c r="BH122" s="228"/>
      <c r="BI122" s="228"/>
      <c r="BJ122" s="228"/>
      <c r="BK122" s="228"/>
      <c r="BL122" s="228"/>
      <c r="BM122" s="228"/>
      <c r="BN122" s="228"/>
      <c r="BO122" s="867" t="s">
        <v>444</v>
      </c>
      <c r="BP122" s="868"/>
      <c r="BQ122" s="869">
        <v>11680272</v>
      </c>
      <c r="BR122" s="870"/>
      <c r="BS122" s="870"/>
      <c r="BT122" s="870"/>
      <c r="BU122" s="870"/>
      <c r="BV122" s="870">
        <v>11462350</v>
      </c>
      <c r="BW122" s="870"/>
      <c r="BX122" s="870"/>
      <c r="BY122" s="870"/>
      <c r="BZ122" s="870"/>
      <c r="CA122" s="870">
        <v>11503111</v>
      </c>
      <c r="CB122" s="870"/>
      <c r="CC122" s="870"/>
      <c r="CD122" s="870"/>
      <c r="CE122" s="870"/>
      <c r="CF122" s="773"/>
      <c r="CG122" s="774"/>
      <c r="CH122" s="774"/>
      <c r="CI122" s="774"/>
      <c r="CJ122" s="871"/>
      <c r="CK122" s="881"/>
      <c r="CL122" s="842"/>
      <c r="CM122" s="842"/>
      <c r="CN122" s="842"/>
      <c r="CO122" s="843"/>
      <c r="CP122" s="858" t="s">
        <v>445</v>
      </c>
      <c r="CQ122" s="859"/>
      <c r="CR122" s="859"/>
      <c r="CS122" s="859"/>
      <c r="CT122" s="859"/>
      <c r="CU122" s="859"/>
      <c r="CV122" s="859"/>
      <c r="CW122" s="859"/>
      <c r="CX122" s="859"/>
      <c r="CY122" s="859"/>
      <c r="CZ122" s="859"/>
      <c r="DA122" s="859"/>
      <c r="DB122" s="859"/>
      <c r="DC122" s="859"/>
      <c r="DD122" s="859"/>
      <c r="DE122" s="859"/>
      <c r="DF122" s="860"/>
      <c r="DG122" s="800">
        <v>152125</v>
      </c>
      <c r="DH122" s="801"/>
      <c r="DI122" s="801"/>
      <c r="DJ122" s="801"/>
      <c r="DK122" s="801"/>
      <c r="DL122" s="801">
        <v>143399</v>
      </c>
      <c r="DM122" s="801"/>
      <c r="DN122" s="801"/>
      <c r="DO122" s="801"/>
      <c r="DP122" s="801"/>
      <c r="DQ122" s="801">
        <v>134529</v>
      </c>
      <c r="DR122" s="801"/>
      <c r="DS122" s="801"/>
      <c r="DT122" s="801"/>
      <c r="DU122" s="801"/>
      <c r="DV122" s="853">
        <v>2.6</v>
      </c>
      <c r="DW122" s="853"/>
      <c r="DX122" s="853"/>
      <c r="DY122" s="853"/>
      <c r="DZ122" s="854"/>
    </row>
    <row r="123" spans="1:130" s="197" customFormat="1" ht="26.25" customHeight="1" thickBot="1">
      <c r="A123" s="895"/>
      <c r="B123" s="896"/>
      <c r="C123" s="833" t="s">
        <v>429</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107</v>
      </c>
      <c r="AB123" s="814"/>
      <c r="AC123" s="814"/>
      <c r="AD123" s="814"/>
      <c r="AE123" s="815"/>
      <c r="AF123" s="816" t="s">
        <v>107</v>
      </c>
      <c r="AG123" s="814"/>
      <c r="AH123" s="814"/>
      <c r="AI123" s="814"/>
      <c r="AJ123" s="815"/>
      <c r="AK123" s="816" t="s">
        <v>107</v>
      </c>
      <c r="AL123" s="814"/>
      <c r="AM123" s="814"/>
      <c r="AN123" s="814"/>
      <c r="AO123" s="815"/>
      <c r="AP123" s="784" t="s">
        <v>107</v>
      </c>
      <c r="AQ123" s="785"/>
      <c r="AR123" s="785"/>
      <c r="AS123" s="785"/>
      <c r="AT123" s="786"/>
      <c r="AU123" s="864" t="s">
        <v>446</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65.7</v>
      </c>
      <c r="BR123" s="862"/>
      <c r="BS123" s="862"/>
      <c r="BT123" s="862"/>
      <c r="BU123" s="862"/>
      <c r="BV123" s="862">
        <v>64.900000000000006</v>
      </c>
      <c r="BW123" s="862"/>
      <c r="BX123" s="862"/>
      <c r="BY123" s="862"/>
      <c r="BZ123" s="862"/>
      <c r="CA123" s="862">
        <v>61.9</v>
      </c>
      <c r="CB123" s="862"/>
      <c r="CC123" s="862"/>
      <c r="CD123" s="862"/>
      <c r="CE123" s="862"/>
      <c r="CF123" s="760"/>
      <c r="CG123" s="761"/>
      <c r="CH123" s="761"/>
      <c r="CI123" s="761"/>
      <c r="CJ123" s="863"/>
      <c r="CK123" s="881"/>
      <c r="CL123" s="842"/>
      <c r="CM123" s="842"/>
      <c r="CN123" s="842"/>
      <c r="CO123" s="843"/>
      <c r="CP123" s="858" t="s">
        <v>447</v>
      </c>
      <c r="CQ123" s="859"/>
      <c r="CR123" s="859"/>
      <c r="CS123" s="859"/>
      <c r="CT123" s="859"/>
      <c r="CU123" s="859"/>
      <c r="CV123" s="859"/>
      <c r="CW123" s="859"/>
      <c r="CX123" s="859"/>
      <c r="CY123" s="859"/>
      <c r="CZ123" s="859"/>
      <c r="DA123" s="859"/>
      <c r="DB123" s="859"/>
      <c r="DC123" s="859"/>
      <c r="DD123" s="859"/>
      <c r="DE123" s="859"/>
      <c r="DF123" s="860"/>
      <c r="DG123" s="813" t="s">
        <v>448</v>
      </c>
      <c r="DH123" s="814"/>
      <c r="DI123" s="814"/>
      <c r="DJ123" s="814"/>
      <c r="DK123" s="815"/>
      <c r="DL123" s="816" t="s">
        <v>448</v>
      </c>
      <c r="DM123" s="814"/>
      <c r="DN123" s="814"/>
      <c r="DO123" s="814"/>
      <c r="DP123" s="815"/>
      <c r="DQ123" s="816">
        <v>1550</v>
      </c>
      <c r="DR123" s="814"/>
      <c r="DS123" s="814"/>
      <c r="DT123" s="814"/>
      <c r="DU123" s="815"/>
      <c r="DV123" s="784">
        <v>0</v>
      </c>
      <c r="DW123" s="785"/>
      <c r="DX123" s="785"/>
      <c r="DY123" s="785"/>
      <c r="DZ123" s="786"/>
    </row>
    <row r="124" spans="1:130" s="197" customFormat="1" ht="26.25" customHeight="1">
      <c r="A124" s="895"/>
      <c r="B124" s="896"/>
      <c r="C124" s="833" t="s">
        <v>432</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448</v>
      </c>
      <c r="AB124" s="814"/>
      <c r="AC124" s="814"/>
      <c r="AD124" s="814"/>
      <c r="AE124" s="815"/>
      <c r="AF124" s="816" t="s">
        <v>448</v>
      </c>
      <c r="AG124" s="814"/>
      <c r="AH124" s="814"/>
      <c r="AI124" s="814"/>
      <c r="AJ124" s="815"/>
      <c r="AK124" s="816" t="s">
        <v>448</v>
      </c>
      <c r="AL124" s="814"/>
      <c r="AM124" s="814"/>
      <c r="AN124" s="814"/>
      <c r="AO124" s="815"/>
      <c r="AP124" s="784" t="s">
        <v>448</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449</v>
      </c>
      <c r="CQ124" s="859"/>
      <c r="CR124" s="859"/>
      <c r="CS124" s="859"/>
      <c r="CT124" s="859"/>
      <c r="CU124" s="859"/>
      <c r="CV124" s="859"/>
      <c r="CW124" s="859"/>
      <c r="CX124" s="859"/>
      <c r="CY124" s="859"/>
      <c r="CZ124" s="859"/>
      <c r="DA124" s="859"/>
      <c r="DB124" s="859"/>
      <c r="DC124" s="859"/>
      <c r="DD124" s="859"/>
      <c r="DE124" s="859"/>
      <c r="DF124" s="860"/>
      <c r="DG124" s="746">
        <v>1681</v>
      </c>
      <c r="DH124" s="747"/>
      <c r="DI124" s="747"/>
      <c r="DJ124" s="747"/>
      <c r="DK124" s="748"/>
      <c r="DL124" s="749">
        <v>759</v>
      </c>
      <c r="DM124" s="747"/>
      <c r="DN124" s="747"/>
      <c r="DO124" s="747"/>
      <c r="DP124" s="748"/>
      <c r="DQ124" s="749">
        <v>728</v>
      </c>
      <c r="DR124" s="747"/>
      <c r="DS124" s="747"/>
      <c r="DT124" s="747"/>
      <c r="DU124" s="748"/>
      <c r="DV124" s="837">
        <v>0</v>
      </c>
      <c r="DW124" s="838"/>
      <c r="DX124" s="838"/>
      <c r="DY124" s="838"/>
      <c r="DZ124" s="839"/>
    </row>
    <row r="125" spans="1:130" s="197" customFormat="1" ht="26.25" customHeight="1" thickBot="1">
      <c r="A125" s="895"/>
      <c r="B125" s="896"/>
      <c r="C125" s="833" t="s">
        <v>434</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448</v>
      </c>
      <c r="AB125" s="814"/>
      <c r="AC125" s="814"/>
      <c r="AD125" s="814"/>
      <c r="AE125" s="815"/>
      <c r="AF125" s="816" t="s">
        <v>448</v>
      </c>
      <c r="AG125" s="814"/>
      <c r="AH125" s="814"/>
      <c r="AI125" s="814"/>
      <c r="AJ125" s="815"/>
      <c r="AK125" s="816" t="s">
        <v>448</v>
      </c>
      <c r="AL125" s="814"/>
      <c r="AM125" s="814"/>
      <c r="AN125" s="814"/>
      <c r="AO125" s="815"/>
      <c r="AP125" s="784" t="s">
        <v>448</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450</v>
      </c>
      <c r="CL125" s="840"/>
      <c r="CM125" s="840"/>
      <c r="CN125" s="840"/>
      <c r="CO125" s="841"/>
      <c r="CP125" s="846" t="s">
        <v>451</v>
      </c>
      <c r="CQ125" s="788"/>
      <c r="CR125" s="788"/>
      <c r="CS125" s="788"/>
      <c r="CT125" s="788"/>
      <c r="CU125" s="788"/>
      <c r="CV125" s="788"/>
      <c r="CW125" s="788"/>
      <c r="CX125" s="788"/>
      <c r="CY125" s="788"/>
      <c r="CZ125" s="788"/>
      <c r="DA125" s="788"/>
      <c r="DB125" s="788"/>
      <c r="DC125" s="788"/>
      <c r="DD125" s="788"/>
      <c r="DE125" s="788"/>
      <c r="DF125" s="789"/>
      <c r="DG125" s="829" t="s">
        <v>448</v>
      </c>
      <c r="DH125" s="830"/>
      <c r="DI125" s="830"/>
      <c r="DJ125" s="830"/>
      <c r="DK125" s="830"/>
      <c r="DL125" s="830" t="s">
        <v>448</v>
      </c>
      <c r="DM125" s="830"/>
      <c r="DN125" s="830"/>
      <c r="DO125" s="830"/>
      <c r="DP125" s="830"/>
      <c r="DQ125" s="830" t="s">
        <v>448</v>
      </c>
      <c r="DR125" s="830"/>
      <c r="DS125" s="830"/>
      <c r="DT125" s="830"/>
      <c r="DU125" s="830"/>
      <c r="DV125" s="831" t="s">
        <v>448</v>
      </c>
      <c r="DW125" s="831"/>
      <c r="DX125" s="831"/>
      <c r="DY125" s="831"/>
      <c r="DZ125" s="832"/>
    </row>
    <row r="126" spans="1:130" s="197" customFormat="1" ht="26.25" customHeight="1">
      <c r="A126" s="895"/>
      <c r="B126" s="896"/>
      <c r="C126" s="833" t="s">
        <v>437</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448</v>
      </c>
      <c r="AB126" s="814"/>
      <c r="AC126" s="814"/>
      <c r="AD126" s="814"/>
      <c r="AE126" s="815"/>
      <c r="AF126" s="816" t="s">
        <v>448</v>
      </c>
      <c r="AG126" s="814"/>
      <c r="AH126" s="814"/>
      <c r="AI126" s="814"/>
      <c r="AJ126" s="815"/>
      <c r="AK126" s="816" t="s">
        <v>448</v>
      </c>
      <c r="AL126" s="814"/>
      <c r="AM126" s="814"/>
      <c r="AN126" s="814"/>
      <c r="AO126" s="815"/>
      <c r="AP126" s="784" t="s">
        <v>448</v>
      </c>
      <c r="AQ126" s="785"/>
      <c r="AR126" s="785"/>
      <c r="AS126" s="785"/>
      <c r="AT126" s="786"/>
      <c r="AU126" s="233"/>
      <c r="AV126" s="233"/>
      <c r="AW126" s="233"/>
      <c r="AX126" s="836" t="s">
        <v>452</v>
      </c>
      <c r="AY126" s="794"/>
      <c r="AZ126" s="794"/>
      <c r="BA126" s="794"/>
      <c r="BB126" s="794"/>
      <c r="BC126" s="794"/>
      <c r="BD126" s="794"/>
      <c r="BE126" s="795"/>
      <c r="BF126" s="793" t="s">
        <v>453</v>
      </c>
      <c r="BG126" s="794"/>
      <c r="BH126" s="794"/>
      <c r="BI126" s="794"/>
      <c r="BJ126" s="794"/>
      <c r="BK126" s="794"/>
      <c r="BL126" s="795"/>
      <c r="BM126" s="793" t="s">
        <v>454</v>
      </c>
      <c r="BN126" s="794"/>
      <c r="BO126" s="794"/>
      <c r="BP126" s="794"/>
      <c r="BQ126" s="794"/>
      <c r="BR126" s="794"/>
      <c r="BS126" s="795"/>
      <c r="BT126" s="793" t="s">
        <v>455</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456</v>
      </c>
      <c r="CQ126" s="798"/>
      <c r="CR126" s="798"/>
      <c r="CS126" s="798"/>
      <c r="CT126" s="798"/>
      <c r="CU126" s="798"/>
      <c r="CV126" s="798"/>
      <c r="CW126" s="798"/>
      <c r="CX126" s="798"/>
      <c r="CY126" s="798"/>
      <c r="CZ126" s="798"/>
      <c r="DA126" s="798"/>
      <c r="DB126" s="798"/>
      <c r="DC126" s="798"/>
      <c r="DD126" s="798"/>
      <c r="DE126" s="798"/>
      <c r="DF126" s="799"/>
      <c r="DG126" s="800" t="s">
        <v>448</v>
      </c>
      <c r="DH126" s="801"/>
      <c r="DI126" s="801"/>
      <c r="DJ126" s="801"/>
      <c r="DK126" s="801"/>
      <c r="DL126" s="801" t="s">
        <v>448</v>
      </c>
      <c r="DM126" s="801"/>
      <c r="DN126" s="801"/>
      <c r="DO126" s="801"/>
      <c r="DP126" s="801"/>
      <c r="DQ126" s="801" t="s">
        <v>448</v>
      </c>
      <c r="DR126" s="801"/>
      <c r="DS126" s="801"/>
      <c r="DT126" s="801"/>
      <c r="DU126" s="801"/>
      <c r="DV126" s="853" t="s">
        <v>448</v>
      </c>
      <c r="DW126" s="853"/>
      <c r="DX126" s="853"/>
      <c r="DY126" s="853"/>
      <c r="DZ126" s="854"/>
    </row>
    <row r="127" spans="1:130" s="197" customFormat="1" ht="26.25" customHeight="1" thickBot="1">
      <c r="A127" s="897"/>
      <c r="B127" s="898"/>
      <c r="C127" s="855" t="s">
        <v>457</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448</v>
      </c>
      <c r="AB127" s="814"/>
      <c r="AC127" s="814"/>
      <c r="AD127" s="814"/>
      <c r="AE127" s="815"/>
      <c r="AF127" s="816" t="s">
        <v>448</v>
      </c>
      <c r="AG127" s="814"/>
      <c r="AH127" s="814"/>
      <c r="AI127" s="814"/>
      <c r="AJ127" s="815"/>
      <c r="AK127" s="816" t="s">
        <v>448</v>
      </c>
      <c r="AL127" s="814"/>
      <c r="AM127" s="814"/>
      <c r="AN127" s="814"/>
      <c r="AO127" s="815"/>
      <c r="AP127" s="784" t="s">
        <v>448</v>
      </c>
      <c r="AQ127" s="785"/>
      <c r="AR127" s="785"/>
      <c r="AS127" s="785"/>
      <c r="AT127" s="786"/>
      <c r="AU127" s="233"/>
      <c r="AV127" s="233"/>
      <c r="AW127" s="233"/>
      <c r="AX127" s="787" t="s">
        <v>458</v>
      </c>
      <c r="AY127" s="788"/>
      <c r="AZ127" s="788"/>
      <c r="BA127" s="788"/>
      <c r="BB127" s="788"/>
      <c r="BC127" s="788"/>
      <c r="BD127" s="788"/>
      <c r="BE127" s="789"/>
      <c r="BF127" s="790" t="s">
        <v>448</v>
      </c>
      <c r="BG127" s="791"/>
      <c r="BH127" s="791"/>
      <c r="BI127" s="791"/>
      <c r="BJ127" s="791"/>
      <c r="BK127" s="791"/>
      <c r="BL127" s="792"/>
      <c r="BM127" s="790">
        <v>14.42</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459</v>
      </c>
      <c r="CQ127" s="782"/>
      <c r="CR127" s="782"/>
      <c r="CS127" s="782"/>
      <c r="CT127" s="782"/>
      <c r="CU127" s="782"/>
      <c r="CV127" s="782"/>
      <c r="CW127" s="782"/>
      <c r="CX127" s="782"/>
      <c r="CY127" s="782"/>
      <c r="CZ127" s="782"/>
      <c r="DA127" s="782"/>
      <c r="DB127" s="782"/>
      <c r="DC127" s="782"/>
      <c r="DD127" s="782"/>
      <c r="DE127" s="782"/>
      <c r="DF127" s="783"/>
      <c r="DG127" s="849" t="s">
        <v>460</v>
      </c>
      <c r="DH127" s="850"/>
      <c r="DI127" s="850"/>
      <c r="DJ127" s="850"/>
      <c r="DK127" s="850"/>
      <c r="DL127" s="850" t="s">
        <v>461</v>
      </c>
      <c r="DM127" s="850"/>
      <c r="DN127" s="850"/>
      <c r="DO127" s="850"/>
      <c r="DP127" s="850"/>
      <c r="DQ127" s="850" t="s">
        <v>461</v>
      </c>
      <c r="DR127" s="850"/>
      <c r="DS127" s="850"/>
      <c r="DT127" s="850"/>
      <c r="DU127" s="850"/>
      <c r="DV127" s="851" t="s">
        <v>461</v>
      </c>
      <c r="DW127" s="851"/>
      <c r="DX127" s="851"/>
      <c r="DY127" s="851"/>
      <c r="DZ127" s="852"/>
    </row>
    <row r="128" spans="1:130" s="197" customFormat="1" ht="26.25" customHeight="1">
      <c r="A128" s="825" t="s">
        <v>462</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463</v>
      </c>
      <c r="X128" s="827"/>
      <c r="Y128" s="827"/>
      <c r="Z128" s="828"/>
      <c r="AA128" s="753">
        <v>41355</v>
      </c>
      <c r="AB128" s="754"/>
      <c r="AC128" s="754"/>
      <c r="AD128" s="754"/>
      <c r="AE128" s="755"/>
      <c r="AF128" s="756">
        <v>39536</v>
      </c>
      <c r="AG128" s="754"/>
      <c r="AH128" s="754"/>
      <c r="AI128" s="754"/>
      <c r="AJ128" s="755"/>
      <c r="AK128" s="756">
        <v>36644</v>
      </c>
      <c r="AL128" s="754"/>
      <c r="AM128" s="754"/>
      <c r="AN128" s="754"/>
      <c r="AO128" s="755"/>
      <c r="AP128" s="757"/>
      <c r="AQ128" s="758"/>
      <c r="AR128" s="758"/>
      <c r="AS128" s="758"/>
      <c r="AT128" s="759"/>
      <c r="AU128" s="235"/>
      <c r="AV128" s="235"/>
      <c r="AW128" s="235"/>
      <c r="AX128" s="802" t="s">
        <v>464</v>
      </c>
      <c r="AY128" s="798"/>
      <c r="AZ128" s="798"/>
      <c r="BA128" s="798"/>
      <c r="BB128" s="798"/>
      <c r="BC128" s="798"/>
      <c r="BD128" s="798"/>
      <c r="BE128" s="799"/>
      <c r="BF128" s="820" t="s">
        <v>448</v>
      </c>
      <c r="BG128" s="821"/>
      <c r="BH128" s="821"/>
      <c r="BI128" s="821"/>
      <c r="BJ128" s="821"/>
      <c r="BK128" s="821"/>
      <c r="BL128" s="822"/>
      <c r="BM128" s="820">
        <v>19.420000000000002</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808" t="s">
        <v>89</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465</v>
      </c>
      <c r="X129" s="811"/>
      <c r="Y129" s="811"/>
      <c r="Z129" s="812"/>
      <c r="AA129" s="813">
        <v>5974416</v>
      </c>
      <c r="AB129" s="814"/>
      <c r="AC129" s="814"/>
      <c r="AD129" s="814"/>
      <c r="AE129" s="815"/>
      <c r="AF129" s="816">
        <v>5945596</v>
      </c>
      <c r="AG129" s="814"/>
      <c r="AH129" s="814"/>
      <c r="AI129" s="814"/>
      <c r="AJ129" s="815"/>
      <c r="AK129" s="816">
        <v>6052010</v>
      </c>
      <c r="AL129" s="814"/>
      <c r="AM129" s="814"/>
      <c r="AN129" s="814"/>
      <c r="AO129" s="815"/>
      <c r="AP129" s="817"/>
      <c r="AQ129" s="818"/>
      <c r="AR129" s="818"/>
      <c r="AS129" s="818"/>
      <c r="AT129" s="819"/>
      <c r="AU129" s="235"/>
      <c r="AV129" s="235"/>
      <c r="AW129" s="235"/>
      <c r="AX129" s="802" t="s">
        <v>466</v>
      </c>
      <c r="AY129" s="798"/>
      <c r="AZ129" s="798"/>
      <c r="BA129" s="798"/>
      <c r="BB129" s="798"/>
      <c r="BC129" s="798"/>
      <c r="BD129" s="798"/>
      <c r="BE129" s="799"/>
      <c r="BF129" s="803">
        <v>8.1</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808" t="s">
        <v>467</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468</v>
      </c>
      <c r="X130" s="811"/>
      <c r="Y130" s="811"/>
      <c r="Z130" s="812"/>
      <c r="AA130" s="813">
        <v>745919</v>
      </c>
      <c r="AB130" s="814"/>
      <c r="AC130" s="814"/>
      <c r="AD130" s="814"/>
      <c r="AE130" s="815"/>
      <c r="AF130" s="816">
        <v>781901</v>
      </c>
      <c r="AG130" s="814"/>
      <c r="AH130" s="814"/>
      <c r="AI130" s="814"/>
      <c r="AJ130" s="815"/>
      <c r="AK130" s="816">
        <v>792743</v>
      </c>
      <c r="AL130" s="814"/>
      <c r="AM130" s="814"/>
      <c r="AN130" s="814"/>
      <c r="AO130" s="815"/>
      <c r="AP130" s="817"/>
      <c r="AQ130" s="818"/>
      <c r="AR130" s="818"/>
      <c r="AS130" s="818"/>
      <c r="AT130" s="819"/>
      <c r="AU130" s="235"/>
      <c r="AV130" s="235"/>
      <c r="AW130" s="235"/>
      <c r="AX130" s="781" t="s">
        <v>469</v>
      </c>
      <c r="AY130" s="782"/>
      <c r="AZ130" s="782"/>
      <c r="BA130" s="782"/>
      <c r="BB130" s="782"/>
      <c r="BC130" s="782"/>
      <c r="BD130" s="782"/>
      <c r="BE130" s="783"/>
      <c r="BF130" s="735">
        <v>61.9</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470</v>
      </c>
      <c r="X131" s="744"/>
      <c r="Y131" s="744"/>
      <c r="Z131" s="745"/>
      <c r="AA131" s="746">
        <v>5228497</v>
      </c>
      <c r="AB131" s="747"/>
      <c r="AC131" s="747"/>
      <c r="AD131" s="747"/>
      <c r="AE131" s="748"/>
      <c r="AF131" s="749">
        <v>5163695</v>
      </c>
      <c r="AG131" s="747"/>
      <c r="AH131" s="747"/>
      <c r="AI131" s="747"/>
      <c r="AJ131" s="748"/>
      <c r="AK131" s="749">
        <v>5259267</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63" t="s">
        <v>471</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472</v>
      </c>
      <c r="W132" s="767"/>
      <c r="X132" s="767"/>
      <c r="Y132" s="767"/>
      <c r="Z132" s="768"/>
      <c r="AA132" s="769">
        <v>8.0499424600000005</v>
      </c>
      <c r="AB132" s="770"/>
      <c r="AC132" s="770"/>
      <c r="AD132" s="770"/>
      <c r="AE132" s="771"/>
      <c r="AF132" s="772">
        <v>8.7535960199999998</v>
      </c>
      <c r="AG132" s="770"/>
      <c r="AH132" s="770"/>
      <c r="AI132" s="770"/>
      <c r="AJ132" s="771"/>
      <c r="AK132" s="772">
        <v>7.6760887020000004</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473</v>
      </c>
      <c r="W133" s="776"/>
      <c r="X133" s="776"/>
      <c r="Y133" s="776"/>
      <c r="Z133" s="777"/>
      <c r="AA133" s="778">
        <v>8.9</v>
      </c>
      <c r="AB133" s="779"/>
      <c r="AC133" s="779"/>
      <c r="AD133" s="779"/>
      <c r="AE133" s="780"/>
      <c r="AF133" s="778">
        <v>8.6</v>
      </c>
      <c r="AG133" s="779"/>
      <c r="AH133" s="779"/>
      <c r="AI133" s="779"/>
      <c r="AJ133" s="780"/>
      <c r="AK133" s="778">
        <v>8.1</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474</v>
      </c>
      <c r="B5" s="246"/>
      <c r="C5" s="246"/>
      <c r="D5" s="246"/>
      <c r="E5" s="246"/>
      <c r="F5" s="246"/>
      <c r="G5" s="246"/>
      <c r="H5" s="246"/>
      <c r="I5" s="246"/>
      <c r="J5" s="246"/>
      <c r="K5" s="246"/>
      <c r="L5" s="246"/>
      <c r="M5" s="246"/>
      <c r="N5" s="246"/>
      <c r="O5" s="247"/>
    </row>
    <row r="6" spans="1:16">
      <c r="A6" s="248"/>
      <c r="B6" s="244"/>
      <c r="C6" s="244"/>
      <c r="D6" s="244"/>
      <c r="E6" s="244"/>
      <c r="F6" s="244"/>
      <c r="G6" s="249" t="s">
        <v>475</v>
      </c>
      <c r="H6" s="249"/>
      <c r="I6" s="249"/>
      <c r="J6" s="249"/>
      <c r="K6" s="244"/>
      <c r="L6" s="244"/>
      <c r="M6" s="244"/>
      <c r="N6" s="244"/>
    </row>
    <row r="7" spans="1:16">
      <c r="A7" s="248"/>
      <c r="B7" s="244"/>
      <c r="C7" s="244"/>
      <c r="D7" s="244"/>
      <c r="E7" s="244"/>
      <c r="F7" s="244"/>
      <c r="G7" s="251"/>
      <c r="H7" s="252"/>
      <c r="I7" s="252"/>
      <c r="J7" s="253"/>
      <c r="K7" s="1153" t="s">
        <v>476</v>
      </c>
      <c r="L7" s="254"/>
      <c r="M7" s="255" t="s">
        <v>477</v>
      </c>
      <c r="N7" s="256"/>
    </row>
    <row r="8" spans="1:16">
      <c r="A8" s="248"/>
      <c r="B8" s="244"/>
      <c r="C8" s="244"/>
      <c r="D8" s="244"/>
      <c r="E8" s="244"/>
      <c r="F8" s="244"/>
      <c r="G8" s="257"/>
      <c r="H8" s="258"/>
      <c r="I8" s="258"/>
      <c r="J8" s="259"/>
      <c r="K8" s="1154"/>
      <c r="L8" s="260" t="s">
        <v>478</v>
      </c>
      <c r="M8" s="261" t="s">
        <v>479</v>
      </c>
      <c r="N8" s="262" t="s">
        <v>480</v>
      </c>
    </row>
    <row r="9" spans="1:16">
      <c r="A9" s="248"/>
      <c r="B9" s="244"/>
      <c r="C9" s="244"/>
      <c r="D9" s="244"/>
      <c r="E9" s="244"/>
      <c r="F9" s="244"/>
      <c r="G9" s="1167" t="s">
        <v>481</v>
      </c>
      <c r="H9" s="1168"/>
      <c r="I9" s="1168"/>
      <c r="J9" s="1169"/>
      <c r="K9" s="263">
        <v>1721934</v>
      </c>
      <c r="L9" s="264">
        <v>60381</v>
      </c>
      <c r="M9" s="265">
        <v>55347</v>
      </c>
      <c r="N9" s="266">
        <v>9.1</v>
      </c>
    </row>
    <row r="10" spans="1:16">
      <c r="A10" s="248"/>
      <c r="B10" s="244"/>
      <c r="C10" s="244"/>
      <c r="D10" s="244"/>
      <c r="E10" s="244"/>
      <c r="F10" s="244"/>
      <c r="G10" s="1167" t="s">
        <v>482</v>
      </c>
      <c r="H10" s="1168"/>
      <c r="I10" s="1168"/>
      <c r="J10" s="1169"/>
      <c r="K10" s="267">
        <v>65298</v>
      </c>
      <c r="L10" s="268">
        <v>2290</v>
      </c>
      <c r="M10" s="269">
        <v>5378</v>
      </c>
      <c r="N10" s="270">
        <v>-57.4</v>
      </c>
    </row>
    <row r="11" spans="1:16" ht="13.5" customHeight="1">
      <c r="A11" s="248"/>
      <c r="B11" s="244"/>
      <c r="C11" s="244"/>
      <c r="D11" s="244"/>
      <c r="E11" s="244"/>
      <c r="F11" s="244"/>
      <c r="G11" s="1167" t="s">
        <v>483</v>
      </c>
      <c r="H11" s="1168"/>
      <c r="I11" s="1168"/>
      <c r="J11" s="1169"/>
      <c r="K11" s="267">
        <v>269891</v>
      </c>
      <c r="L11" s="268">
        <v>9464</v>
      </c>
      <c r="M11" s="269">
        <v>7824</v>
      </c>
      <c r="N11" s="270">
        <v>21</v>
      </c>
    </row>
    <row r="12" spans="1:16" ht="13.5" customHeight="1">
      <c r="A12" s="248"/>
      <c r="B12" s="244"/>
      <c r="C12" s="244"/>
      <c r="D12" s="244"/>
      <c r="E12" s="244"/>
      <c r="F12" s="244"/>
      <c r="G12" s="1167" t="s">
        <v>484</v>
      </c>
      <c r="H12" s="1168"/>
      <c r="I12" s="1168"/>
      <c r="J12" s="1169"/>
      <c r="K12" s="267" t="s">
        <v>485</v>
      </c>
      <c r="L12" s="268" t="s">
        <v>485</v>
      </c>
      <c r="M12" s="269">
        <v>137</v>
      </c>
      <c r="N12" s="270" t="s">
        <v>485</v>
      </c>
    </row>
    <row r="13" spans="1:16" ht="13.5" customHeight="1">
      <c r="A13" s="248"/>
      <c r="B13" s="244"/>
      <c r="C13" s="244"/>
      <c r="D13" s="244"/>
      <c r="E13" s="244"/>
      <c r="F13" s="244"/>
      <c r="G13" s="1167" t="s">
        <v>486</v>
      </c>
      <c r="H13" s="1168"/>
      <c r="I13" s="1168"/>
      <c r="J13" s="1169"/>
      <c r="K13" s="267" t="s">
        <v>485</v>
      </c>
      <c r="L13" s="268" t="s">
        <v>485</v>
      </c>
      <c r="M13" s="269">
        <v>6</v>
      </c>
      <c r="N13" s="270" t="s">
        <v>485</v>
      </c>
    </row>
    <row r="14" spans="1:16" ht="13.5" customHeight="1">
      <c r="A14" s="248"/>
      <c r="B14" s="244"/>
      <c r="C14" s="244"/>
      <c r="D14" s="244"/>
      <c r="E14" s="244"/>
      <c r="F14" s="244"/>
      <c r="G14" s="1167" t="s">
        <v>487</v>
      </c>
      <c r="H14" s="1168"/>
      <c r="I14" s="1168"/>
      <c r="J14" s="1169"/>
      <c r="K14" s="267">
        <v>122008</v>
      </c>
      <c r="L14" s="268">
        <v>4278</v>
      </c>
      <c r="M14" s="269">
        <v>2598</v>
      </c>
      <c r="N14" s="270">
        <v>64.7</v>
      </c>
    </row>
    <row r="15" spans="1:16" ht="13.5" customHeight="1">
      <c r="A15" s="248"/>
      <c r="B15" s="244"/>
      <c r="C15" s="244"/>
      <c r="D15" s="244"/>
      <c r="E15" s="244"/>
      <c r="F15" s="244"/>
      <c r="G15" s="1167" t="s">
        <v>488</v>
      </c>
      <c r="H15" s="1168"/>
      <c r="I15" s="1168"/>
      <c r="J15" s="1169"/>
      <c r="K15" s="267">
        <v>45851</v>
      </c>
      <c r="L15" s="268">
        <v>1608</v>
      </c>
      <c r="M15" s="269">
        <v>1203</v>
      </c>
      <c r="N15" s="270">
        <v>33.700000000000003</v>
      </c>
    </row>
    <row r="16" spans="1:16">
      <c r="A16" s="248"/>
      <c r="B16" s="244"/>
      <c r="C16" s="244"/>
      <c r="D16" s="244"/>
      <c r="E16" s="244"/>
      <c r="F16" s="244"/>
      <c r="G16" s="1170" t="s">
        <v>489</v>
      </c>
      <c r="H16" s="1171"/>
      <c r="I16" s="1171"/>
      <c r="J16" s="1172"/>
      <c r="K16" s="268">
        <v>-147842</v>
      </c>
      <c r="L16" s="268">
        <v>-5184</v>
      </c>
      <c r="M16" s="269">
        <v>-5188</v>
      </c>
      <c r="N16" s="270">
        <v>-0.1</v>
      </c>
    </row>
    <row r="17" spans="1:16">
      <c r="A17" s="248"/>
      <c r="B17" s="244"/>
      <c r="C17" s="244"/>
      <c r="D17" s="244"/>
      <c r="E17" s="244"/>
      <c r="F17" s="244"/>
      <c r="G17" s="1170" t="s">
        <v>166</v>
      </c>
      <c r="H17" s="1171"/>
      <c r="I17" s="1171"/>
      <c r="J17" s="1172"/>
      <c r="K17" s="268">
        <v>2077140</v>
      </c>
      <c r="L17" s="268">
        <v>72836</v>
      </c>
      <c r="M17" s="269">
        <v>67305</v>
      </c>
      <c r="N17" s="270">
        <v>8.1999999999999993</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490</v>
      </c>
      <c r="H19" s="244"/>
      <c r="I19" s="244"/>
      <c r="J19" s="244"/>
      <c r="K19" s="244"/>
      <c r="L19" s="244"/>
      <c r="M19" s="244"/>
      <c r="N19" s="244"/>
    </row>
    <row r="20" spans="1:16">
      <c r="A20" s="248"/>
      <c r="B20" s="244"/>
      <c r="C20" s="244"/>
      <c r="D20" s="244"/>
      <c r="E20" s="244"/>
      <c r="F20" s="244"/>
      <c r="G20" s="272"/>
      <c r="H20" s="273"/>
      <c r="I20" s="273"/>
      <c r="J20" s="274"/>
      <c r="K20" s="275" t="s">
        <v>491</v>
      </c>
      <c r="L20" s="276" t="s">
        <v>492</v>
      </c>
      <c r="M20" s="277" t="s">
        <v>493</v>
      </c>
      <c r="N20" s="278"/>
    </row>
    <row r="21" spans="1:16" s="284" customFormat="1">
      <c r="A21" s="279"/>
      <c r="B21" s="249"/>
      <c r="C21" s="249"/>
      <c r="D21" s="249"/>
      <c r="E21" s="249"/>
      <c r="F21" s="249"/>
      <c r="G21" s="1164" t="s">
        <v>494</v>
      </c>
      <c r="H21" s="1165"/>
      <c r="I21" s="1165"/>
      <c r="J21" s="1166"/>
      <c r="K21" s="280">
        <v>6.17</v>
      </c>
      <c r="L21" s="281">
        <v>6.27</v>
      </c>
      <c r="M21" s="282">
        <v>-0.1</v>
      </c>
      <c r="N21" s="249"/>
      <c r="O21" s="283"/>
      <c r="P21" s="279"/>
    </row>
    <row r="22" spans="1:16" s="284" customFormat="1">
      <c r="A22" s="279"/>
      <c r="B22" s="249"/>
      <c r="C22" s="249"/>
      <c r="D22" s="249"/>
      <c r="E22" s="249"/>
      <c r="F22" s="249"/>
      <c r="G22" s="1164" t="s">
        <v>495</v>
      </c>
      <c r="H22" s="1165"/>
      <c r="I22" s="1165"/>
      <c r="J22" s="1166"/>
      <c r="K22" s="285">
        <v>100.1</v>
      </c>
      <c r="L22" s="286">
        <v>97.2</v>
      </c>
      <c r="M22" s="287">
        <v>2.9</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496</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497</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498</v>
      </c>
      <c r="H29" s="249"/>
      <c r="I29" s="249"/>
      <c r="J29" s="249"/>
      <c r="K29" s="244"/>
      <c r="L29" s="244"/>
      <c r="M29" s="244"/>
      <c r="N29" s="244"/>
      <c r="O29" s="293"/>
    </row>
    <row r="30" spans="1:16">
      <c r="A30" s="248"/>
      <c r="B30" s="244"/>
      <c r="C30" s="244"/>
      <c r="D30" s="244"/>
      <c r="E30" s="244"/>
      <c r="F30" s="244"/>
      <c r="G30" s="251"/>
      <c r="H30" s="252"/>
      <c r="I30" s="252"/>
      <c r="J30" s="253"/>
      <c r="K30" s="1153" t="s">
        <v>476</v>
      </c>
      <c r="L30" s="254"/>
      <c r="M30" s="255" t="s">
        <v>477</v>
      </c>
      <c r="N30" s="256"/>
    </row>
    <row r="31" spans="1:16">
      <c r="A31" s="248"/>
      <c r="B31" s="244"/>
      <c r="C31" s="244"/>
      <c r="D31" s="244"/>
      <c r="E31" s="244"/>
      <c r="F31" s="244"/>
      <c r="G31" s="257"/>
      <c r="H31" s="258"/>
      <c r="I31" s="258"/>
      <c r="J31" s="259"/>
      <c r="K31" s="1154"/>
      <c r="L31" s="260" t="s">
        <v>478</v>
      </c>
      <c r="M31" s="261" t="s">
        <v>479</v>
      </c>
      <c r="N31" s="262" t="s">
        <v>480</v>
      </c>
    </row>
    <row r="32" spans="1:16" ht="27" customHeight="1">
      <c r="A32" s="248"/>
      <c r="B32" s="244"/>
      <c r="C32" s="244"/>
      <c r="D32" s="244"/>
      <c r="E32" s="244"/>
      <c r="F32" s="244"/>
      <c r="G32" s="1155" t="s">
        <v>499</v>
      </c>
      <c r="H32" s="1156"/>
      <c r="I32" s="1156"/>
      <c r="J32" s="1157"/>
      <c r="K32" s="294">
        <v>918631</v>
      </c>
      <c r="L32" s="294">
        <v>32212</v>
      </c>
      <c r="M32" s="295">
        <v>29478</v>
      </c>
      <c r="N32" s="296">
        <v>9.3000000000000007</v>
      </c>
    </row>
    <row r="33" spans="1:16" ht="13.5" customHeight="1">
      <c r="A33" s="248"/>
      <c r="B33" s="244"/>
      <c r="C33" s="244"/>
      <c r="D33" s="244"/>
      <c r="E33" s="244"/>
      <c r="F33" s="244"/>
      <c r="G33" s="1155" t="s">
        <v>500</v>
      </c>
      <c r="H33" s="1156"/>
      <c r="I33" s="1156"/>
      <c r="J33" s="1157"/>
      <c r="K33" s="294" t="s">
        <v>485</v>
      </c>
      <c r="L33" s="294" t="s">
        <v>485</v>
      </c>
      <c r="M33" s="295" t="s">
        <v>485</v>
      </c>
      <c r="N33" s="296" t="s">
        <v>485</v>
      </c>
    </row>
    <row r="34" spans="1:16" ht="27" customHeight="1">
      <c r="A34" s="248"/>
      <c r="B34" s="244"/>
      <c r="C34" s="244"/>
      <c r="D34" s="244"/>
      <c r="E34" s="244"/>
      <c r="F34" s="244"/>
      <c r="G34" s="1155" t="s">
        <v>501</v>
      </c>
      <c r="H34" s="1156"/>
      <c r="I34" s="1156"/>
      <c r="J34" s="1157"/>
      <c r="K34" s="294" t="s">
        <v>485</v>
      </c>
      <c r="L34" s="294" t="s">
        <v>485</v>
      </c>
      <c r="M34" s="295" t="s">
        <v>485</v>
      </c>
      <c r="N34" s="296" t="s">
        <v>485</v>
      </c>
    </row>
    <row r="35" spans="1:16" ht="27" customHeight="1">
      <c r="A35" s="248"/>
      <c r="B35" s="244"/>
      <c r="C35" s="244"/>
      <c r="D35" s="244"/>
      <c r="E35" s="244"/>
      <c r="F35" s="244"/>
      <c r="G35" s="1155" t="s">
        <v>502</v>
      </c>
      <c r="H35" s="1156"/>
      <c r="I35" s="1156"/>
      <c r="J35" s="1157"/>
      <c r="K35" s="294">
        <v>298333</v>
      </c>
      <c r="L35" s="294">
        <v>10461</v>
      </c>
      <c r="M35" s="295">
        <v>9466</v>
      </c>
      <c r="N35" s="296">
        <v>10.5</v>
      </c>
    </row>
    <row r="36" spans="1:16" ht="27" customHeight="1">
      <c r="A36" s="248"/>
      <c r="B36" s="244"/>
      <c r="C36" s="244"/>
      <c r="D36" s="244"/>
      <c r="E36" s="244"/>
      <c r="F36" s="244"/>
      <c r="G36" s="1155" t="s">
        <v>503</v>
      </c>
      <c r="H36" s="1156"/>
      <c r="I36" s="1156"/>
      <c r="J36" s="1157"/>
      <c r="K36" s="294">
        <v>16129</v>
      </c>
      <c r="L36" s="294">
        <v>566</v>
      </c>
      <c r="M36" s="295">
        <v>2568</v>
      </c>
      <c r="N36" s="296">
        <v>-78</v>
      </c>
    </row>
    <row r="37" spans="1:16" ht="13.5" customHeight="1">
      <c r="A37" s="248"/>
      <c r="B37" s="244"/>
      <c r="C37" s="244"/>
      <c r="D37" s="244"/>
      <c r="E37" s="244"/>
      <c r="F37" s="244"/>
      <c r="G37" s="1155" t="s">
        <v>504</v>
      </c>
      <c r="H37" s="1156"/>
      <c r="I37" s="1156"/>
      <c r="J37" s="1157"/>
      <c r="K37" s="294" t="s">
        <v>485</v>
      </c>
      <c r="L37" s="294" t="s">
        <v>485</v>
      </c>
      <c r="M37" s="295">
        <v>1267</v>
      </c>
      <c r="N37" s="296" t="s">
        <v>485</v>
      </c>
    </row>
    <row r="38" spans="1:16" ht="27" customHeight="1">
      <c r="A38" s="248"/>
      <c r="B38" s="244"/>
      <c r="C38" s="244"/>
      <c r="D38" s="244"/>
      <c r="E38" s="244"/>
      <c r="F38" s="244"/>
      <c r="G38" s="1158" t="s">
        <v>505</v>
      </c>
      <c r="H38" s="1159"/>
      <c r="I38" s="1159"/>
      <c r="J38" s="1160"/>
      <c r="K38" s="297" t="s">
        <v>485</v>
      </c>
      <c r="L38" s="297" t="s">
        <v>485</v>
      </c>
      <c r="M38" s="298">
        <v>1</v>
      </c>
      <c r="N38" s="299" t="s">
        <v>485</v>
      </c>
      <c r="O38" s="293"/>
    </row>
    <row r="39" spans="1:16">
      <c r="A39" s="248"/>
      <c r="B39" s="244"/>
      <c r="C39" s="244"/>
      <c r="D39" s="244"/>
      <c r="E39" s="244"/>
      <c r="F39" s="244"/>
      <c r="G39" s="1158" t="s">
        <v>506</v>
      </c>
      <c r="H39" s="1159"/>
      <c r="I39" s="1159"/>
      <c r="J39" s="1160"/>
      <c r="K39" s="300">
        <v>-36644</v>
      </c>
      <c r="L39" s="300">
        <v>-1285</v>
      </c>
      <c r="M39" s="301">
        <v>-3176</v>
      </c>
      <c r="N39" s="302">
        <v>-59.5</v>
      </c>
      <c r="O39" s="293"/>
    </row>
    <row r="40" spans="1:16" ht="27" customHeight="1">
      <c r="A40" s="248"/>
      <c r="B40" s="244"/>
      <c r="C40" s="244"/>
      <c r="D40" s="244"/>
      <c r="E40" s="244"/>
      <c r="F40" s="244"/>
      <c r="G40" s="1155" t="s">
        <v>507</v>
      </c>
      <c r="H40" s="1156"/>
      <c r="I40" s="1156"/>
      <c r="J40" s="1157"/>
      <c r="K40" s="300">
        <v>-792743</v>
      </c>
      <c r="L40" s="300">
        <v>-27798</v>
      </c>
      <c r="M40" s="301">
        <v>-27766</v>
      </c>
      <c r="N40" s="302">
        <v>0.1</v>
      </c>
      <c r="O40" s="293"/>
    </row>
    <row r="41" spans="1:16">
      <c r="A41" s="248"/>
      <c r="B41" s="244"/>
      <c r="C41" s="244"/>
      <c r="D41" s="244"/>
      <c r="E41" s="244"/>
      <c r="F41" s="244"/>
      <c r="G41" s="1161" t="s">
        <v>277</v>
      </c>
      <c r="H41" s="1162"/>
      <c r="I41" s="1162"/>
      <c r="J41" s="1163"/>
      <c r="K41" s="294">
        <v>403706</v>
      </c>
      <c r="L41" s="300">
        <v>14156</v>
      </c>
      <c r="M41" s="301">
        <v>11838</v>
      </c>
      <c r="N41" s="302">
        <v>19.600000000000001</v>
      </c>
      <c r="O41" s="293"/>
    </row>
    <row r="42" spans="1:16">
      <c r="A42" s="248"/>
      <c r="B42" s="244"/>
      <c r="C42" s="244"/>
      <c r="D42" s="244"/>
      <c r="E42" s="244"/>
      <c r="F42" s="244"/>
      <c r="G42" s="303" t="s">
        <v>508</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509</v>
      </c>
      <c r="B47" s="244"/>
      <c r="C47" s="244"/>
      <c r="D47" s="244"/>
      <c r="E47" s="244"/>
      <c r="F47" s="244"/>
      <c r="G47" s="244"/>
      <c r="H47" s="244"/>
      <c r="I47" s="244"/>
      <c r="J47" s="244"/>
      <c r="K47" s="244"/>
      <c r="L47" s="244"/>
      <c r="M47" s="244"/>
      <c r="N47" s="244"/>
    </row>
    <row r="48" spans="1:16">
      <c r="A48" s="248"/>
      <c r="B48" s="244"/>
      <c r="C48" s="244"/>
      <c r="D48" s="244"/>
      <c r="E48" s="244"/>
      <c r="F48" s="244"/>
      <c r="G48" s="308" t="s">
        <v>510</v>
      </c>
      <c r="H48" s="308"/>
      <c r="I48" s="308"/>
      <c r="J48" s="308"/>
      <c r="K48" s="308"/>
      <c r="L48" s="308"/>
      <c r="M48" s="309"/>
      <c r="N48" s="308"/>
    </row>
    <row r="49" spans="1:14" ht="13.5" customHeight="1">
      <c r="A49" s="248"/>
      <c r="B49" s="244"/>
      <c r="C49" s="244"/>
      <c r="D49" s="244"/>
      <c r="E49" s="244"/>
      <c r="F49" s="244"/>
      <c r="G49" s="310"/>
      <c r="H49" s="311"/>
      <c r="I49" s="1148" t="s">
        <v>476</v>
      </c>
      <c r="J49" s="1150" t="s">
        <v>511</v>
      </c>
      <c r="K49" s="1151"/>
      <c r="L49" s="1151"/>
      <c r="M49" s="1151"/>
      <c r="N49" s="1152"/>
    </row>
    <row r="50" spans="1:14">
      <c r="A50" s="248"/>
      <c r="B50" s="244"/>
      <c r="C50" s="244"/>
      <c r="D50" s="244"/>
      <c r="E50" s="244"/>
      <c r="F50" s="244"/>
      <c r="G50" s="312"/>
      <c r="H50" s="313"/>
      <c r="I50" s="1149"/>
      <c r="J50" s="314" t="s">
        <v>512</v>
      </c>
      <c r="K50" s="315" t="s">
        <v>513</v>
      </c>
      <c r="L50" s="316" t="s">
        <v>514</v>
      </c>
      <c r="M50" s="317" t="s">
        <v>515</v>
      </c>
      <c r="N50" s="318" t="s">
        <v>516</v>
      </c>
    </row>
    <row r="51" spans="1:14">
      <c r="A51" s="248"/>
      <c r="B51" s="244"/>
      <c r="C51" s="244"/>
      <c r="D51" s="244"/>
      <c r="E51" s="244"/>
      <c r="F51" s="244"/>
      <c r="G51" s="310" t="s">
        <v>517</v>
      </c>
      <c r="H51" s="311"/>
      <c r="I51" s="319">
        <v>1066571</v>
      </c>
      <c r="J51" s="320">
        <v>37237</v>
      </c>
      <c r="K51" s="321">
        <v>22.4</v>
      </c>
      <c r="L51" s="322">
        <v>42839</v>
      </c>
      <c r="M51" s="323">
        <v>-13.3</v>
      </c>
      <c r="N51" s="324">
        <v>35.700000000000003</v>
      </c>
    </row>
    <row r="52" spans="1:14">
      <c r="A52" s="248"/>
      <c r="B52" s="244"/>
      <c r="C52" s="244"/>
      <c r="D52" s="244"/>
      <c r="E52" s="244"/>
      <c r="F52" s="244"/>
      <c r="G52" s="325"/>
      <c r="H52" s="326" t="s">
        <v>518</v>
      </c>
      <c r="I52" s="327">
        <v>565804</v>
      </c>
      <c r="J52" s="328">
        <v>19754</v>
      </c>
      <c r="K52" s="329">
        <v>12.2</v>
      </c>
      <c r="L52" s="330">
        <v>22027</v>
      </c>
      <c r="M52" s="331">
        <v>-17.100000000000001</v>
      </c>
      <c r="N52" s="332">
        <v>29.3</v>
      </c>
    </row>
    <row r="53" spans="1:14">
      <c r="A53" s="248"/>
      <c r="B53" s="244"/>
      <c r="C53" s="244"/>
      <c r="D53" s="244"/>
      <c r="E53" s="244"/>
      <c r="F53" s="244"/>
      <c r="G53" s="310" t="s">
        <v>519</v>
      </c>
      <c r="H53" s="311"/>
      <c r="I53" s="319">
        <v>1279264</v>
      </c>
      <c r="J53" s="320">
        <v>44410</v>
      </c>
      <c r="K53" s="321">
        <v>19.3</v>
      </c>
      <c r="L53" s="322">
        <v>46819</v>
      </c>
      <c r="M53" s="323">
        <v>9.3000000000000007</v>
      </c>
      <c r="N53" s="324">
        <v>10</v>
      </c>
    </row>
    <row r="54" spans="1:14">
      <c r="A54" s="248"/>
      <c r="B54" s="244"/>
      <c r="C54" s="244"/>
      <c r="D54" s="244"/>
      <c r="E54" s="244"/>
      <c r="F54" s="244"/>
      <c r="G54" s="325"/>
      <c r="H54" s="326" t="s">
        <v>518</v>
      </c>
      <c r="I54" s="327">
        <v>711616</v>
      </c>
      <c r="J54" s="328">
        <v>24704</v>
      </c>
      <c r="K54" s="329">
        <v>25.1</v>
      </c>
      <c r="L54" s="330">
        <v>24121</v>
      </c>
      <c r="M54" s="331">
        <v>9.5</v>
      </c>
      <c r="N54" s="332">
        <v>15.6</v>
      </c>
    </row>
    <row r="55" spans="1:14">
      <c r="A55" s="248"/>
      <c r="B55" s="244"/>
      <c r="C55" s="244"/>
      <c r="D55" s="244"/>
      <c r="E55" s="244"/>
      <c r="F55" s="244"/>
      <c r="G55" s="310" t="s">
        <v>520</v>
      </c>
      <c r="H55" s="311"/>
      <c r="I55" s="319">
        <v>1293517</v>
      </c>
      <c r="J55" s="320">
        <v>45157</v>
      </c>
      <c r="K55" s="321">
        <v>1.7</v>
      </c>
      <c r="L55" s="322">
        <v>53270</v>
      </c>
      <c r="M55" s="323">
        <v>13.8</v>
      </c>
      <c r="N55" s="324">
        <v>-12.1</v>
      </c>
    </row>
    <row r="56" spans="1:14">
      <c r="A56" s="248"/>
      <c r="B56" s="244"/>
      <c r="C56" s="244"/>
      <c r="D56" s="244"/>
      <c r="E56" s="244"/>
      <c r="F56" s="244"/>
      <c r="G56" s="325"/>
      <c r="H56" s="326" t="s">
        <v>518</v>
      </c>
      <c r="I56" s="327">
        <v>727048</v>
      </c>
      <c r="J56" s="328">
        <v>25381</v>
      </c>
      <c r="K56" s="329">
        <v>2.7</v>
      </c>
      <c r="L56" s="330">
        <v>24316</v>
      </c>
      <c r="M56" s="331">
        <v>0.8</v>
      </c>
      <c r="N56" s="332">
        <v>1.9</v>
      </c>
    </row>
    <row r="57" spans="1:14">
      <c r="A57" s="248"/>
      <c r="B57" s="244"/>
      <c r="C57" s="244"/>
      <c r="D57" s="244"/>
      <c r="E57" s="244"/>
      <c r="F57" s="244"/>
      <c r="G57" s="310" t="s">
        <v>521</v>
      </c>
      <c r="H57" s="311"/>
      <c r="I57" s="319">
        <v>1052769</v>
      </c>
      <c r="J57" s="320">
        <v>36779</v>
      </c>
      <c r="K57" s="321">
        <v>-18.600000000000001</v>
      </c>
      <c r="L57" s="322">
        <v>53292</v>
      </c>
      <c r="M57" s="323">
        <v>0</v>
      </c>
      <c r="N57" s="324">
        <v>-18.600000000000001</v>
      </c>
    </row>
    <row r="58" spans="1:14">
      <c r="A58" s="248"/>
      <c r="B58" s="244"/>
      <c r="C58" s="244"/>
      <c r="D58" s="244"/>
      <c r="E58" s="244"/>
      <c r="F58" s="244"/>
      <c r="G58" s="325"/>
      <c r="H58" s="326" t="s">
        <v>518</v>
      </c>
      <c r="I58" s="327">
        <v>502548</v>
      </c>
      <c r="J58" s="328">
        <v>17557</v>
      </c>
      <c r="K58" s="329">
        <v>-30.8</v>
      </c>
      <c r="L58" s="330">
        <v>28900</v>
      </c>
      <c r="M58" s="331">
        <v>18.899999999999999</v>
      </c>
      <c r="N58" s="332">
        <v>-49.7</v>
      </c>
    </row>
    <row r="59" spans="1:14">
      <c r="A59" s="248"/>
      <c r="B59" s="244"/>
      <c r="C59" s="244"/>
      <c r="D59" s="244"/>
      <c r="E59" s="244"/>
      <c r="F59" s="244"/>
      <c r="G59" s="310" t="s">
        <v>522</v>
      </c>
      <c r="H59" s="311"/>
      <c r="I59" s="319">
        <v>1719957</v>
      </c>
      <c r="J59" s="320">
        <v>60311</v>
      </c>
      <c r="K59" s="321">
        <v>64</v>
      </c>
      <c r="L59" s="322">
        <v>49919</v>
      </c>
      <c r="M59" s="323">
        <v>-6.3</v>
      </c>
      <c r="N59" s="324">
        <v>70.3</v>
      </c>
    </row>
    <row r="60" spans="1:14">
      <c r="A60" s="248"/>
      <c r="B60" s="244"/>
      <c r="C60" s="244"/>
      <c r="D60" s="244"/>
      <c r="E60" s="244"/>
      <c r="F60" s="244"/>
      <c r="G60" s="325"/>
      <c r="H60" s="326" t="s">
        <v>518</v>
      </c>
      <c r="I60" s="333">
        <v>678843</v>
      </c>
      <c r="J60" s="328">
        <v>23804</v>
      </c>
      <c r="K60" s="329">
        <v>35.6</v>
      </c>
      <c r="L60" s="330">
        <v>26398</v>
      </c>
      <c r="M60" s="331">
        <v>-8.6999999999999993</v>
      </c>
      <c r="N60" s="332">
        <v>44.3</v>
      </c>
    </row>
    <row r="61" spans="1:14">
      <c r="A61" s="248"/>
      <c r="B61" s="244"/>
      <c r="C61" s="244"/>
      <c r="D61" s="244"/>
      <c r="E61" s="244"/>
      <c r="F61" s="244"/>
      <c r="G61" s="310" t="s">
        <v>523</v>
      </c>
      <c r="H61" s="334"/>
      <c r="I61" s="335">
        <v>1282416</v>
      </c>
      <c r="J61" s="336">
        <v>44779</v>
      </c>
      <c r="K61" s="337">
        <v>17.8</v>
      </c>
      <c r="L61" s="338">
        <v>49228</v>
      </c>
      <c r="M61" s="339">
        <v>0.7</v>
      </c>
      <c r="N61" s="324">
        <v>17.100000000000001</v>
      </c>
    </row>
    <row r="62" spans="1:14">
      <c r="A62" s="248"/>
      <c r="B62" s="244"/>
      <c r="C62" s="244"/>
      <c r="D62" s="244"/>
      <c r="E62" s="244"/>
      <c r="F62" s="244"/>
      <c r="G62" s="325"/>
      <c r="H62" s="326" t="s">
        <v>518</v>
      </c>
      <c r="I62" s="327">
        <v>637172</v>
      </c>
      <c r="J62" s="328">
        <v>22240</v>
      </c>
      <c r="K62" s="329">
        <v>9</v>
      </c>
      <c r="L62" s="330">
        <v>25152</v>
      </c>
      <c r="M62" s="331">
        <v>0.7</v>
      </c>
      <c r="N62" s="332">
        <v>8.3000000000000007</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525</v>
      </c>
      <c r="G46" s="8" t="s">
        <v>526</v>
      </c>
      <c r="H46" s="8" t="s">
        <v>527</v>
      </c>
      <c r="I46" s="8" t="s">
        <v>528</v>
      </c>
      <c r="J46" s="9" t="s">
        <v>529</v>
      </c>
    </row>
    <row r="47" spans="2:10" ht="57.75" customHeight="1">
      <c r="B47" s="10"/>
      <c r="C47" s="1173" t="s">
        <v>3</v>
      </c>
      <c r="D47" s="1173"/>
      <c r="E47" s="1174"/>
      <c r="F47" s="11">
        <v>17.489999999999998</v>
      </c>
      <c r="G47" s="12">
        <v>18.829999999999998</v>
      </c>
      <c r="H47" s="12">
        <v>19.03</v>
      </c>
      <c r="I47" s="12">
        <v>18.38</v>
      </c>
      <c r="J47" s="13">
        <v>19.32</v>
      </c>
    </row>
    <row r="48" spans="2:10" ht="57.75" customHeight="1">
      <c r="B48" s="14"/>
      <c r="C48" s="1175" t="s">
        <v>4</v>
      </c>
      <c r="D48" s="1175"/>
      <c r="E48" s="1176"/>
      <c r="F48" s="15">
        <v>3.34</v>
      </c>
      <c r="G48" s="16">
        <v>3.49</v>
      </c>
      <c r="H48" s="16">
        <v>3.53</v>
      </c>
      <c r="I48" s="16">
        <v>3.55</v>
      </c>
      <c r="J48" s="17">
        <v>2.85</v>
      </c>
    </row>
    <row r="49" spans="2:10" ht="57.75" customHeight="1" thickBot="1">
      <c r="B49" s="18"/>
      <c r="C49" s="1177" t="s">
        <v>5</v>
      </c>
      <c r="D49" s="1177"/>
      <c r="E49" s="1178"/>
      <c r="F49" s="19" t="s">
        <v>530</v>
      </c>
      <c r="G49" s="20">
        <v>0.13</v>
      </c>
      <c r="H49" s="20" t="s">
        <v>531</v>
      </c>
      <c r="I49" s="20" t="s">
        <v>532</v>
      </c>
      <c r="J49" s="21" t="s">
        <v>533</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oitapref</cp:lastModifiedBy>
  <cp:lastPrinted>2017-02-28T05:26:20Z</cp:lastPrinted>
  <dcterms:created xsi:type="dcterms:W3CDTF">2017-02-15T23:17:55Z</dcterms:created>
  <dcterms:modified xsi:type="dcterms:W3CDTF">2017-05-23T02:21:32Z</dcterms:modified>
  <cp:category/>
</cp:coreProperties>
</file>