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72" sheetId="1" r:id="rId1"/>
  </sheets>
  <definedNames>
    <definedName name="_10.電気_ガスおよび水道" localSheetId="0">'172'!$A$1:$F$14</definedName>
    <definedName name="_10.電気_ガスおよび水道">#REF!</definedName>
    <definedName name="_xlnm.Print_Area" localSheetId="0">'172'!$A$1:$R$31</definedName>
  </definedNames>
  <calcPr fullCalcOnLoad="1"/>
</workbook>
</file>

<file path=xl/sharedStrings.xml><?xml version="1.0" encoding="utf-8"?>
<sst xmlns="http://schemas.openxmlformats.org/spreadsheetml/2006/main" count="75" uniqueCount="61">
  <si>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</si>
  <si>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</si>
  <si>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</si>
  <si>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</si>
  <si>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</si>
  <si>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</si>
  <si>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</si>
  <si>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</si>
  <si>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</si>
  <si>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</si>
  <si>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</si>
  <si>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</si>
  <si>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</si>
  <si>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</si>
  <si>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</si>
  <si>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</si>
  <si>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</si>
  <si>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</si>
  <si>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</si>
  <si>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</si>
  <si>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</si>
  <si>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</si>
  <si>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</si>
  <si>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</si>
  <si>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</si>
  <si>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</si>
  <si>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</si>
  <si>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</si>
  <si>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</si>
  <si>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</si>
  <si>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</si>
  <si>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</si>
  <si>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</si>
  <si>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</si>
  <si>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</si>
  <si>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</si>
  <si>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</si>
  <si>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</si>
  <si>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</si>
  <si>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</si>
  <si>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</si>
  <si>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</si>
  <si>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</si>
  <si>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</si>
  <si>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</si>
  <si>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</si>
  <si>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</si>
  <si>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r>
      <t>資料：県</t>
    </r>
    <r>
      <rPr>
        <sz val="10"/>
        <rFont val="ＭＳ 明朝"/>
        <family val="1"/>
      </rPr>
      <t>市町村振興課「市町村財政概要」</t>
    </r>
  </si>
  <si>
    <t>12 豊後大野市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</si>
  <si>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</si>
  <si>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</si>
  <si>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</si>
  <si>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</si>
  <si>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</si>
  <si>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</si>
  <si>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</si>
  <si>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</si>
  <si>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</si>
  <si>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平成14年度</t>
  </si>
  <si>
    <t>19</t>
  </si>
  <si>
    <t>172．市町村税 徴収状況　　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</si>
</sst>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  <numFmt numFmtId="187" formatCode="0.0_);[Red]\(0.0\)"/>
  </numFmts>
  <fonts count="2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81">
    <xf numFmtId="0" fontId="0" fillId="0" borderId="0" xfId="0" applyAlignment="1">
      <alignment/>
    </xf>
    <xf numFmtId="41" fontId="8" fillId="0" borderId="0" xfId="0" applyNumberFormat="1" applyFont="1" applyAlignment="1">
      <alignment/>
    </xf>
    <xf numFmtId="41" fontId="0" fillId="0" borderId="10" xfId="0" applyNumberFormat="1" applyFont="1" applyBorder="1" applyAlignment="1" applyProtection="1">
      <alignment horizontal="left"/>
      <protection/>
    </xf>
    <xf numFmtId="41" fontId="7" fillId="0" borderId="10" xfId="0" applyNumberFormat="1" applyFont="1" applyBorder="1" applyAlignment="1" applyProtection="1">
      <alignment horizontal="centerContinuous"/>
      <protection/>
    </xf>
    <xf numFmtId="41" fontId="0" fillId="0" borderId="10" xfId="0" applyNumberFormat="1" applyFont="1" applyBorder="1" applyAlignment="1" applyProtection="1">
      <alignment horizontal="centerContinuous"/>
      <protection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Continuous"/>
    </xf>
    <xf numFmtId="41" fontId="9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Continuous" vertical="center"/>
      <protection/>
    </xf>
    <xf numFmtId="41" fontId="0" fillId="0" borderId="12" xfId="0" applyNumberFormat="1" applyFont="1" applyBorder="1" applyAlignment="1" applyProtection="1">
      <alignment horizontal="centerContinuous" vertical="center"/>
      <protection/>
    </xf>
    <xf numFmtId="41" fontId="0" fillId="0" borderId="11" xfId="0" applyNumberFormat="1" applyFont="1" applyBorder="1" applyAlignment="1">
      <alignment horizontal="centerContinuous" vertical="center"/>
    </xf>
    <xf numFmtId="41" fontId="0" fillId="0" borderId="12" xfId="0" applyNumberFormat="1" applyFont="1" applyBorder="1" applyAlignment="1">
      <alignment horizontal="centerContinuous" vertical="center"/>
    </xf>
    <xf numFmtId="41" fontId="0" fillId="0" borderId="13" xfId="0" applyNumberFormat="1" applyFont="1" applyBorder="1" applyAlignment="1" applyProtection="1">
      <alignment horizontal="center" vertical="center"/>
      <protection/>
    </xf>
    <xf numFmtId="41" fontId="0" fillId="0" borderId="14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0" fillId="0" borderId="12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1" fontId="0" fillId="0" borderId="13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16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 horizontal="right"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8" fillId="0" borderId="1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16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 quotePrefix="1">
      <alignment horizontal="center"/>
      <protection/>
    </xf>
    <xf numFmtId="177" fontId="8" fillId="0" borderId="13" xfId="0" applyNumberFormat="1" applyFont="1" applyBorder="1" applyAlignment="1" applyProtection="1">
      <alignment horizontal="center"/>
      <protection/>
    </xf>
    <xf numFmtId="41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41" fontId="0" fillId="0" borderId="13" xfId="0" applyNumberFormat="1" applyFont="1" applyBorder="1" applyAlignment="1" applyProtection="1">
      <alignment horizontal="center"/>
      <protection/>
    </xf>
    <xf numFmtId="177" fontId="0" fillId="0" borderId="17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left"/>
    </xf>
    <xf numFmtId="41" fontId="0" fillId="0" borderId="18" xfId="0" applyNumberFormat="1" applyFont="1" applyBorder="1" applyAlignment="1" applyProtection="1">
      <alignment/>
      <protection/>
    </xf>
    <xf numFmtId="41" fontId="0" fillId="0" borderId="18" xfId="0" applyNumberFormat="1" applyFont="1" applyBorder="1" applyAlignment="1">
      <alignment/>
    </xf>
    <xf numFmtId="41" fontId="0" fillId="0" borderId="18" xfId="0" applyNumberFormat="1" applyFont="1" applyBorder="1" applyAlignment="1">
      <alignment horizontal="center"/>
    </xf>
    <xf numFmtId="41" fontId="8" fillId="0" borderId="0" xfId="0" applyNumberFormat="1" applyFont="1" applyAlignment="1" applyProtection="1">
      <alignment/>
      <protection/>
    </xf>
    <xf numFmtId="41" fontId="8" fillId="0" borderId="0" xfId="0" applyNumberFormat="1" applyFont="1" applyAlignment="1">
      <alignment horizontal="center"/>
    </xf>
    <xf numFmtId="41" fontId="11" fillId="0" borderId="16" xfId="0" applyNumberFormat="1" applyFont="1" applyBorder="1" applyAlignment="1" applyProtection="1">
      <alignment/>
      <protection locked="0"/>
    </xf>
    <xf numFmtId="187" fontId="0" fillId="0" borderId="10" xfId="0" applyNumberFormat="1" applyFont="1" applyBorder="1" applyAlignment="1" applyProtection="1">
      <alignment horizontal="centerContinuous"/>
      <protection/>
    </xf>
    <xf numFmtId="187" fontId="0" fillId="0" borderId="12" xfId="0" applyNumberFormat="1" applyFont="1" applyBorder="1" applyAlignment="1" applyProtection="1">
      <alignment horizontal="centerContinuous" vertical="center"/>
      <protection/>
    </xf>
    <xf numFmtId="187" fontId="0" fillId="0" borderId="11" xfId="0" applyNumberFormat="1" applyFont="1" applyBorder="1" applyAlignment="1" applyProtection="1">
      <alignment horizontal="center" vertical="center"/>
      <protection/>
    </xf>
    <xf numFmtId="187" fontId="0" fillId="0" borderId="0" xfId="0" applyNumberFormat="1" applyFont="1" applyBorder="1" applyAlignment="1" applyProtection="1">
      <alignment/>
      <protection locked="0"/>
    </xf>
    <xf numFmtId="187" fontId="0" fillId="0" borderId="0" xfId="0" applyNumberFormat="1" applyFont="1" applyFill="1" applyBorder="1" applyAlignment="1" applyProtection="1">
      <alignment/>
      <protection locked="0"/>
    </xf>
    <xf numFmtId="187" fontId="8" fillId="0" borderId="0" xfId="0" applyNumberFormat="1" applyFont="1" applyBorder="1" applyAlignment="1" applyProtection="1">
      <alignment/>
      <protection/>
    </xf>
    <xf numFmtId="187" fontId="0" fillId="0" borderId="18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/>
      <protection locked="0"/>
    </xf>
    <xf numFmtId="41" fontId="10" fillId="0" borderId="13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87" fontId="11" fillId="0" borderId="0" xfId="0" applyNumberFormat="1" applyFont="1" applyAlignment="1" applyProtection="1">
      <alignment/>
      <protection/>
    </xf>
    <xf numFmtId="41" fontId="10" fillId="0" borderId="16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 locked="0"/>
    </xf>
    <xf numFmtId="41" fontId="10" fillId="0" borderId="0" xfId="0" applyNumberFormat="1" applyFont="1" applyAlignment="1">
      <alignment/>
    </xf>
    <xf numFmtId="41" fontId="11" fillId="0" borderId="13" xfId="0" applyNumberFormat="1" applyFont="1" applyBorder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41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Alignment="1" applyProtection="1">
      <alignment/>
      <protection locked="0"/>
    </xf>
    <xf numFmtId="41" fontId="11" fillId="0" borderId="0" xfId="0" applyNumberFormat="1" applyFont="1" applyBorder="1" applyAlignment="1" applyProtection="1">
      <alignment/>
      <protection locked="0"/>
    </xf>
    <xf numFmtId="187" fontId="11" fillId="0" borderId="0" xfId="0" applyNumberFormat="1" applyFont="1" applyBorder="1" applyAlignment="1" applyProtection="1">
      <alignment/>
      <protection/>
    </xf>
    <xf numFmtId="41" fontId="11" fillId="0" borderId="0" xfId="0" applyNumberFormat="1" applyFont="1" applyBorder="1" applyAlignment="1" applyProtection="1">
      <alignment horizontal="center"/>
      <protection/>
    </xf>
    <xf numFmtId="41" fontId="11" fillId="0" borderId="0" xfId="0" applyNumberFormat="1" applyFont="1" applyBorder="1" applyAlignment="1">
      <alignment/>
    </xf>
    <xf numFmtId="41" fontId="11" fillId="0" borderId="12" xfId="0" applyNumberFormat="1" applyFont="1" applyBorder="1" applyAlignment="1" applyProtection="1">
      <alignment/>
      <protection/>
    </xf>
    <xf numFmtId="187" fontId="10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 applyProtection="1">
      <alignment horizontal="center"/>
      <protection/>
    </xf>
    <xf numFmtId="41" fontId="0" fillId="0" borderId="19" xfId="0" applyNumberFormat="1" applyFont="1" applyBorder="1" applyAlignment="1" applyProtection="1">
      <alignment horizontal="center" vertical="center"/>
      <protection/>
    </xf>
    <xf numFmtId="41" fontId="0" fillId="0" borderId="2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Zeros="0" tabSelected="1" view="pageBreakPreview" zoomScaleNormal="7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R1"/>
    </sheetView>
  </sheetViews>
  <sheetFormatPr defaultColWidth="13.375" defaultRowHeight="12" customHeight="1"/>
  <cols>
    <col min="1" max="1" width="16.375" style="1" customWidth="1"/>
    <col min="2" max="7" width="15.00390625" style="50" customWidth="1"/>
    <col min="8" max="8" width="9.375" style="60" customWidth="1"/>
    <col min="9" max="9" width="15.00390625" style="1" customWidth="1"/>
    <col min="10" max="14" width="15.75390625" style="1" customWidth="1"/>
    <col min="15" max="15" width="16.25390625" style="1" customWidth="1"/>
    <col min="16" max="17" width="15.75390625" style="1" customWidth="1"/>
    <col min="18" max="18" width="6.75390625" style="51" customWidth="1"/>
    <col min="19" max="16384" width="13.375" style="1" customWidth="1"/>
  </cols>
  <sheetData>
    <row r="1" spans="1:18" ht="15.75" customHeight="1">
      <c r="A1" s="78" t="s">
        <v>60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5.75" customHeight="1" thickBot="1">
      <c r="A2" s="2" t="s">
        <v>0</v>
      </c>
      <c r="B2" s="3"/>
      <c r="C2" s="4"/>
      <c r="D2" s="4"/>
      <c r="E2" s="4"/>
      <c r="F2" s="4"/>
      <c r="G2" s="4"/>
      <c r="H2" s="53"/>
      <c r="I2" s="5"/>
      <c r="J2" s="6"/>
      <c r="K2" s="7"/>
      <c r="L2" s="6"/>
      <c r="M2" s="8"/>
      <c r="N2" s="8"/>
      <c r="O2" s="8"/>
      <c r="P2" s="8"/>
      <c r="Q2" s="8"/>
      <c r="R2" s="9"/>
    </row>
    <row r="3" spans="1:19" s="18" customFormat="1" ht="13.5" customHeight="1" thickTop="1">
      <c r="A3" s="10" t="s">
        <v>1</v>
      </c>
      <c r="B3" s="11" t="s">
        <v>2</v>
      </c>
      <c r="C3" s="12"/>
      <c r="D3" s="12"/>
      <c r="E3" s="11" t="s">
        <v>3</v>
      </c>
      <c r="F3" s="12"/>
      <c r="G3" s="12"/>
      <c r="H3" s="54"/>
      <c r="I3" s="13" t="s">
        <v>4</v>
      </c>
      <c r="J3" s="12"/>
      <c r="K3" s="14"/>
      <c r="L3" s="12"/>
      <c r="M3" s="14"/>
      <c r="N3" s="12"/>
      <c r="O3" s="14"/>
      <c r="P3" s="79" t="s">
        <v>5</v>
      </c>
      <c r="Q3" s="15" t="s">
        <v>6</v>
      </c>
      <c r="R3" s="16" t="s">
        <v>7</v>
      </c>
      <c r="S3" s="17"/>
    </row>
    <row r="4" spans="1:19" s="18" customFormat="1" ht="13.5" customHeight="1">
      <c r="A4" s="19" t="s">
        <v>8</v>
      </c>
      <c r="B4" s="20" t="s">
        <v>9</v>
      </c>
      <c r="C4" s="20" t="s">
        <v>10</v>
      </c>
      <c r="D4" s="20" t="s">
        <v>11</v>
      </c>
      <c r="E4" s="20" t="s">
        <v>9</v>
      </c>
      <c r="F4" s="20" t="s">
        <v>10</v>
      </c>
      <c r="G4" s="20" t="s">
        <v>11</v>
      </c>
      <c r="H4" s="55" t="s">
        <v>12</v>
      </c>
      <c r="I4" s="21" t="s">
        <v>9</v>
      </c>
      <c r="J4" s="21" t="s">
        <v>13</v>
      </c>
      <c r="K4" s="20" t="s">
        <v>14</v>
      </c>
      <c r="L4" s="20" t="s">
        <v>15</v>
      </c>
      <c r="M4" s="20" t="s">
        <v>16</v>
      </c>
      <c r="N4" s="20" t="s">
        <v>17</v>
      </c>
      <c r="O4" s="20" t="s">
        <v>18</v>
      </c>
      <c r="P4" s="80"/>
      <c r="Q4" s="22" t="s">
        <v>19</v>
      </c>
      <c r="R4" s="20" t="s">
        <v>20</v>
      </c>
      <c r="S4" s="23"/>
    </row>
    <row r="5" spans="1:18" ht="18.75" customHeight="1">
      <c r="A5" s="24" t="s">
        <v>58</v>
      </c>
      <c r="B5" s="25">
        <v>156191908</v>
      </c>
      <c r="C5" s="26">
        <v>144599570</v>
      </c>
      <c r="D5" s="26">
        <v>11592338</v>
      </c>
      <c r="E5" s="26">
        <v>143343298</v>
      </c>
      <c r="F5" s="26">
        <v>141463903</v>
      </c>
      <c r="G5" s="26">
        <v>1879395</v>
      </c>
      <c r="H5" s="56">
        <v>91.7738312025742</v>
      </c>
      <c r="I5" s="26">
        <v>131762431</v>
      </c>
      <c r="J5" s="27">
        <v>49217757</v>
      </c>
      <c r="K5" s="28">
        <v>72828450</v>
      </c>
      <c r="L5" s="28">
        <v>1912593</v>
      </c>
      <c r="M5" s="28">
        <v>7411526</v>
      </c>
      <c r="N5" s="28">
        <v>52714</v>
      </c>
      <c r="O5" s="28">
        <v>339391</v>
      </c>
      <c r="P5" s="29">
        <v>11580867</v>
      </c>
      <c r="Q5" s="30">
        <v>0</v>
      </c>
      <c r="R5" s="31" t="s">
        <v>22</v>
      </c>
    </row>
    <row r="6" spans="1:18" ht="18.75" customHeight="1">
      <c r="A6" s="24" t="s">
        <v>23</v>
      </c>
      <c r="B6" s="32">
        <v>151383540</v>
      </c>
      <c r="C6" s="33">
        <v>139361621</v>
      </c>
      <c r="D6" s="33">
        <v>12021919</v>
      </c>
      <c r="E6" s="33">
        <v>138241146</v>
      </c>
      <c r="F6" s="33">
        <v>136528065</v>
      </c>
      <c r="G6" s="33">
        <v>1713081</v>
      </c>
      <c r="H6" s="57">
        <v>91.31847887821885</v>
      </c>
      <c r="I6" s="33">
        <v>127445916</v>
      </c>
      <c r="J6" s="35">
        <v>47850149</v>
      </c>
      <c r="K6" s="36">
        <v>69883299</v>
      </c>
      <c r="L6" s="36">
        <v>1974542</v>
      </c>
      <c r="M6" s="36">
        <v>7650713</v>
      </c>
      <c r="N6" s="36">
        <v>52214</v>
      </c>
      <c r="O6" s="36">
        <v>34999</v>
      </c>
      <c r="P6" s="34">
        <v>10795230</v>
      </c>
      <c r="Q6" s="30">
        <v>0</v>
      </c>
      <c r="R6" s="31" t="s">
        <v>23</v>
      </c>
    </row>
    <row r="7" spans="1:18" ht="18.75" customHeight="1">
      <c r="A7" s="24" t="s">
        <v>24</v>
      </c>
      <c r="B7" s="32">
        <v>153010828</v>
      </c>
      <c r="C7" s="33">
        <v>141137682</v>
      </c>
      <c r="D7" s="33">
        <v>11873146</v>
      </c>
      <c r="E7" s="33">
        <v>140020766</v>
      </c>
      <c r="F7" s="33">
        <v>138285342</v>
      </c>
      <c r="G7" s="33">
        <v>1735424</v>
      </c>
      <c r="H7" s="57">
        <v>91.51036422075958</v>
      </c>
      <c r="I7" s="33">
        <v>129085131</v>
      </c>
      <c r="J7" s="35">
        <v>48340960</v>
      </c>
      <c r="K7" s="36">
        <v>70823679</v>
      </c>
      <c r="L7" s="36">
        <v>2041440</v>
      </c>
      <c r="M7" s="36">
        <v>7795727</v>
      </c>
      <c r="N7" s="36">
        <v>53088</v>
      </c>
      <c r="O7" s="36">
        <v>30237</v>
      </c>
      <c r="P7" s="34">
        <v>10935635</v>
      </c>
      <c r="Q7" s="30">
        <v>0</v>
      </c>
      <c r="R7" s="31" t="s">
        <v>24</v>
      </c>
    </row>
    <row r="8" spans="1:18" ht="18.75" customHeight="1">
      <c r="A8" s="24" t="s">
        <v>25</v>
      </c>
      <c r="B8" s="32">
        <v>158544419</v>
      </c>
      <c r="C8" s="33">
        <v>146739059</v>
      </c>
      <c r="D8" s="33">
        <v>11805360</v>
      </c>
      <c r="E8" s="33">
        <v>145709139</v>
      </c>
      <c r="F8" s="33">
        <v>143862482</v>
      </c>
      <c r="G8" s="33">
        <v>1846657</v>
      </c>
      <c r="H8" s="57">
        <v>91.9043003336497</v>
      </c>
      <c r="I8" s="33">
        <v>134501816</v>
      </c>
      <c r="J8" s="35">
        <v>51277150</v>
      </c>
      <c r="K8" s="36">
        <v>73395132</v>
      </c>
      <c r="L8" s="36">
        <v>2119127</v>
      </c>
      <c r="M8" s="36">
        <v>7647898</v>
      </c>
      <c r="N8" s="36">
        <v>55807</v>
      </c>
      <c r="O8" s="36">
        <v>6702</v>
      </c>
      <c r="P8" s="34">
        <v>11207323</v>
      </c>
      <c r="Q8" s="30">
        <v>0</v>
      </c>
      <c r="R8" s="31" t="s">
        <v>25</v>
      </c>
    </row>
    <row r="9" spans="1:18" ht="18.75" customHeight="1">
      <c r="A9" s="24" t="s">
        <v>46</v>
      </c>
      <c r="B9" s="32">
        <v>160307868</v>
      </c>
      <c r="C9" s="33">
        <v>148604568</v>
      </c>
      <c r="D9" s="33">
        <v>11703300</v>
      </c>
      <c r="E9" s="33">
        <v>147549563</v>
      </c>
      <c r="F9" s="33">
        <v>145793410</v>
      </c>
      <c r="G9" s="33">
        <v>1756153</v>
      </c>
      <c r="H9" s="57">
        <v>92.04137316578873</v>
      </c>
      <c r="I9" s="33">
        <v>136697307</v>
      </c>
      <c r="J9" s="35">
        <v>55612362</v>
      </c>
      <c r="K9" s="36">
        <v>70990864</v>
      </c>
      <c r="L9" s="36">
        <v>2196356</v>
      </c>
      <c r="M9" s="36">
        <v>7825184</v>
      </c>
      <c r="N9" s="36">
        <v>57040</v>
      </c>
      <c r="O9" s="36">
        <v>15501</v>
      </c>
      <c r="P9" s="34">
        <v>10852256</v>
      </c>
      <c r="Q9" s="30">
        <v>0</v>
      </c>
      <c r="R9" s="31" t="s">
        <v>46</v>
      </c>
    </row>
    <row r="10" spans="1:18" ht="18.75" customHeight="1">
      <c r="A10" s="24"/>
      <c r="B10" s="32"/>
      <c r="C10" s="33"/>
      <c r="D10" s="33"/>
      <c r="E10" s="33"/>
      <c r="F10" s="33"/>
      <c r="G10" s="33"/>
      <c r="H10" s="57"/>
      <c r="I10" s="33"/>
      <c r="J10" s="35"/>
      <c r="K10" s="36"/>
      <c r="L10" s="36"/>
      <c r="M10" s="36"/>
      <c r="N10" s="36"/>
      <c r="O10" s="36"/>
      <c r="P10" s="34"/>
      <c r="Q10" s="30"/>
      <c r="R10" s="31"/>
    </row>
    <row r="11" spans="1:18" s="67" customFormat="1" ht="18.75" customHeight="1">
      <c r="A11" s="61" t="s">
        <v>59</v>
      </c>
      <c r="B11" s="62">
        <f aca="true" t="shared" si="0" ref="B11:G11">SUM(B13:B30)</f>
        <v>170863936</v>
      </c>
      <c r="C11" s="63">
        <f t="shared" si="0"/>
        <v>159313407</v>
      </c>
      <c r="D11" s="63">
        <f t="shared" si="0"/>
        <v>11550529</v>
      </c>
      <c r="E11" s="63">
        <f t="shared" si="0"/>
        <v>157870497</v>
      </c>
      <c r="F11" s="63">
        <f t="shared" si="0"/>
        <v>156019606</v>
      </c>
      <c r="G11" s="63">
        <f t="shared" si="0"/>
        <v>1850891</v>
      </c>
      <c r="H11" s="77">
        <f>(+E11/B11*100)</f>
        <v>92.39544674892657</v>
      </c>
      <c r="I11" s="63">
        <f aca="true" t="shared" si="1" ref="I11:Q11">SUM(I13:I30)</f>
        <v>146834101</v>
      </c>
      <c r="J11" s="63">
        <f t="shared" si="1"/>
        <v>64569190</v>
      </c>
      <c r="K11" s="63">
        <f t="shared" si="1"/>
        <v>72048936</v>
      </c>
      <c r="L11" s="63">
        <f t="shared" si="1"/>
        <v>2280802</v>
      </c>
      <c r="M11" s="63">
        <f t="shared" si="1"/>
        <v>7851622</v>
      </c>
      <c r="N11" s="63">
        <f t="shared" si="1"/>
        <v>55409</v>
      </c>
      <c r="O11" s="63">
        <f t="shared" si="1"/>
        <v>28142</v>
      </c>
      <c r="P11" s="63">
        <f t="shared" si="1"/>
        <v>11036396</v>
      </c>
      <c r="Q11" s="65">
        <f t="shared" si="1"/>
        <v>0</v>
      </c>
      <c r="R11" s="66" t="s">
        <v>59</v>
      </c>
    </row>
    <row r="12" spans="1:18" ht="18.75" customHeight="1">
      <c r="A12" s="40"/>
      <c r="B12" s="37"/>
      <c r="C12" s="38"/>
      <c r="D12" s="38"/>
      <c r="E12" s="38"/>
      <c r="F12" s="38"/>
      <c r="G12" s="38"/>
      <c r="H12" s="58"/>
      <c r="I12" s="38"/>
      <c r="J12" s="38"/>
      <c r="K12" s="38"/>
      <c r="L12" s="38"/>
      <c r="M12" s="38"/>
      <c r="N12" s="38"/>
      <c r="O12" s="38"/>
      <c r="P12" s="38"/>
      <c r="Q12" s="39"/>
      <c r="R12" s="41"/>
    </row>
    <row r="13" spans="1:18" ht="18.75" customHeight="1">
      <c r="A13" s="43" t="s">
        <v>49</v>
      </c>
      <c r="B13" s="68">
        <f aca="true" t="shared" si="2" ref="B13:B26">C13+D13</f>
        <v>84579519</v>
      </c>
      <c r="C13" s="69">
        <v>80801972</v>
      </c>
      <c r="D13" s="69">
        <v>3777547</v>
      </c>
      <c r="E13" s="70">
        <f aca="true" t="shared" si="3" ref="E13:E26">F13+G13</f>
        <v>80466638</v>
      </c>
      <c r="F13" s="69">
        <v>79678927</v>
      </c>
      <c r="G13" s="69">
        <v>787711</v>
      </c>
      <c r="H13" s="64">
        <f aca="true" t="shared" si="4" ref="H13:H26">(+E13/B13*100)</f>
        <v>95.13726130317673</v>
      </c>
      <c r="I13" s="70">
        <f aca="true" t="shared" si="5" ref="I13:I26">SUM(J13:O13)</f>
        <v>73017030</v>
      </c>
      <c r="J13" s="71">
        <v>32805871</v>
      </c>
      <c r="K13" s="71">
        <v>36164516</v>
      </c>
      <c r="L13" s="71">
        <v>748649</v>
      </c>
      <c r="M13" s="71">
        <v>3280459</v>
      </c>
      <c r="N13" s="72">
        <v>0</v>
      </c>
      <c r="O13" s="71">
        <v>17535</v>
      </c>
      <c r="P13" s="70">
        <v>7449608</v>
      </c>
      <c r="Q13" s="52">
        <v>0</v>
      </c>
      <c r="R13" s="44" t="s">
        <v>26</v>
      </c>
    </row>
    <row r="14" spans="1:18" ht="18.75" customHeight="1">
      <c r="A14" s="43" t="s">
        <v>50</v>
      </c>
      <c r="B14" s="68">
        <f t="shared" si="2"/>
        <v>16999258</v>
      </c>
      <c r="C14" s="69">
        <v>14978600</v>
      </c>
      <c r="D14" s="69">
        <v>2020658</v>
      </c>
      <c r="E14" s="70">
        <f t="shared" si="3"/>
        <v>14697137</v>
      </c>
      <c r="F14" s="69">
        <v>14367738</v>
      </c>
      <c r="G14" s="69">
        <v>329399</v>
      </c>
      <c r="H14" s="64">
        <f t="shared" si="4"/>
        <v>86.45752067531419</v>
      </c>
      <c r="I14" s="70">
        <f t="shared" si="5"/>
        <v>13221297</v>
      </c>
      <c r="J14" s="71">
        <v>5767522</v>
      </c>
      <c r="K14" s="71">
        <v>6378342</v>
      </c>
      <c r="L14" s="71">
        <v>176237</v>
      </c>
      <c r="M14" s="71">
        <v>888589</v>
      </c>
      <c r="N14" s="72">
        <v>0</v>
      </c>
      <c r="O14" s="71">
        <v>10607</v>
      </c>
      <c r="P14" s="70">
        <v>1475840</v>
      </c>
      <c r="Q14" s="52">
        <v>0</v>
      </c>
      <c r="R14" s="44" t="s">
        <v>27</v>
      </c>
    </row>
    <row r="15" spans="1:18" ht="18.75" customHeight="1">
      <c r="A15" s="43" t="s">
        <v>51</v>
      </c>
      <c r="B15" s="68">
        <f t="shared" si="2"/>
        <v>10787267</v>
      </c>
      <c r="C15" s="69">
        <v>10059140</v>
      </c>
      <c r="D15" s="69">
        <v>728127</v>
      </c>
      <c r="E15" s="70">
        <f t="shared" si="3"/>
        <v>9973963</v>
      </c>
      <c r="F15" s="69">
        <v>9876607</v>
      </c>
      <c r="G15" s="69">
        <v>97356</v>
      </c>
      <c r="H15" s="64">
        <f t="shared" si="4"/>
        <v>92.46051849833698</v>
      </c>
      <c r="I15" s="70">
        <f t="shared" si="5"/>
        <v>9344004</v>
      </c>
      <c r="J15" s="71">
        <v>4106982</v>
      </c>
      <c r="K15" s="71">
        <v>4481744</v>
      </c>
      <c r="L15" s="71">
        <v>172159</v>
      </c>
      <c r="M15" s="71">
        <v>583119</v>
      </c>
      <c r="N15" s="72">
        <v>0</v>
      </c>
      <c r="O15" s="71">
        <v>0</v>
      </c>
      <c r="P15" s="70">
        <v>629959</v>
      </c>
      <c r="Q15" s="52">
        <v>0</v>
      </c>
      <c r="R15" s="44" t="s">
        <v>28</v>
      </c>
    </row>
    <row r="16" spans="1:18" ht="18.75" customHeight="1">
      <c r="A16" s="43" t="s">
        <v>52</v>
      </c>
      <c r="B16" s="68">
        <f t="shared" si="2"/>
        <v>9027801</v>
      </c>
      <c r="C16" s="69">
        <v>8434201</v>
      </c>
      <c r="D16" s="69">
        <v>593600</v>
      </c>
      <c r="E16" s="70">
        <f t="shared" si="3"/>
        <v>8340816</v>
      </c>
      <c r="F16" s="69">
        <v>8233970</v>
      </c>
      <c r="G16" s="69">
        <v>106846</v>
      </c>
      <c r="H16" s="64">
        <f t="shared" si="4"/>
        <v>92.39033957438805</v>
      </c>
      <c r="I16" s="70">
        <f t="shared" si="5"/>
        <v>7796106</v>
      </c>
      <c r="J16" s="71">
        <v>3112342</v>
      </c>
      <c r="K16" s="71">
        <v>4062252</v>
      </c>
      <c r="L16" s="71">
        <v>159269</v>
      </c>
      <c r="M16" s="71">
        <v>462243</v>
      </c>
      <c r="N16" s="72">
        <v>0</v>
      </c>
      <c r="O16" s="71">
        <v>0</v>
      </c>
      <c r="P16" s="70">
        <v>544710</v>
      </c>
      <c r="Q16" s="52">
        <v>0</v>
      </c>
      <c r="R16" s="44" t="s">
        <v>29</v>
      </c>
    </row>
    <row r="17" spans="1:18" ht="18.75" customHeight="1">
      <c r="A17" s="43" t="s">
        <v>53</v>
      </c>
      <c r="B17" s="68">
        <f t="shared" si="2"/>
        <v>8510240</v>
      </c>
      <c r="C17" s="69">
        <v>7767698</v>
      </c>
      <c r="D17" s="69">
        <v>742542</v>
      </c>
      <c r="E17" s="70">
        <f t="shared" si="3"/>
        <v>7651575</v>
      </c>
      <c r="F17" s="69">
        <v>7573914</v>
      </c>
      <c r="G17" s="69">
        <v>77661</v>
      </c>
      <c r="H17" s="64">
        <f t="shared" si="4"/>
        <v>89.91021404801745</v>
      </c>
      <c r="I17" s="70">
        <f t="shared" si="5"/>
        <v>7350293</v>
      </c>
      <c r="J17" s="71">
        <v>3239879</v>
      </c>
      <c r="K17" s="71">
        <v>3480816</v>
      </c>
      <c r="L17" s="71">
        <v>164906</v>
      </c>
      <c r="M17" s="71">
        <v>464542</v>
      </c>
      <c r="N17" s="71">
        <v>150</v>
      </c>
      <c r="O17" s="71">
        <v>0</v>
      </c>
      <c r="P17" s="70">
        <v>301282</v>
      </c>
      <c r="Q17" s="52">
        <v>0</v>
      </c>
      <c r="R17" s="44" t="s">
        <v>30</v>
      </c>
    </row>
    <row r="18" spans="1:18" ht="18.75" customHeight="1">
      <c r="A18" s="43" t="s">
        <v>54</v>
      </c>
      <c r="B18" s="68">
        <f t="shared" si="2"/>
        <v>4791867</v>
      </c>
      <c r="C18" s="69">
        <v>4373185</v>
      </c>
      <c r="D18" s="69">
        <v>418682</v>
      </c>
      <c r="E18" s="70">
        <f t="shared" si="3"/>
        <v>4304294</v>
      </c>
      <c r="F18" s="69">
        <v>4246166</v>
      </c>
      <c r="G18" s="69">
        <v>58128</v>
      </c>
      <c r="H18" s="64">
        <f t="shared" si="4"/>
        <v>89.82498888220395</v>
      </c>
      <c r="I18" s="70">
        <f t="shared" si="5"/>
        <v>4169798</v>
      </c>
      <c r="J18" s="71">
        <v>1813113</v>
      </c>
      <c r="K18" s="71">
        <v>2023388</v>
      </c>
      <c r="L18" s="71">
        <v>95675</v>
      </c>
      <c r="M18" s="71">
        <v>235259</v>
      </c>
      <c r="N18" s="71">
        <v>2363</v>
      </c>
      <c r="O18" s="71">
        <v>0</v>
      </c>
      <c r="P18" s="70">
        <v>134496</v>
      </c>
      <c r="Q18" s="52">
        <v>0</v>
      </c>
      <c r="R18" s="44" t="s">
        <v>31</v>
      </c>
    </row>
    <row r="19" spans="1:18" ht="18.75" customHeight="1">
      <c r="A19" s="43" t="s">
        <v>55</v>
      </c>
      <c r="B19" s="68">
        <f t="shared" si="2"/>
        <v>2800418</v>
      </c>
      <c r="C19" s="69">
        <v>2666550</v>
      </c>
      <c r="D19" s="69">
        <v>133868</v>
      </c>
      <c r="E19" s="70">
        <f t="shared" si="3"/>
        <v>2628534</v>
      </c>
      <c r="F19" s="69">
        <v>2617772</v>
      </c>
      <c r="G19" s="69">
        <v>10762</v>
      </c>
      <c r="H19" s="64">
        <f t="shared" si="4"/>
        <v>93.8622019998443</v>
      </c>
      <c r="I19" s="70">
        <f t="shared" si="5"/>
        <v>2550041</v>
      </c>
      <c r="J19" s="71">
        <v>1124912</v>
      </c>
      <c r="K19" s="71">
        <v>1207189</v>
      </c>
      <c r="L19" s="71">
        <v>39588</v>
      </c>
      <c r="M19" s="71">
        <v>125456</v>
      </c>
      <c r="N19" s="71">
        <v>52896</v>
      </c>
      <c r="O19" s="71">
        <v>0</v>
      </c>
      <c r="P19" s="70">
        <v>78493</v>
      </c>
      <c r="Q19" s="52">
        <v>0</v>
      </c>
      <c r="R19" s="44" t="s">
        <v>32</v>
      </c>
    </row>
    <row r="20" spans="1:18" ht="18.75" customHeight="1">
      <c r="A20" s="43" t="s">
        <v>56</v>
      </c>
      <c r="B20" s="68">
        <f t="shared" si="2"/>
        <v>2226468</v>
      </c>
      <c r="C20" s="69">
        <v>2045513</v>
      </c>
      <c r="D20" s="69">
        <v>180955</v>
      </c>
      <c r="E20" s="70">
        <f t="shared" si="3"/>
        <v>1988526</v>
      </c>
      <c r="F20" s="69">
        <v>1972302</v>
      </c>
      <c r="G20" s="69">
        <v>16224</v>
      </c>
      <c r="H20" s="64">
        <f t="shared" si="4"/>
        <v>89.31302852769498</v>
      </c>
      <c r="I20" s="70">
        <f t="shared" si="5"/>
        <v>1939757</v>
      </c>
      <c r="J20" s="71">
        <v>825668</v>
      </c>
      <c r="K20" s="71">
        <v>903568</v>
      </c>
      <c r="L20" s="71">
        <v>68664</v>
      </c>
      <c r="M20" s="71">
        <v>141857</v>
      </c>
      <c r="N20" s="72">
        <v>0</v>
      </c>
      <c r="O20" s="71">
        <v>0</v>
      </c>
      <c r="P20" s="70">
        <v>48769</v>
      </c>
      <c r="Q20" s="52">
        <v>0</v>
      </c>
      <c r="R20" s="44" t="s">
        <v>33</v>
      </c>
    </row>
    <row r="21" spans="1:18" ht="18.75" customHeight="1">
      <c r="A21" s="43" t="s">
        <v>57</v>
      </c>
      <c r="B21" s="68">
        <f t="shared" si="2"/>
        <v>2165929</v>
      </c>
      <c r="C21" s="69">
        <v>2054309</v>
      </c>
      <c r="D21" s="69">
        <v>111620</v>
      </c>
      <c r="E21" s="70">
        <f t="shared" si="3"/>
        <v>2037152</v>
      </c>
      <c r="F21" s="69">
        <v>2023921</v>
      </c>
      <c r="G21" s="69">
        <v>13231</v>
      </c>
      <c r="H21" s="64">
        <f t="shared" si="4"/>
        <v>94.05442191318367</v>
      </c>
      <c r="I21" s="70">
        <f t="shared" si="5"/>
        <v>2035548</v>
      </c>
      <c r="J21" s="71">
        <v>980150</v>
      </c>
      <c r="K21" s="71">
        <v>861293</v>
      </c>
      <c r="L21" s="71">
        <v>53313</v>
      </c>
      <c r="M21" s="71">
        <v>140792</v>
      </c>
      <c r="N21" s="72">
        <v>0</v>
      </c>
      <c r="O21" s="71">
        <v>0</v>
      </c>
      <c r="P21" s="70">
        <v>1604</v>
      </c>
      <c r="Q21" s="52">
        <v>0</v>
      </c>
      <c r="R21" s="44" t="s">
        <v>34</v>
      </c>
    </row>
    <row r="22" spans="1:18" ht="18.75" customHeight="1">
      <c r="A22" s="43" t="s">
        <v>35</v>
      </c>
      <c r="B22" s="68">
        <f t="shared" si="2"/>
        <v>3911552</v>
      </c>
      <c r="C22" s="69">
        <v>3341069</v>
      </c>
      <c r="D22" s="69">
        <v>570483</v>
      </c>
      <c r="E22" s="70">
        <f t="shared" si="3"/>
        <v>3215869</v>
      </c>
      <c r="F22" s="69">
        <v>3181012</v>
      </c>
      <c r="G22" s="69">
        <v>34857</v>
      </c>
      <c r="H22" s="64">
        <f t="shared" si="4"/>
        <v>82.21465546156615</v>
      </c>
      <c r="I22" s="70">
        <f t="shared" si="5"/>
        <v>3213459</v>
      </c>
      <c r="J22" s="71">
        <v>1317317</v>
      </c>
      <c r="K22" s="71">
        <v>1601036</v>
      </c>
      <c r="L22" s="71">
        <v>74207</v>
      </c>
      <c r="M22" s="71">
        <v>220899</v>
      </c>
      <c r="N22" s="72">
        <v>0</v>
      </c>
      <c r="O22" s="71">
        <v>0</v>
      </c>
      <c r="P22" s="70">
        <v>2410</v>
      </c>
      <c r="Q22" s="52">
        <v>0</v>
      </c>
      <c r="R22" s="44" t="s">
        <v>36</v>
      </c>
    </row>
    <row r="23" spans="1:20" s="42" customFormat="1" ht="18.75" customHeight="1">
      <c r="A23" s="43" t="s">
        <v>37</v>
      </c>
      <c r="B23" s="68">
        <f t="shared" si="2"/>
        <v>6415468</v>
      </c>
      <c r="C23" s="70">
        <v>5991830</v>
      </c>
      <c r="D23" s="70">
        <v>423638</v>
      </c>
      <c r="E23" s="70">
        <f t="shared" si="3"/>
        <v>5949234</v>
      </c>
      <c r="F23" s="70">
        <v>5894447</v>
      </c>
      <c r="G23" s="70">
        <v>54787</v>
      </c>
      <c r="H23" s="73">
        <f t="shared" si="4"/>
        <v>92.7326580071789</v>
      </c>
      <c r="I23" s="70">
        <f t="shared" si="5"/>
        <v>5794881</v>
      </c>
      <c r="J23" s="72">
        <v>2768039</v>
      </c>
      <c r="K23" s="72">
        <v>2533904</v>
      </c>
      <c r="L23" s="72">
        <v>139690</v>
      </c>
      <c r="M23" s="72">
        <v>353248</v>
      </c>
      <c r="N23" s="72">
        <v>0</v>
      </c>
      <c r="O23" s="72">
        <v>0</v>
      </c>
      <c r="P23" s="70">
        <v>154353</v>
      </c>
      <c r="Q23" s="52">
        <v>0</v>
      </c>
      <c r="R23" s="44" t="s">
        <v>38</v>
      </c>
      <c r="S23" s="1"/>
      <c r="T23" s="1"/>
    </row>
    <row r="24" spans="1:20" s="42" customFormat="1" ht="18.75" customHeight="1">
      <c r="A24" s="43" t="s">
        <v>48</v>
      </c>
      <c r="B24" s="68">
        <f t="shared" si="2"/>
        <v>3526916</v>
      </c>
      <c r="C24" s="74">
        <v>3334022</v>
      </c>
      <c r="D24" s="70">
        <v>192894</v>
      </c>
      <c r="E24" s="70">
        <f t="shared" si="3"/>
        <v>3303116</v>
      </c>
      <c r="F24" s="70">
        <v>3261233</v>
      </c>
      <c r="G24" s="70">
        <v>41883</v>
      </c>
      <c r="H24" s="73">
        <f t="shared" si="4"/>
        <v>93.6545128945515</v>
      </c>
      <c r="I24" s="70">
        <f t="shared" si="5"/>
        <v>3271732</v>
      </c>
      <c r="J24" s="72">
        <v>1431577</v>
      </c>
      <c r="K24" s="72">
        <v>1512772</v>
      </c>
      <c r="L24" s="72">
        <v>105048</v>
      </c>
      <c r="M24" s="72">
        <v>222335</v>
      </c>
      <c r="N24" s="75">
        <v>0</v>
      </c>
      <c r="O24" s="75">
        <v>0</v>
      </c>
      <c r="P24" s="70">
        <v>31384</v>
      </c>
      <c r="Q24" s="52">
        <v>0</v>
      </c>
      <c r="R24" s="44" t="s">
        <v>39</v>
      </c>
      <c r="S24" s="1"/>
      <c r="T24" s="1"/>
    </row>
    <row r="25" spans="1:20" s="42" customFormat="1" ht="18.75" customHeight="1">
      <c r="A25" s="43" t="s">
        <v>40</v>
      </c>
      <c r="B25" s="68">
        <f t="shared" si="2"/>
        <v>4548317</v>
      </c>
      <c r="C25" s="74">
        <v>4092335</v>
      </c>
      <c r="D25" s="70">
        <v>455982</v>
      </c>
      <c r="E25" s="70">
        <f t="shared" si="3"/>
        <v>4070011</v>
      </c>
      <c r="F25" s="70">
        <v>3962466</v>
      </c>
      <c r="G25" s="70">
        <v>107545</v>
      </c>
      <c r="H25" s="73">
        <f t="shared" si="4"/>
        <v>89.48389041485015</v>
      </c>
      <c r="I25" s="70">
        <f t="shared" si="5"/>
        <v>3949775</v>
      </c>
      <c r="J25" s="72">
        <v>1514889</v>
      </c>
      <c r="K25" s="72">
        <v>2151909</v>
      </c>
      <c r="L25" s="72">
        <v>75235</v>
      </c>
      <c r="M25" s="72">
        <v>207742</v>
      </c>
      <c r="N25" s="75">
        <v>0</v>
      </c>
      <c r="O25" s="75">
        <v>0</v>
      </c>
      <c r="P25" s="70">
        <v>120236</v>
      </c>
      <c r="Q25" s="52">
        <v>0</v>
      </c>
      <c r="R25" s="44" t="s">
        <v>21</v>
      </c>
      <c r="S25" s="1"/>
      <c r="T25" s="1"/>
    </row>
    <row r="26" spans="1:20" s="42" customFormat="1" ht="18.75" customHeight="1">
      <c r="A26" s="43" t="s">
        <v>41</v>
      </c>
      <c r="B26" s="68">
        <f t="shared" si="2"/>
        <v>3592021</v>
      </c>
      <c r="C26" s="74">
        <v>3328213</v>
      </c>
      <c r="D26" s="70">
        <v>263808</v>
      </c>
      <c r="E26" s="70">
        <f t="shared" si="3"/>
        <v>3266167</v>
      </c>
      <c r="F26" s="70">
        <v>3224249</v>
      </c>
      <c r="G26" s="70">
        <v>41918</v>
      </c>
      <c r="H26" s="73">
        <f t="shared" si="4"/>
        <v>90.92839379279798</v>
      </c>
      <c r="I26" s="70">
        <f t="shared" si="5"/>
        <v>3265223</v>
      </c>
      <c r="J26" s="72">
        <v>1361648</v>
      </c>
      <c r="K26" s="72">
        <v>1642002</v>
      </c>
      <c r="L26" s="72">
        <v>79076</v>
      </c>
      <c r="M26" s="72">
        <v>182497</v>
      </c>
      <c r="N26" s="75">
        <v>0</v>
      </c>
      <c r="O26" s="75">
        <v>0</v>
      </c>
      <c r="P26" s="70">
        <v>944</v>
      </c>
      <c r="Q26" s="52">
        <v>0</v>
      </c>
      <c r="R26" s="44" t="s">
        <v>22</v>
      </c>
      <c r="S26" s="1"/>
      <c r="T26" s="1"/>
    </row>
    <row r="27" spans="1:20" s="42" customFormat="1" ht="18.75" customHeight="1">
      <c r="A27" s="43" t="s">
        <v>42</v>
      </c>
      <c r="B27" s="68">
        <f>C27+D27</f>
        <v>135469</v>
      </c>
      <c r="C27" s="70">
        <v>129656</v>
      </c>
      <c r="D27" s="70">
        <v>5813</v>
      </c>
      <c r="E27" s="70">
        <f>F27+G27</f>
        <v>129561</v>
      </c>
      <c r="F27" s="70">
        <v>128694</v>
      </c>
      <c r="G27" s="70">
        <v>867</v>
      </c>
      <c r="H27" s="73">
        <f>(+E27/B27*100)</f>
        <v>95.6388546457123</v>
      </c>
      <c r="I27" s="70">
        <f>SUM(J27:O27)</f>
        <v>129561</v>
      </c>
      <c r="J27" s="72">
        <v>51598</v>
      </c>
      <c r="K27" s="72">
        <v>59470</v>
      </c>
      <c r="L27" s="72">
        <v>5345</v>
      </c>
      <c r="M27" s="72">
        <v>13148</v>
      </c>
      <c r="N27" s="72">
        <v>0</v>
      </c>
      <c r="O27" s="72">
        <v>0</v>
      </c>
      <c r="P27" s="70">
        <v>0</v>
      </c>
      <c r="Q27" s="52">
        <v>0</v>
      </c>
      <c r="R27" s="44" t="s">
        <v>23</v>
      </c>
      <c r="S27" s="1"/>
      <c r="T27" s="1"/>
    </row>
    <row r="28" spans="1:20" s="38" customFormat="1" ht="18.75" customHeight="1">
      <c r="A28" s="43" t="s">
        <v>43</v>
      </c>
      <c r="B28" s="68">
        <f>C28+D28</f>
        <v>3531583</v>
      </c>
      <c r="C28" s="70">
        <v>3009436</v>
      </c>
      <c r="D28" s="70">
        <v>522147</v>
      </c>
      <c r="E28" s="70">
        <f>F28+G28</f>
        <v>2970950</v>
      </c>
      <c r="F28" s="70">
        <v>2932264</v>
      </c>
      <c r="G28" s="70">
        <v>38686</v>
      </c>
      <c r="H28" s="73">
        <f>(+E28/B28*100)</f>
        <v>84.12516426769525</v>
      </c>
      <c r="I28" s="70">
        <f>SUM(J28:O28)</f>
        <v>2944615</v>
      </c>
      <c r="J28" s="72">
        <v>1351848</v>
      </c>
      <c r="K28" s="72">
        <v>1384228</v>
      </c>
      <c r="L28" s="72">
        <v>53138</v>
      </c>
      <c r="M28" s="72">
        <v>155401</v>
      </c>
      <c r="N28" s="72">
        <v>0</v>
      </c>
      <c r="O28" s="72">
        <v>0</v>
      </c>
      <c r="P28" s="70">
        <v>26335</v>
      </c>
      <c r="Q28" s="52">
        <v>0</v>
      </c>
      <c r="R28" s="44" t="s">
        <v>24</v>
      </c>
      <c r="S28" s="1"/>
      <c r="T28" s="1"/>
    </row>
    <row r="29" spans="1:20" s="42" customFormat="1" ht="18.75" customHeight="1">
      <c r="A29" s="43" t="s">
        <v>44</v>
      </c>
      <c r="B29" s="68">
        <f>C29+D29</f>
        <v>1325134</v>
      </c>
      <c r="C29" s="70">
        <v>1253882</v>
      </c>
      <c r="D29" s="70">
        <v>71252</v>
      </c>
      <c r="E29" s="70">
        <f>F29+G29</f>
        <v>1240463</v>
      </c>
      <c r="F29" s="70">
        <v>1229488</v>
      </c>
      <c r="G29" s="70">
        <v>10975</v>
      </c>
      <c r="H29" s="73">
        <f>(+E29/B29*100)</f>
        <v>93.61038204438192</v>
      </c>
      <c r="I29" s="70">
        <f>SUM(J29:O29)</f>
        <v>1205294</v>
      </c>
      <c r="J29" s="72">
        <v>349082</v>
      </c>
      <c r="K29" s="72">
        <v>773732</v>
      </c>
      <c r="L29" s="72">
        <v>27758</v>
      </c>
      <c r="M29" s="72">
        <v>54722</v>
      </c>
      <c r="N29" s="72">
        <v>0</v>
      </c>
      <c r="O29" s="72">
        <v>0</v>
      </c>
      <c r="P29" s="70">
        <v>35169</v>
      </c>
      <c r="Q29" s="52">
        <v>0</v>
      </c>
      <c r="R29" s="44" t="s">
        <v>25</v>
      </c>
      <c r="S29" s="1"/>
      <c r="T29" s="1"/>
    </row>
    <row r="30" spans="1:20" s="42" customFormat="1" ht="18.75" customHeight="1">
      <c r="A30" s="45" t="s">
        <v>45</v>
      </c>
      <c r="B30" s="68">
        <f>C30+D30</f>
        <v>1988709</v>
      </c>
      <c r="C30" s="70">
        <v>1651796</v>
      </c>
      <c r="D30" s="70">
        <v>336913</v>
      </c>
      <c r="E30" s="70">
        <f>F30+G30</f>
        <v>1636491</v>
      </c>
      <c r="F30" s="70">
        <v>1614436</v>
      </c>
      <c r="G30" s="70">
        <v>22055</v>
      </c>
      <c r="H30" s="73">
        <f>(+E30/B30*100)</f>
        <v>82.28911318850571</v>
      </c>
      <c r="I30" s="70">
        <f>SUM(J30:O30)</f>
        <v>1635687</v>
      </c>
      <c r="J30" s="72">
        <v>646753</v>
      </c>
      <c r="K30" s="72">
        <v>826775</v>
      </c>
      <c r="L30" s="72">
        <v>42845</v>
      </c>
      <c r="M30" s="72">
        <v>119314</v>
      </c>
      <c r="N30" s="72">
        <v>0</v>
      </c>
      <c r="O30" s="72">
        <v>0</v>
      </c>
      <c r="P30" s="76">
        <v>804</v>
      </c>
      <c r="Q30" s="52">
        <v>0</v>
      </c>
      <c r="R30" s="44" t="s">
        <v>46</v>
      </c>
      <c r="S30" s="1"/>
      <c r="T30" s="1"/>
    </row>
    <row r="31" spans="1:18" ht="17.25" customHeight="1">
      <c r="A31" s="46" t="s">
        <v>47</v>
      </c>
      <c r="B31" s="47"/>
      <c r="C31" s="47"/>
      <c r="D31" s="47"/>
      <c r="E31" s="47"/>
      <c r="F31" s="47"/>
      <c r="G31" s="47"/>
      <c r="H31" s="59"/>
      <c r="I31" s="48"/>
      <c r="J31" s="48"/>
      <c r="K31" s="48"/>
      <c r="L31" s="48"/>
      <c r="M31" s="48"/>
      <c r="N31" s="48"/>
      <c r="O31" s="48"/>
      <c r="P31" s="48"/>
      <c r="Q31" s="48"/>
      <c r="R31" s="49"/>
    </row>
    <row r="32" ht="12" customHeight="1">
      <c r="A32" s="42"/>
    </row>
    <row r="33" ht="12" customHeight="1">
      <c r="A33" s="42"/>
    </row>
    <row r="34" ht="12" customHeight="1">
      <c r="A34" s="42"/>
    </row>
    <row r="35" ht="12" customHeight="1">
      <c r="A35" s="42"/>
    </row>
  </sheetData>
  <sheetProtection/>
  <mergeCells count="2">
    <mergeCell ref="A1:R1"/>
    <mergeCell ref="P3:P4"/>
  </mergeCells>
  <printOptions horizontalCentered="1"/>
  <pageMargins left="0" right="0" top="0.7874015748031497" bottom="0.7874015748031497" header="0" footer="0"/>
  <pageSetup fitToWidth="2" fitToHeight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2009-02-17T01:55:45Z</cp:lastPrinted>
  <dcterms:created xsi:type="dcterms:W3CDTF">2008-03-11T05:08:51Z</dcterms:created>
  <dcterms:modified xsi:type="dcterms:W3CDTF">2009-02-17T01:55:49Z</dcterms:modified>
  <cp:category/>
  <cp:version/>
  <cp:contentType/>
  <cp:contentStatus/>
</cp:coreProperties>
</file>