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1"/>
  </bookViews>
  <sheets>
    <sheet name="173A" sheetId="1" r:id="rId1"/>
    <sheet name="173B" sheetId="2" r:id="rId2"/>
  </sheets>
  <definedNames>
    <definedName name="_10.電気_ガスおよび水道" localSheetId="0">'173A'!$A$1:$F$19</definedName>
    <definedName name="_10.電気_ガスおよび水道" localSheetId="1">'173B'!$A$1:$G$17</definedName>
    <definedName name="_10.電気_ガスおよび水道">#REF!</definedName>
    <definedName name="_xlnm.Print_Area" localSheetId="0">'173A'!$A$1:$W$24</definedName>
    <definedName name="_xlnm.Print_Area" localSheetId="1">'173B'!$A$1:$H$20</definedName>
  </definedNames>
  <calcPr fullCalcOnLoad="1"/>
</workbook>
</file>

<file path=xl/sharedStrings.xml><?xml version="1.0" encoding="utf-8"?>
<sst xmlns="http://schemas.openxmlformats.org/spreadsheetml/2006/main" count="102" uniqueCount="65">
  <si>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</si>
  <si>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</si>
  <si>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</si>
  <si>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</si>
  <si>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</si>
  <si>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</si>
  <si>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</si>
  <si>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</si>
  <si>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 xml:space="preserve">消  費  税  </t>
  </si>
  <si>
    <t>そ の 他</t>
  </si>
  <si>
    <t>徴収決定</t>
  </si>
  <si>
    <t>収納済額</t>
  </si>
  <si>
    <t>収  納</t>
  </si>
  <si>
    <t>税  務  署</t>
  </si>
  <si>
    <t>済    額</t>
  </si>
  <si>
    <t>未済額</t>
  </si>
  <si>
    <t>1</t>
  </si>
  <si>
    <t>2</t>
  </si>
  <si>
    <t>利子所得等</t>
  </si>
  <si>
    <t>配当所得</t>
  </si>
  <si>
    <t>上場株式等の</t>
  </si>
  <si>
    <t>給与所得等</t>
  </si>
  <si>
    <t>退職所得</t>
  </si>
  <si>
    <t>報酬・料金等</t>
  </si>
  <si>
    <t>非居住者等</t>
  </si>
  <si>
    <t>譲渡所得等</t>
  </si>
  <si>
    <t>所　　得</t>
  </si>
  <si>
    <t xml:space="preserve">  注）当該年度分と繰越分の合計である。</t>
  </si>
  <si>
    <t>　14</t>
  </si>
  <si>
    <t>　15</t>
  </si>
  <si>
    <t>　16</t>
  </si>
  <si>
    <t>　17</t>
  </si>
  <si>
    <t>16</t>
  </si>
  <si>
    <t>13</t>
  </si>
  <si>
    <t>14</t>
  </si>
  <si>
    <t>15</t>
  </si>
  <si>
    <t>年度および　　　　　　　　税  務  署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</si>
  <si>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</si>
  <si>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</si>
  <si>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</si>
  <si>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</si>
  <si>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</si>
  <si>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</si>
  <si>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</si>
  <si>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</si>
  <si>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</si>
  <si>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標示
番号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</si>
  <si>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</si>
  <si>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</si>
  <si>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</si>
  <si>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</si>
  <si>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</si>
  <si>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</si>
  <si>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</si>
  <si>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</si>
  <si>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</si>
  <si>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平成13年度</t>
  </si>
  <si>
    <t>17</t>
  </si>
  <si>
    <t>　18</t>
  </si>
  <si>
    <t>18</t>
  </si>
  <si>
    <t>　18</t>
  </si>
  <si>
    <t xml:space="preserve">173．国税 徴収状況 </t>
  </si>
  <si>
    <t xml:space="preserve">    A.主要 税目</t>
  </si>
  <si>
    <r>
      <t>B</t>
    </r>
    <r>
      <rPr>
        <sz val="10"/>
        <rFont val="ＭＳ 明朝"/>
        <family val="1"/>
      </rPr>
      <t>.</t>
    </r>
    <r>
      <rPr>
        <sz val="10"/>
        <rFont val="ＭＳ 明朝"/>
        <family val="1"/>
      </rPr>
      <t>源泉徴収税額</t>
    </r>
  </si>
  <si>
    <t xml:space="preserve">資料：国税庁HP＞統計情報（熊本国税局）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</si>
</sst>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39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7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8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9" fillId="0" borderId="14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>
      <alignment/>
    </xf>
    <xf numFmtId="41" fontId="0" fillId="0" borderId="14" xfId="49" applyNumberFormat="1" applyFont="1" applyFill="1" applyBorder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9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0" xfId="0" applyNumberFormat="1" applyFont="1" applyAlignment="1">
      <alignment/>
    </xf>
    <xf numFmtId="176" fontId="0" fillId="0" borderId="0" xfId="0" applyNumberFormat="1" applyFont="1" applyFill="1" applyAlignment="1" applyProtection="1">
      <alignment horizontal="center"/>
      <protection/>
    </xf>
    <xf numFmtId="41" fontId="10" fillId="0" borderId="0" xfId="49" applyNumberFormat="1" applyFont="1" applyFill="1" applyBorder="1" applyAlignment="1" applyProtection="1">
      <alignment/>
      <protection locked="0"/>
    </xf>
    <xf numFmtId="41" fontId="10" fillId="0" borderId="0" xfId="49" applyNumberFormat="1" applyFont="1" applyFill="1" applyBorder="1" applyAlignment="1" applyProtection="1" quotePrefix="1">
      <alignment/>
      <protection locked="0"/>
    </xf>
    <xf numFmtId="41" fontId="10" fillId="0" borderId="0" xfId="49" applyNumberFormat="1" applyFont="1" applyFill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176" fontId="0" fillId="0" borderId="14" xfId="0" applyNumberFormat="1" applyFont="1" applyFill="1" applyBorder="1" applyAlignment="1" quotePrefix="1">
      <alignment horizontal="center"/>
    </xf>
    <xf numFmtId="41" fontId="10" fillId="0" borderId="0" xfId="49" applyNumberFormat="1" applyFont="1" applyFill="1" applyAlignment="1" applyProtection="1">
      <alignment horizontal="right"/>
      <protection locked="0"/>
    </xf>
    <xf numFmtId="41" fontId="10" fillId="0" borderId="0" xfId="49" applyNumberFormat="1" applyFont="1" applyFill="1" applyAlignment="1" applyProtection="1" quotePrefix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quotePrefix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  <xf numFmtId="177" fontId="0" fillId="0" borderId="10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9" fillId="0" borderId="14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41" fontId="9" fillId="0" borderId="14" xfId="49" applyNumberFormat="1" applyFont="1" applyFill="1" applyBorder="1" applyAlignment="1" applyProtection="1">
      <alignment/>
      <protection locked="0"/>
    </xf>
    <xf numFmtId="41" fontId="9" fillId="0" borderId="0" xfId="49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9" fontId="11" fillId="0" borderId="14" xfId="61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Border="1" applyAlignment="1" applyProtection="1" quotePrefix="1">
      <alignment horizontal="center"/>
      <protection/>
    </xf>
    <xf numFmtId="177" fontId="0" fillId="0" borderId="14" xfId="0" applyNumberFormat="1" applyFont="1" applyBorder="1" applyAlignment="1" applyProtection="1">
      <alignment horizontal="distributed" vertical="center"/>
      <protection/>
    </xf>
    <xf numFmtId="177" fontId="0" fillId="0" borderId="11" xfId="0" applyNumberFormat="1" applyFont="1" applyBorder="1" applyAlignment="1" applyProtection="1">
      <alignment horizontal="distributed" vertical="center"/>
      <protection/>
    </xf>
    <xf numFmtId="177" fontId="0" fillId="0" borderId="11" xfId="0" applyNumberFormat="1" applyFont="1" applyBorder="1" applyAlignment="1">
      <alignment horizontal="distributed" vertical="center"/>
    </xf>
    <xf numFmtId="41" fontId="12" fillId="0" borderId="14" xfId="49" applyNumberFormat="1" applyFont="1" applyFill="1" applyBorder="1" applyAlignment="1" applyProtection="1">
      <alignment/>
      <protection locked="0"/>
    </xf>
    <xf numFmtId="41" fontId="12" fillId="0" borderId="0" xfId="49" applyNumberFormat="1" applyFont="1" applyFill="1" applyBorder="1" applyAlignment="1" applyProtection="1">
      <alignment/>
      <protection locked="0"/>
    </xf>
    <xf numFmtId="41" fontId="12" fillId="0" borderId="11" xfId="49" applyNumberFormat="1" applyFont="1" applyFill="1" applyBorder="1" applyAlignment="1" applyProtection="1">
      <alignment/>
      <protection locked="0"/>
    </xf>
    <xf numFmtId="41" fontId="12" fillId="0" borderId="12" xfId="49" applyNumberFormat="1" applyFont="1" applyFill="1" applyBorder="1" applyAlignment="1" applyProtection="1">
      <alignment/>
      <protection locked="0"/>
    </xf>
    <xf numFmtId="176" fontId="9" fillId="0" borderId="14" xfId="0" applyNumberFormat="1" applyFont="1" applyFill="1" applyBorder="1" applyAlignment="1" quotePrefix="1">
      <alignment horizontal="center"/>
    </xf>
    <xf numFmtId="41" fontId="9" fillId="0" borderId="0" xfId="49" applyNumberFormat="1" applyFont="1" applyFill="1" applyAlignment="1" applyProtection="1">
      <alignment horizontal="right"/>
      <protection locked="0"/>
    </xf>
    <xf numFmtId="41" fontId="12" fillId="0" borderId="0" xfId="49" applyNumberFormat="1" applyFont="1" applyFill="1" applyAlignment="1" applyProtection="1">
      <alignment/>
      <protection locked="0"/>
    </xf>
    <xf numFmtId="176" fontId="13" fillId="0" borderId="0" xfId="0" applyNumberFormat="1" applyFont="1" applyBorder="1" applyAlignment="1" applyProtection="1" quotePrefix="1">
      <alignment horizontal="center"/>
      <protection/>
    </xf>
    <xf numFmtId="49" fontId="13" fillId="0" borderId="14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176" fontId="0" fillId="0" borderId="12" xfId="0" applyNumberFormat="1" applyFont="1" applyFill="1" applyBorder="1" applyAlignment="1" applyProtection="1">
      <alignment horizontal="center"/>
      <protection/>
    </xf>
    <xf numFmtId="41" fontId="10" fillId="0" borderId="12" xfId="49" applyNumberFormat="1" applyFont="1" applyFill="1" applyBorder="1" applyAlignment="1" applyProtection="1">
      <alignment/>
      <protection locked="0"/>
    </xf>
    <xf numFmtId="41" fontId="10" fillId="0" borderId="12" xfId="49" applyNumberFormat="1" applyFont="1" applyFill="1" applyBorder="1" applyAlignment="1" applyProtection="1" quotePrefix="1">
      <alignment/>
      <protection locked="0"/>
    </xf>
    <xf numFmtId="41" fontId="10" fillId="0" borderId="12" xfId="49" applyNumberFormat="1" applyFont="1" applyFill="1" applyBorder="1" applyAlignment="1" applyProtection="1">
      <alignment/>
      <protection locked="0"/>
    </xf>
    <xf numFmtId="41" fontId="12" fillId="0" borderId="12" xfId="49" applyNumberFormat="1" applyFont="1" applyFill="1" applyBorder="1" applyAlignment="1" applyProtection="1">
      <alignment/>
      <protection locked="0"/>
    </xf>
    <xf numFmtId="41" fontId="0" fillId="0" borderId="12" xfId="49" applyNumberFormat="1" applyFont="1" applyFill="1" applyBorder="1" applyAlignment="1" applyProtection="1">
      <alignment horizontal="right"/>
      <protection locked="0"/>
    </xf>
    <xf numFmtId="41" fontId="10" fillId="0" borderId="0" xfId="49" applyNumberFormat="1" applyFont="1" applyFill="1" applyBorder="1" applyAlignment="1" applyProtection="1">
      <alignment/>
      <protection locked="0"/>
    </xf>
    <xf numFmtId="41" fontId="12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center"/>
      <protection/>
    </xf>
    <xf numFmtId="177" fontId="0" fillId="0" borderId="19" xfId="0" applyNumberFormat="1" applyFont="1" applyBorder="1" applyAlignment="1" applyProtection="1">
      <alignment horizontal="center" vertical="center" wrapText="1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2" xfId="43" applyNumberFormat="1" applyFont="1" applyBorder="1" applyAlignment="1" applyProtection="1">
      <alignment horizontal="left" wrapText="1"/>
      <protection/>
    </xf>
    <xf numFmtId="0" fontId="12" fillId="0" borderId="22" xfId="43" applyNumberFormat="1" applyFont="1" applyBorder="1" applyAlignment="1" applyProtection="1">
      <alignment horizontal="left"/>
      <protection/>
    </xf>
    <xf numFmtId="177" fontId="0" fillId="0" borderId="23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view="pageBreakPreview" zoomScaleSheetLayoutView="100" zoomScalePageLayoutView="0" workbookViewId="0" topLeftCell="A1">
      <selection activeCell="C30" sqref="C30"/>
    </sheetView>
  </sheetViews>
  <sheetFormatPr defaultColWidth="8.25390625" defaultRowHeight="12" customHeight="1"/>
  <cols>
    <col min="1" max="1" width="12.125" style="2" customWidth="1"/>
    <col min="2" max="3" width="13.875" style="2" customWidth="1"/>
    <col min="4" max="5" width="12.75390625" style="2" customWidth="1"/>
    <col min="6" max="6" width="13.125" style="2" customWidth="1"/>
    <col min="7" max="7" width="13.00390625" style="2" bestFit="1" customWidth="1"/>
    <col min="8" max="8" width="13.00390625" style="2" customWidth="1"/>
    <col min="9" max="9" width="12.75390625" style="2" customWidth="1"/>
    <col min="10" max="10" width="11.875" style="2" customWidth="1"/>
    <col min="11" max="11" width="13.125" style="2" customWidth="1"/>
    <col min="12" max="12" width="12.75390625" style="2" customWidth="1"/>
    <col min="13" max="13" width="11.75390625" style="2" customWidth="1"/>
    <col min="14" max="14" width="12.875" style="2" customWidth="1"/>
    <col min="15" max="15" width="12.75390625" style="2" customWidth="1"/>
    <col min="16" max="16" width="9.125" style="2" customWidth="1"/>
    <col min="17" max="17" width="13.00390625" style="2" customWidth="1"/>
    <col min="18" max="18" width="13.25390625" style="2" customWidth="1"/>
    <col min="19" max="19" width="11.75390625" style="2" customWidth="1"/>
    <col min="20" max="20" width="13.75390625" style="2" customWidth="1"/>
    <col min="21" max="21" width="15.25390625" style="2" bestFit="1" customWidth="1"/>
    <col min="22" max="22" width="11.75390625" style="2" customWidth="1"/>
    <col min="23" max="23" width="4.75390625" style="2" customWidth="1"/>
    <col min="24" max="24" width="8.25390625" style="2" customWidth="1"/>
    <col min="25" max="25" width="12.00390625" style="2" bestFit="1" customWidth="1"/>
    <col min="26" max="16384" width="8.25390625" style="2" customWidth="1"/>
  </cols>
  <sheetData>
    <row r="1" spans="1:37" ht="15.75" customHeight="1">
      <c r="A1" s="96" t="s">
        <v>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thickBot="1">
      <c r="A2" s="3" t="s">
        <v>0</v>
      </c>
      <c r="B2" s="4"/>
      <c r="C2" s="5" t="s">
        <v>62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23" s="13" customFormat="1" ht="12" customHeight="1" thickTop="1">
      <c r="A3" s="100" t="s">
        <v>36</v>
      </c>
      <c r="B3" s="9"/>
      <c r="C3" s="10" t="s">
        <v>2</v>
      </c>
      <c r="D3" s="11"/>
      <c r="E3" s="9"/>
      <c r="F3" s="10" t="s">
        <v>3</v>
      </c>
      <c r="G3" s="11"/>
      <c r="H3" s="9"/>
      <c r="I3" s="10" t="s">
        <v>4</v>
      </c>
      <c r="J3" s="10" t="s">
        <v>5</v>
      </c>
      <c r="K3" s="9"/>
      <c r="L3" s="10" t="s">
        <v>6</v>
      </c>
      <c r="M3" s="11"/>
      <c r="N3" s="9"/>
      <c r="O3" s="10" t="s">
        <v>7</v>
      </c>
      <c r="P3" s="11"/>
      <c r="Q3" s="9"/>
      <c r="R3" s="10" t="s">
        <v>8</v>
      </c>
      <c r="S3" s="11"/>
      <c r="T3" s="9"/>
      <c r="U3" s="10" t="s">
        <v>9</v>
      </c>
      <c r="V3" s="12"/>
      <c r="W3" s="97" t="s">
        <v>46</v>
      </c>
    </row>
    <row r="4" spans="1:23" s="13" customFormat="1" ht="12" customHeight="1">
      <c r="A4" s="101"/>
      <c r="B4" s="14" t="s">
        <v>10</v>
      </c>
      <c r="C4" s="94" t="s">
        <v>11</v>
      </c>
      <c r="D4" s="14" t="s">
        <v>12</v>
      </c>
      <c r="E4" s="14" t="s">
        <v>10</v>
      </c>
      <c r="F4" s="94" t="s">
        <v>11</v>
      </c>
      <c r="G4" s="14" t="s">
        <v>12</v>
      </c>
      <c r="H4" s="14" t="s">
        <v>10</v>
      </c>
      <c r="I4" s="94" t="s">
        <v>11</v>
      </c>
      <c r="J4" s="14" t="s">
        <v>12</v>
      </c>
      <c r="K4" s="15" t="s">
        <v>10</v>
      </c>
      <c r="L4" s="94" t="s">
        <v>11</v>
      </c>
      <c r="M4" s="14" t="s">
        <v>12</v>
      </c>
      <c r="N4" s="14" t="s">
        <v>10</v>
      </c>
      <c r="O4" s="94" t="s">
        <v>11</v>
      </c>
      <c r="P4" s="14" t="s">
        <v>12</v>
      </c>
      <c r="Q4" s="14" t="s">
        <v>10</v>
      </c>
      <c r="R4" s="94" t="s">
        <v>11</v>
      </c>
      <c r="S4" s="14" t="s">
        <v>12</v>
      </c>
      <c r="T4" s="14" t="s">
        <v>10</v>
      </c>
      <c r="U4" s="94" t="s">
        <v>11</v>
      </c>
      <c r="V4" s="16" t="s">
        <v>12</v>
      </c>
      <c r="W4" s="98"/>
    </row>
    <row r="5" spans="1:23" s="13" customFormat="1" ht="12" customHeight="1">
      <c r="A5" s="102"/>
      <c r="B5" s="17" t="s">
        <v>14</v>
      </c>
      <c r="C5" s="95"/>
      <c r="D5" s="17" t="s">
        <v>15</v>
      </c>
      <c r="E5" s="17" t="s">
        <v>14</v>
      </c>
      <c r="F5" s="95"/>
      <c r="G5" s="17" t="s">
        <v>15</v>
      </c>
      <c r="H5" s="17" t="s">
        <v>14</v>
      </c>
      <c r="I5" s="95"/>
      <c r="J5" s="17" t="s">
        <v>15</v>
      </c>
      <c r="K5" s="18" t="s">
        <v>14</v>
      </c>
      <c r="L5" s="95"/>
      <c r="M5" s="17" t="s">
        <v>15</v>
      </c>
      <c r="N5" s="17" t="s">
        <v>14</v>
      </c>
      <c r="O5" s="95"/>
      <c r="P5" s="17" t="s">
        <v>15</v>
      </c>
      <c r="Q5" s="17" t="s">
        <v>14</v>
      </c>
      <c r="R5" s="95"/>
      <c r="S5" s="17" t="s">
        <v>15</v>
      </c>
      <c r="T5" s="17" t="s">
        <v>14</v>
      </c>
      <c r="U5" s="95"/>
      <c r="V5" s="18" t="s">
        <v>15</v>
      </c>
      <c r="W5" s="99"/>
    </row>
    <row r="6" spans="1:23" ht="12" customHeight="1">
      <c r="A6" s="67" t="s">
        <v>56</v>
      </c>
      <c r="B6" s="19">
        <v>325821444</v>
      </c>
      <c r="C6" s="20">
        <v>312985340</v>
      </c>
      <c r="D6" s="20">
        <v>12449425</v>
      </c>
      <c r="E6" s="20">
        <v>66918347</v>
      </c>
      <c r="F6" s="20">
        <v>66059452</v>
      </c>
      <c r="G6" s="20">
        <v>747073</v>
      </c>
      <c r="H6" s="20">
        <v>17873982</v>
      </c>
      <c r="I6" s="20">
        <v>16391232</v>
      </c>
      <c r="J6" s="20">
        <v>1422693</v>
      </c>
      <c r="K6" s="20">
        <v>43564586</v>
      </c>
      <c r="L6" s="20">
        <v>42534439</v>
      </c>
      <c r="M6" s="20">
        <v>1014284</v>
      </c>
      <c r="N6" s="20">
        <v>43761209</v>
      </c>
      <c r="O6" s="20">
        <v>43760430</v>
      </c>
      <c r="P6" s="20">
        <v>779</v>
      </c>
      <c r="Q6" s="20">
        <v>65288112</v>
      </c>
      <c r="R6" s="20">
        <v>62466904</v>
      </c>
      <c r="S6" s="20">
        <v>2628240</v>
      </c>
      <c r="T6" s="21">
        <v>88415208</v>
      </c>
      <c r="U6" s="21">
        <v>81772882</v>
      </c>
      <c r="V6" s="22">
        <v>6636356</v>
      </c>
      <c r="W6" s="70" t="s">
        <v>33</v>
      </c>
    </row>
    <row r="7" spans="1:23" ht="12" customHeight="1">
      <c r="A7" s="68" t="s">
        <v>28</v>
      </c>
      <c r="B7" s="19">
        <v>317804000</v>
      </c>
      <c r="C7" s="20">
        <v>306210951</v>
      </c>
      <c r="D7" s="20">
        <v>11323660</v>
      </c>
      <c r="E7" s="20">
        <v>62720556</v>
      </c>
      <c r="F7" s="20">
        <v>62004834</v>
      </c>
      <c r="G7" s="20">
        <v>680453</v>
      </c>
      <c r="H7" s="20">
        <v>15650101</v>
      </c>
      <c r="I7" s="20">
        <v>14227892</v>
      </c>
      <c r="J7" s="20">
        <v>1297896</v>
      </c>
      <c r="K7" s="20">
        <v>42337647</v>
      </c>
      <c r="L7" s="20">
        <v>41598679</v>
      </c>
      <c r="M7" s="20">
        <v>732985</v>
      </c>
      <c r="N7" s="20">
        <v>42872510</v>
      </c>
      <c r="O7" s="20">
        <v>42870790</v>
      </c>
      <c r="P7" s="20">
        <v>1720</v>
      </c>
      <c r="Q7" s="20">
        <v>62644564</v>
      </c>
      <c r="R7" s="20">
        <v>60091783</v>
      </c>
      <c r="S7" s="20">
        <v>2455253</v>
      </c>
      <c r="T7" s="21">
        <v>91578622</v>
      </c>
      <c r="U7" s="21">
        <v>85416973</v>
      </c>
      <c r="V7" s="22">
        <v>6155353</v>
      </c>
      <c r="W7" s="70" t="s">
        <v>34</v>
      </c>
    </row>
    <row r="8" spans="1:23" ht="12" customHeight="1">
      <c r="A8" s="68" t="s">
        <v>29</v>
      </c>
      <c r="B8" s="19">
        <v>320990297</v>
      </c>
      <c r="C8" s="20">
        <v>308478202</v>
      </c>
      <c r="D8" s="20">
        <v>12229189</v>
      </c>
      <c r="E8" s="20">
        <v>59711352</v>
      </c>
      <c r="F8" s="20">
        <v>59062518</v>
      </c>
      <c r="G8" s="20">
        <v>570828</v>
      </c>
      <c r="H8" s="20">
        <v>14694534</v>
      </c>
      <c r="I8" s="20">
        <v>13347170</v>
      </c>
      <c r="J8" s="20">
        <v>1238450</v>
      </c>
      <c r="K8" s="20">
        <v>45923747</v>
      </c>
      <c r="L8" s="20">
        <v>45081623</v>
      </c>
      <c r="M8" s="20">
        <v>834286</v>
      </c>
      <c r="N8" s="20">
        <v>44923894</v>
      </c>
      <c r="O8" s="20">
        <v>44923138</v>
      </c>
      <c r="P8" s="20">
        <v>756</v>
      </c>
      <c r="Q8" s="20">
        <v>61804677</v>
      </c>
      <c r="R8" s="20">
        <v>59113541</v>
      </c>
      <c r="S8" s="20">
        <v>2604975</v>
      </c>
      <c r="T8" s="21">
        <v>93932093</v>
      </c>
      <c r="U8" s="21">
        <v>86950212</v>
      </c>
      <c r="V8" s="22">
        <v>6979894</v>
      </c>
      <c r="W8" s="70" t="s">
        <v>35</v>
      </c>
    </row>
    <row r="9" spans="1:23" ht="12" customHeight="1">
      <c r="A9" s="69" t="s">
        <v>30</v>
      </c>
      <c r="B9" s="19">
        <v>331683730</v>
      </c>
      <c r="C9" s="20">
        <v>318628768</v>
      </c>
      <c r="D9" s="20">
        <v>12864671</v>
      </c>
      <c r="E9" s="20">
        <v>62133050</v>
      </c>
      <c r="F9" s="20">
        <v>61429136</v>
      </c>
      <c r="G9" s="20">
        <v>658326</v>
      </c>
      <c r="H9" s="20">
        <v>14208588</v>
      </c>
      <c r="I9" s="20">
        <v>12901889</v>
      </c>
      <c r="J9" s="20">
        <v>1256623</v>
      </c>
      <c r="K9" s="20">
        <v>46242010</v>
      </c>
      <c r="L9" s="20">
        <v>45277317</v>
      </c>
      <c r="M9" s="20">
        <v>960620</v>
      </c>
      <c r="N9" s="20">
        <v>45742141</v>
      </c>
      <c r="O9" s="20">
        <v>45741680</v>
      </c>
      <c r="P9" s="20">
        <v>110</v>
      </c>
      <c r="Q9" s="20">
        <v>62296631</v>
      </c>
      <c r="R9" s="20">
        <v>59817550</v>
      </c>
      <c r="S9" s="20">
        <v>2391462</v>
      </c>
      <c r="T9" s="21">
        <v>101061310</v>
      </c>
      <c r="U9" s="21">
        <v>93461196</v>
      </c>
      <c r="V9" s="22">
        <v>7597529</v>
      </c>
      <c r="W9" s="70" t="s">
        <v>32</v>
      </c>
    </row>
    <row r="10" spans="1:23" s="84" customFormat="1" ht="12" customHeight="1">
      <c r="A10" s="69" t="s">
        <v>31</v>
      </c>
      <c r="B10" s="19">
        <v>331187763</v>
      </c>
      <c r="C10" s="20">
        <v>318830867</v>
      </c>
      <c r="D10" s="20">
        <v>12173873</v>
      </c>
      <c r="E10" s="20">
        <v>63894607</v>
      </c>
      <c r="F10" s="20">
        <v>63280405</v>
      </c>
      <c r="G10" s="20">
        <v>571778</v>
      </c>
      <c r="H10" s="20">
        <v>15359188</v>
      </c>
      <c r="I10" s="20">
        <v>14081022</v>
      </c>
      <c r="J10" s="20">
        <v>1211429</v>
      </c>
      <c r="K10" s="20">
        <v>43816392</v>
      </c>
      <c r="L10" s="20">
        <v>43061674</v>
      </c>
      <c r="M10" s="20">
        <v>750249</v>
      </c>
      <c r="N10" s="20">
        <v>43018061</v>
      </c>
      <c r="O10" s="20">
        <v>43016239</v>
      </c>
      <c r="P10" s="20">
        <v>1822</v>
      </c>
      <c r="Q10" s="20">
        <v>67478912</v>
      </c>
      <c r="R10" s="20">
        <v>64792316</v>
      </c>
      <c r="S10" s="20">
        <v>2620674</v>
      </c>
      <c r="T10" s="21">
        <v>97620603</v>
      </c>
      <c r="U10" s="21">
        <v>90599211</v>
      </c>
      <c r="V10" s="22">
        <v>7017921</v>
      </c>
      <c r="W10" s="70" t="s">
        <v>57</v>
      </c>
    </row>
    <row r="11" spans="1:23" ht="12" customHeight="1">
      <c r="A11" s="69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70"/>
    </row>
    <row r="12" spans="1:23" s="27" customFormat="1" ht="12" customHeight="1">
      <c r="A12" s="71" t="s">
        <v>58</v>
      </c>
      <c r="B12" s="65">
        <f>SUM(B14:B22)+1</f>
        <v>331546495</v>
      </c>
      <c r="C12" s="66">
        <f>SUM(C14:C22)</f>
        <v>319123708</v>
      </c>
      <c r="D12" s="66">
        <f>SUM(D14:D22)</f>
        <v>12211575</v>
      </c>
      <c r="E12" s="24">
        <f>SUM(E14:E22)</f>
        <v>67642839</v>
      </c>
      <c r="F12" s="24">
        <f>SUM(F14:F22)+1</f>
        <v>67003551</v>
      </c>
      <c r="G12" s="24">
        <f>SUM(G14:G22)</f>
        <v>594669</v>
      </c>
      <c r="H12" s="24">
        <f>SUM(H14:H22)</f>
        <v>16357907</v>
      </c>
      <c r="I12" s="24">
        <f>SUM(I14:I22)-1</f>
        <v>15002559</v>
      </c>
      <c r="J12" s="24">
        <f>SUM(J14:J22)+1</f>
        <v>1276200</v>
      </c>
      <c r="K12" s="24">
        <f>SUM(K14:K22)</f>
        <v>46493592</v>
      </c>
      <c r="L12" s="24">
        <f>SUM(L14:L22)</f>
        <v>45381532</v>
      </c>
      <c r="M12" s="24">
        <f>SUM(M14:M22)</f>
        <v>1105441</v>
      </c>
      <c r="N12" s="24">
        <f>SUM(N14:N22)+1</f>
        <v>42935263</v>
      </c>
      <c r="O12" s="24">
        <f>SUM(O14:O22)+1</f>
        <v>42927029</v>
      </c>
      <c r="P12" s="24">
        <f>SUM(P14:P22)</f>
        <v>8235</v>
      </c>
      <c r="Q12" s="24">
        <f>SUM(Q14:Q22)-1</f>
        <v>13368</v>
      </c>
      <c r="R12" s="24">
        <f>SUM(R14:R22)+1</f>
        <v>491</v>
      </c>
      <c r="S12" s="24">
        <f>SUM(S14:S22)-1</f>
        <v>10144</v>
      </c>
      <c r="T12" s="80">
        <f>B12-E12-H12-K12-N12-Q12</f>
        <v>158103526</v>
      </c>
      <c r="U12" s="80">
        <f>C12-F12-I12-L12-O12-R12</f>
        <v>148808546</v>
      </c>
      <c r="V12" s="80">
        <f>D12-G12-J12-M12-P12-S12</f>
        <v>9216886</v>
      </c>
      <c r="W12" s="83" t="s">
        <v>59</v>
      </c>
    </row>
    <row r="13" spans="1:23" s="29" customFormat="1" ht="12" customHeight="1">
      <c r="A13" s="28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34"/>
      <c r="U13" s="34"/>
      <c r="V13" s="34"/>
      <c r="W13" s="79"/>
    </row>
    <row r="14" spans="1:23" ht="15" customHeight="1">
      <c r="A14" s="30" t="s">
        <v>37</v>
      </c>
      <c r="B14" s="75">
        <v>189977614</v>
      </c>
      <c r="C14" s="76">
        <v>180617087</v>
      </c>
      <c r="D14" s="76">
        <v>9217744</v>
      </c>
      <c r="E14" s="31">
        <v>38531429</v>
      </c>
      <c r="F14" s="32">
        <v>38182093</v>
      </c>
      <c r="G14" s="33">
        <v>317610</v>
      </c>
      <c r="H14" s="33">
        <v>7580972</v>
      </c>
      <c r="I14" s="33">
        <v>6903868</v>
      </c>
      <c r="J14" s="33">
        <v>622218</v>
      </c>
      <c r="K14" s="33">
        <v>23355350</v>
      </c>
      <c r="L14" s="33">
        <v>22914296</v>
      </c>
      <c r="M14" s="33">
        <v>435577</v>
      </c>
      <c r="N14" s="33">
        <v>38320</v>
      </c>
      <c r="O14" s="33">
        <v>38320</v>
      </c>
      <c r="P14" s="33">
        <v>0</v>
      </c>
      <c r="Q14" s="81">
        <v>8353</v>
      </c>
      <c r="R14" s="81">
        <v>349</v>
      </c>
      <c r="S14" s="81">
        <v>5426</v>
      </c>
      <c r="T14" s="34">
        <f>B14-E14-H14-K14-N14-Q14</f>
        <v>120463190</v>
      </c>
      <c r="U14" s="34">
        <f>C14-F14-I14-L14-O14-R14</f>
        <v>112578161</v>
      </c>
      <c r="V14" s="34">
        <f>D14-G14-J14-M14-P14-S14</f>
        <v>7836913</v>
      </c>
      <c r="W14" s="35" t="s">
        <v>16</v>
      </c>
    </row>
    <row r="15" spans="1:23" ht="15" customHeight="1">
      <c r="A15" s="30" t="s">
        <v>38</v>
      </c>
      <c r="B15" s="75">
        <v>37364206</v>
      </c>
      <c r="C15" s="76">
        <v>36456943</v>
      </c>
      <c r="D15" s="76">
        <v>884362</v>
      </c>
      <c r="E15" s="31">
        <v>9172540</v>
      </c>
      <c r="F15" s="32">
        <v>9029805</v>
      </c>
      <c r="G15" s="33">
        <v>138278</v>
      </c>
      <c r="H15" s="33">
        <v>2861295</v>
      </c>
      <c r="I15" s="33">
        <v>2596735</v>
      </c>
      <c r="J15" s="33">
        <v>256202</v>
      </c>
      <c r="K15" s="33">
        <v>7947287</v>
      </c>
      <c r="L15" s="33">
        <v>7839711</v>
      </c>
      <c r="M15" s="33">
        <v>107329</v>
      </c>
      <c r="N15" s="33">
        <v>6622326</v>
      </c>
      <c r="O15" s="33">
        <v>6622326</v>
      </c>
      <c r="P15" s="33">
        <v>0</v>
      </c>
      <c r="Q15" s="81">
        <v>1364</v>
      </c>
      <c r="R15" s="81">
        <v>0</v>
      </c>
      <c r="S15" s="81">
        <v>1364</v>
      </c>
      <c r="T15" s="34">
        <f aca="true" t="shared" si="0" ref="T15:T22">B15-E15-H15-K15-N15-Q15</f>
        <v>10759394</v>
      </c>
      <c r="U15" s="34">
        <f aca="true" t="shared" si="1" ref="U15:U22">C15-F15-I15-L15-O15-R15</f>
        <v>10368366</v>
      </c>
      <c r="V15" s="34">
        <f aca="true" t="shared" si="2" ref="V15:V22">D15-G15-J15-M15-P15-S15</f>
        <v>381189</v>
      </c>
      <c r="W15" s="35" t="s">
        <v>17</v>
      </c>
    </row>
    <row r="16" spans="1:23" ht="15" customHeight="1">
      <c r="A16" s="30" t="s">
        <v>39</v>
      </c>
      <c r="B16" s="75">
        <v>11050128</v>
      </c>
      <c r="C16" s="76">
        <v>10761056</v>
      </c>
      <c r="D16" s="76">
        <v>283034</v>
      </c>
      <c r="E16" s="33">
        <v>3530380</v>
      </c>
      <c r="F16" s="33">
        <v>3490196</v>
      </c>
      <c r="G16" s="33">
        <v>37693</v>
      </c>
      <c r="H16" s="33">
        <v>1193515</v>
      </c>
      <c r="I16" s="33">
        <v>1111082</v>
      </c>
      <c r="J16" s="33">
        <v>81002</v>
      </c>
      <c r="K16" s="33">
        <v>1630210</v>
      </c>
      <c r="L16" s="33">
        <v>1613523</v>
      </c>
      <c r="M16" s="33">
        <v>16687</v>
      </c>
      <c r="N16" s="33">
        <v>223781</v>
      </c>
      <c r="O16" s="33">
        <v>223781</v>
      </c>
      <c r="P16" s="33">
        <v>0</v>
      </c>
      <c r="Q16" s="81">
        <v>958</v>
      </c>
      <c r="R16" s="81">
        <v>111</v>
      </c>
      <c r="S16" s="81">
        <v>846</v>
      </c>
      <c r="T16" s="34">
        <f t="shared" si="0"/>
        <v>4471284</v>
      </c>
      <c r="U16" s="34">
        <f t="shared" si="1"/>
        <v>4322363</v>
      </c>
      <c r="V16" s="34">
        <f t="shared" si="2"/>
        <v>146806</v>
      </c>
      <c r="W16" s="35">
        <v>3</v>
      </c>
    </row>
    <row r="17" spans="1:23" ht="15" customHeight="1">
      <c r="A17" s="30" t="s">
        <v>40</v>
      </c>
      <c r="B17" s="75">
        <v>26289062</v>
      </c>
      <c r="C17" s="76">
        <v>25634532</v>
      </c>
      <c r="D17" s="76">
        <v>632985</v>
      </c>
      <c r="E17" s="31">
        <v>3762912</v>
      </c>
      <c r="F17" s="32">
        <v>3737741</v>
      </c>
      <c r="G17" s="33">
        <v>22884</v>
      </c>
      <c r="H17" s="33">
        <v>1387772</v>
      </c>
      <c r="I17" s="33">
        <v>1214892</v>
      </c>
      <c r="J17" s="33">
        <v>167116</v>
      </c>
      <c r="K17" s="33">
        <v>2152819</v>
      </c>
      <c r="L17" s="33">
        <v>2023491</v>
      </c>
      <c r="M17" s="33">
        <v>128441</v>
      </c>
      <c r="N17" s="33">
        <v>13878504</v>
      </c>
      <c r="O17" s="33">
        <v>13870270</v>
      </c>
      <c r="P17" s="33">
        <v>8235</v>
      </c>
      <c r="Q17" s="81">
        <v>2197</v>
      </c>
      <c r="R17" s="81">
        <v>30</v>
      </c>
      <c r="S17" s="81">
        <v>2012</v>
      </c>
      <c r="T17" s="34">
        <f t="shared" si="0"/>
        <v>5104858</v>
      </c>
      <c r="U17" s="34">
        <f t="shared" si="1"/>
        <v>4788108</v>
      </c>
      <c r="V17" s="34">
        <f t="shared" si="2"/>
        <v>304297</v>
      </c>
      <c r="W17" s="35">
        <v>4</v>
      </c>
    </row>
    <row r="18" spans="1:23" ht="15" customHeight="1">
      <c r="A18" s="30" t="s">
        <v>41</v>
      </c>
      <c r="B18" s="75">
        <v>11765316</v>
      </c>
      <c r="C18" s="76">
        <v>11363575</v>
      </c>
      <c r="D18" s="76">
        <v>399742</v>
      </c>
      <c r="E18" s="31">
        <v>3440881</v>
      </c>
      <c r="F18" s="32">
        <v>3400205</v>
      </c>
      <c r="G18" s="33">
        <v>40560</v>
      </c>
      <c r="H18" s="33">
        <v>1024088</v>
      </c>
      <c r="I18" s="33">
        <v>986142</v>
      </c>
      <c r="J18" s="33">
        <v>37337</v>
      </c>
      <c r="K18" s="33">
        <v>2303344</v>
      </c>
      <c r="L18" s="33">
        <v>2173124</v>
      </c>
      <c r="M18" s="33">
        <v>130220</v>
      </c>
      <c r="N18" s="36">
        <v>105597</v>
      </c>
      <c r="O18" s="36">
        <v>105597</v>
      </c>
      <c r="P18" s="36">
        <v>0</v>
      </c>
      <c r="Q18" s="81">
        <v>331</v>
      </c>
      <c r="R18" s="81">
        <v>0</v>
      </c>
      <c r="S18" s="81">
        <v>331</v>
      </c>
      <c r="T18" s="34">
        <f t="shared" si="0"/>
        <v>4891075</v>
      </c>
      <c r="U18" s="34">
        <f t="shared" si="1"/>
        <v>4698507</v>
      </c>
      <c r="V18" s="34">
        <f t="shared" si="2"/>
        <v>191294</v>
      </c>
      <c r="W18" s="35">
        <v>5</v>
      </c>
    </row>
    <row r="19" spans="1:23" ht="15" customHeight="1">
      <c r="A19" s="30" t="s">
        <v>42</v>
      </c>
      <c r="B19" s="75">
        <v>10927498</v>
      </c>
      <c r="C19" s="76">
        <v>10638075</v>
      </c>
      <c r="D19" s="76">
        <v>283746</v>
      </c>
      <c r="E19" s="31">
        <v>2648076</v>
      </c>
      <c r="F19" s="32">
        <v>2631680</v>
      </c>
      <c r="G19" s="33">
        <v>15502</v>
      </c>
      <c r="H19" s="33">
        <v>798578</v>
      </c>
      <c r="I19" s="33">
        <v>752585</v>
      </c>
      <c r="J19" s="33">
        <v>43781</v>
      </c>
      <c r="K19" s="33">
        <v>3128438</v>
      </c>
      <c r="L19" s="36">
        <v>3026615</v>
      </c>
      <c r="M19" s="37">
        <v>101815</v>
      </c>
      <c r="N19" s="36">
        <v>302219</v>
      </c>
      <c r="O19" s="36">
        <v>302219</v>
      </c>
      <c r="P19" s="33">
        <v>0</v>
      </c>
      <c r="Q19" s="81">
        <v>0</v>
      </c>
      <c r="R19" s="81">
        <v>0</v>
      </c>
      <c r="S19" s="81">
        <v>0</v>
      </c>
      <c r="T19" s="34">
        <f t="shared" si="0"/>
        <v>4050187</v>
      </c>
      <c r="U19" s="34">
        <f t="shared" si="1"/>
        <v>3924976</v>
      </c>
      <c r="V19" s="34">
        <f t="shared" si="2"/>
        <v>122648</v>
      </c>
      <c r="W19" s="35">
        <v>6</v>
      </c>
    </row>
    <row r="20" spans="1:23" ht="15" customHeight="1">
      <c r="A20" s="30" t="s">
        <v>43</v>
      </c>
      <c r="B20" s="75">
        <v>2497386</v>
      </c>
      <c r="C20" s="76">
        <v>2441790</v>
      </c>
      <c r="D20" s="76">
        <v>55434</v>
      </c>
      <c r="E20" s="31">
        <v>872331</v>
      </c>
      <c r="F20" s="32">
        <v>866513</v>
      </c>
      <c r="G20" s="33">
        <v>5818</v>
      </c>
      <c r="H20" s="33">
        <v>221271</v>
      </c>
      <c r="I20" s="33">
        <v>207051</v>
      </c>
      <c r="J20" s="33">
        <v>14058</v>
      </c>
      <c r="K20" s="33">
        <v>415857</v>
      </c>
      <c r="L20" s="33">
        <v>412843</v>
      </c>
      <c r="M20" s="33">
        <v>3014</v>
      </c>
      <c r="N20" s="36">
        <v>17722</v>
      </c>
      <c r="O20" s="36">
        <v>17722</v>
      </c>
      <c r="P20" s="33">
        <v>0</v>
      </c>
      <c r="Q20" s="81">
        <v>0</v>
      </c>
      <c r="R20" s="81">
        <v>0</v>
      </c>
      <c r="S20" s="81">
        <v>0</v>
      </c>
      <c r="T20" s="34">
        <f t="shared" si="0"/>
        <v>970205</v>
      </c>
      <c r="U20" s="34">
        <f t="shared" si="1"/>
        <v>937661</v>
      </c>
      <c r="V20" s="34">
        <f t="shared" si="2"/>
        <v>32544</v>
      </c>
      <c r="W20" s="35">
        <v>7</v>
      </c>
    </row>
    <row r="21" spans="1:23" ht="15" customHeight="1">
      <c r="A21" s="38" t="s">
        <v>44</v>
      </c>
      <c r="B21" s="75">
        <v>38787892</v>
      </c>
      <c r="C21" s="76">
        <v>38440639</v>
      </c>
      <c r="D21" s="76">
        <v>339819</v>
      </c>
      <c r="E21" s="91">
        <v>4582287</v>
      </c>
      <c r="F21" s="91">
        <v>4573586</v>
      </c>
      <c r="G21" s="91">
        <v>6296</v>
      </c>
      <c r="H21" s="91">
        <v>1018984</v>
      </c>
      <c r="I21" s="91">
        <v>975667</v>
      </c>
      <c r="J21" s="91">
        <v>39346</v>
      </c>
      <c r="K21" s="91">
        <v>5224747</v>
      </c>
      <c r="L21" s="91">
        <v>5073922</v>
      </c>
      <c r="M21" s="91">
        <v>150825</v>
      </c>
      <c r="N21" s="91">
        <v>21681618</v>
      </c>
      <c r="O21" s="91">
        <v>21681618</v>
      </c>
      <c r="P21" s="31">
        <v>0</v>
      </c>
      <c r="Q21" s="92">
        <v>0</v>
      </c>
      <c r="R21" s="92">
        <v>0</v>
      </c>
      <c r="S21" s="92">
        <v>0</v>
      </c>
      <c r="T21" s="93">
        <f t="shared" si="0"/>
        <v>6280256</v>
      </c>
      <c r="U21" s="93">
        <f t="shared" si="1"/>
        <v>6135846</v>
      </c>
      <c r="V21" s="93">
        <f t="shared" si="2"/>
        <v>143352</v>
      </c>
      <c r="W21" s="35">
        <v>8</v>
      </c>
    </row>
    <row r="22" spans="1:23" ht="15" customHeight="1">
      <c r="A22" s="85" t="s">
        <v>45</v>
      </c>
      <c r="B22" s="77">
        <v>2887392</v>
      </c>
      <c r="C22" s="78">
        <v>2770011</v>
      </c>
      <c r="D22" s="78">
        <v>114709</v>
      </c>
      <c r="E22" s="86">
        <v>1102003</v>
      </c>
      <c r="F22" s="87">
        <v>1091731</v>
      </c>
      <c r="G22" s="88">
        <v>10028</v>
      </c>
      <c r="H22" s="88">
        <v>271432</v>
      </c>
      <c r="I22" s="88">
        <v>254538</v>
      </c>
      <c r="J22" s="88">
        <v>15139</v>
      </c>
      <c r="K22" s="88">
        <v>335540</v>
      </c>
      <c r="L22" s="88">
        <v>304007</v>
      </c>
      <c r="M22" s="88">
        <v>31533</v>
      </c>
      <c r="N22" s="88">
        <v>65175</v>
      </c>
      <c r="O22" s="88">
        <v>65175</v>
      </c>
      <c r="P22" s="88">
        <v>0</v>
      </c>
      <c r="Q22" s="89">
        <v>166</v>
      </c>
      <c r="R22" s="89">
        <v>0</v>
      </c>
      <c r="S22" s="89">
        <v>166</v>
      </c>
      <c r="T22" s="90">
        <f t="shared" si="0"/>
        <v>1113076</v>
      </c>
      <c r="U22" s="90">
        <f t="shared" si="1"/>
        <v>1054560</v>
      </c>
      <c r="V22" s="90">
        <f t="shared" si="2"/>
        <v>57843</v>
      </c>
      <c r="W22" s="39">
        <v>9</v>
      </c>
    </row>
    <row r="23" spans="1:8" s="46" customFormat="1" ht="12">
      <c r="A23" s="103" t="s">
        <v>64</v>
      </c>
      <c r="B23" s="104"/>
      <c r="C23" s="104"/>
      <c r="D23" s="104"/>
      <c r="E23" s="104"/>
      <c r="F23" s="104"/>
      <c r="G23" s="104"/>
      <c r="H23" s="104"/>
    </row>
    <row r="24" spans="1:16" ht="12" customHeight="1">
      <c r="A24" s="40" t="s">
        <v>27</v>
      </c>
      <c r="P24" s="41"/>
    </row>
    <row r="25" spans="1:16" ht="12" customHeight="1">
      <c r="A25" s="40"/>
      <c r="P25" s="41"/>
    </row>
  </sheetData>
  <sheetProtection/>
  <mergeCells count="11">
    <mergeCell ref="A23:H23"/>
    <mergeCell ref="I4:I5"/>
    <mergeCell ref="L4:L5"/>
    <mergeCell ref="A1:W1"/>
    <mergeCell ref="W3:W5"/>
    <mergeCell ref="A3:A5"/>
    <mergeCell ref="O4:O5"/>
    <mergeCell ref="R4:R5"/>
    <mergeCell ref="U4:U5"/>
    <mergeCell ref="C4:C5"/>
    <mergeCell ref="F4:F5"/>
  </mergeCells>
  <hyperlinks>
    <hyperlink ref="A23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fitToHeight="1" horizontalDpi="600" verticalDpi="600" orientation="portrait" paperSize="9" scale="77" r:id="rId2"/>
  <colBreaks count="1" manualBreakCount="1">
    <brk id="1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11.875" defaultRowHeight="12" customHeight="1"/>
  <cols>
    <col min="1" max="8" width="13.25390625" style="46" customWidth="1"/>
    <col min="9" max="9" width="13.25390625" style="46" bestFit="1" customWidth="1"/>
    <col min="10" max="16384" width="11.875" style="46" customWidth="1"/>
  </cols>
  <sheetData>
    <row r="1" spans="1:8" ht="15.75" customHeight="1" thickBot="1">
      <c r="A1" s="42" t="s">
        <v>0</v>
      </c>
      <c r="B1" s="43"/>
      <c r="C1" s="44" t="s">
        <v>63</v>
      </c>
      <c r="D1" s="44"/>
      <c r="E1" s="44"/>
      <c r="F1" s="44"/>
      <c r="G1" s="44"/>
      <c r="H1" s="45"/>
    </row>
    <row r="2" spans="1:8" s="47" customFormat="1" ht="12" customHeight="1" thickTop="1">
      <c r="A2" s="8" t="s">
        <v>1</v>
      </c>
      <c r="B2" s="105" t="s">
        <v>18</v>
      </c>
      <c r="C2" s="105" t="s">
        <v>19</v>
      </c>
      <c r="D2" s="72" t="s">
        <v>20</v>
      </c>
      <c r="E2" s="105" t="s">
        <v>21</v>
      </c>
      <c r="F2" s="105" t="s">
        <v>22</v>
      </c>
      <c r="G2" s="72" t="s">
        <v>23</v>
      </c>
      <c r="H2" s="72" t="s">
        <v>24</v>
      </c>
    </row>
    <row r="3" spans="1:8" s="47" customFormat="1" ht="12" customHeight="1">
      <c r="A3" s="48" t="s">
        <v>13</v>
      </c>
      <c r="B3" s="106"/>
      <c r="C3" s="106"/>
      <c r="D3" s="74" t="s">
        <v>25</v>
      </c>
      <c r="E3" s="106"/>
      <c r="F3" s="106"/>
      <c r="G3" s="73" t="s">
        <v>26</v>
      </c>
      <c r="H3" s="73" t="s">
        <v>26</v>
      </c>
    </row>
    <row r="4" spans="1:8" ht="15" customHeight="1">
      <c r="A4" s="67" t="s">
        <v>56</v>
      </c>
      <c r="B4" s="50">
        <v>1437676</v>
      </c>
      <c r="C4" s="51">
        <v>2186094</v>
      </c>
      <c r="D4" s="52">
        <v>479958</v>
      </c>
      <c r="E4" s="52">
        <v>55972998</v>
      </c>
      <c r="F4" s="52">
        <v>1605413</v>
      </c>
      <c r="G4" s="51">
        <v>4460942</v>
      </c>
      <c r="H4" s="52">
        <v>196403</v>
      </c>
    </row>
    <row r="5" spans="1:8" ht="15" customHeight="1">
      <c r="A5" s="68" t="s">
        <v>28</v>
      </c>
      <c r="B5" s="50">
        <v>851441</v>
      </c>
      <c r="C5" s="51">
        <v>2340501</v>
      </c>
      <c r="D5" s="52">
        <v>405919</v>
      </c>
      <c r="E5" s="52">
        <v>53562337</v>
      </c>
      <c r="F5" s="52">
        <v>1628552</v>
      </c>
      <c r="G5" s="51">
        <v>4190115</v>
      </c>
      <c r="H5" s="52">
        <v>217164</v>
      </c>
    </row>
    <row r="6" spans="1:8" ht="15" customHeight="1">
      <c r="A6" s="68" t="s">
        <v>29</v>
      </c>
      <c r="B6" s="50">
        <v>506674</v>
      </c>
      <c r="C6" s="51">
        <v>2189168</v>
      </c>
      <c r="D6" s="52">
        <v>177992</v>
      </c>
      <c r="E6" s="52">
        <v>51032427</v>
      </c>
      <c r="F6" s="52">
        <v>1496575</v>
      </c>
      <c r="G6" s="51">
        <v>3855712</v>
      </c>
      <c r="H6" s="52">
        <v>170838</v>
      </c>
    </row>
    <row r="7" spans="1:8" ht="15" customHeight="1">
      <c r="A7" s="69" t="s">
        <v>30</v>
      </c>
      <c r="B7" s="50">
        <v>378915</v>
      </c>
      <c r="C7" s="51">
        <v>2239186</v>
      </c>
      <c r="D7" s="52">
        <v>407053</v>
      </c>
      <c r="E7" s="52">
        <v>52091969</v>
      </c>
      <c r="F7" s="52">
        <v>1850909</v>
      </c>
      <c r="G7" s="51">
        <v>3501476</v>
      </c>
      <c r="H7" s="52">
        <v>257816</v>
      </c>
    </row>
    <row r="8" spans="1:8" ht="15" customHeight="1">
      <c r="A8" s="69" t="s">
        <v>31</v>
      </c>
      <c r="B8" s="50">
        <v>721536</v>
      </c>
      <c r="C8" s="51">
        <v>2575611</v>
      </c>
      <c r="D8" s="52">
        <v>696207</v>
      </c>
      <c r="E8" s="52">
        <v>53430050</v>
      </c>
      <c r="F8" s="52">
        <v>1448008</v>
      </c>
      <c r="G8" s="51">
        <v>3644938</v>
      </c>
      <c r="H8" s="52">
        <v>202093</v>
      </c>
    </row>
    <row r="9" spans="1:8" ht="15" customHeight="1">
      <c r="A9" s="69"/>
      <c r="B9" s="50"/>
      <c r="C9" s="51"/>
      <c r="D9" s="52"/>
      <c r="E9" s="52"/>
      <c r="F9" s="52"/>
      <c r="G9" s="51"/>
      <c r="H9" s="52"/>
    </row>
    <row r="10" spans="1:8" s="64" customFormat="1" ht="15" customHeight="1">
      <c r="A10" s="82" t="s">
        <v>60</v>
      </c>
      <c r="B10" s="53">
        <f>SUM(B12:B20)</f>
        <v>413714</v>
      </c>
      <c r="C10" s="54">
        <f>SUM(C12:C20)+1</f>
        <v>3409355</v>
      </c>
      <c r="D10" s="54">
        <f>SUM(D12:D20)+1</f>
        <v>620654</v>
      </c>
      <c r="E10" s="54">
        <f>SUM(E12:E20)</f>
        <v>59334531</v>
      </c>
      <c r="F10" s="54">
        <f>SUM(F12:F20)</f>
        <v>1297521</v>
      </c>
      <c r="G10" s="54">
        <f>SUM(G12:G20)</f>
        <v>3540960</v>
      </c>
      <c r="H10" s="54">
        <f>SUM(H12:H20)</f>
        <v>204185</v>
      </c>
    </row>
    <row r="11" spans="1:8" ht="15" customHeight="1">
      <c r="A11" s="55"/>
      <c r="B11" s="50"/>
      <c r="C11" s="51"/>
      <c r="D11" s="52"/>
      <c r="E11" s="51"/>
      <c r="F11" s="56"/>
      <c r="G11" s="51"/>
      <c r="H11" s="52"/>
    </row>
    <row r="12" spans="1:8" ht="15" customHeight="1">
      <c r="A12" s="57" t="s">
        <v>47</v>
      </c>
      <c r="B12" s="58">
        <v>181851</v>
      </c>
      <c r="C12" s="59">
        <v>1383355</v>
      </c>
      <c r="D12" s="49">
        <v>507234</v>
      </c>
      <c r="E12" s="59">
        <v>33600556</v>
      </c>
      <c r="F12" s="60">
        <v>748211</v>
      </c>
      <c r="G12" s="59">
        <v>2848610</v>
      </c>
      <c r="H12" s="49">
        <v>190331</v>
      </c>
    </row>
    <row r="13" spans="1:8" ht="15" customHeight="1">
      <c r="A13" s="57" t="s">
        <v>48</v>
      </c>
      <c r="B13" s="58">
        <v>75604</v>
      </c>
      <c r="C13" s="59">
        <v>397985</v>
      </c>
      <c r="D13" s="49">
        <v>25285</v>
      </c>
      <c r="E13" s="59">
        <v>8430097</v>
      </c>
      <c r="F13" s="60">
        <v>102739</v>
      </c>
      <c r="G13" s="59">
        <v>246489</v>
      </c>
      <c r="H13" s="49">
        <v>3494</v>
      </c>
    </row>
    <row r="14" spans="1:8" ht="15" customHeight="1">
      <c r="A14" s="57" t="s">
        <v>49</v>
      </c>
      <c r="B14" s="58">
        <v>31286</v>
      </c>
      <c r="C14" s="59">
        <v>88547</v>
      </c>
      <c r="D14" s="49">
        <v>63217</v>
      </c>
      <c r="E14" s="59">
        <v>3168681</v>
      </c>
      <c r="F14" s="60">
        <v>118265</v>
      </c>
      <c r="G14" s="59">
        <v>72670</v>
      </c>
      <c r="H14" s="49">
        <v>719</v>
      </c>
    </row>
    <row r="15" spans="1:8" ht="15" customHeight="1">
      <c r="A15" s="57" t="s">
        <v>50</v>
      </c>
      <c r="B15" s="58">
        <v>34875</v>
      </c>
      <c r="C15" s="59">
        <v>127925</v>
      </c>
      <c r="D15" s="49">
        <v>24891</v>
      </c>
      <c r="E15" s="59">
        <v>3443628</v>
      </c>
      <c r="F15" s="59">
        <v>66017</v>
      </c>
      <c r="G15" s="59">
        <v>89743</v>
      </c>
      <c r="H15" s="49">
        <v>6248</v>
      </c>
    </row>
    <row r="16" spans="1:8" ht="15" customHeight="1">
      <c r="A16" s="57" t="s">
        <v>51</v>
      </c>
      <c r="B16" s="58">
        <v>17787</v>
      </c>
      <c r="C16" s="59">
        <v>48346</v>
      </c>
      <c r="D16" s="49">
        <v>18</v>
      </c>
      <c r="E16" s="59">
        <v>3196243</v>
      </c>
      <c r="F16" s="60">
        <v>92705</v>
      </c>
      <c r="G16" s="59">
        <v>88909</v>
      </c>
      <c r="H16" s="49">
        <v>2344</v>
      </c>
    </row>
    <row r="17" spans="1:8" ht="15" customHeight="1">
      <c r="A17" s="57" t="s">
        <v>52</v>
      </c>
      <c r="B17" s="61">
        <v>17494</v>
      </c>
      <c r="C17" s="49">
        <v>118020</v>
      </c>
      <c r="D17" s="49">
        <v>0</v>
      </c>
      <c r="E17" s="59">
        <v>2495167</v>
      </c>
      <c r="F17" s="60">
        <v>33649</v>
      </c>
      <c r="G17" s="49">
        <v>60272</v>
      </c>
      <c r="H17" s="49">
        <v>578</v>
      </c>
    </row>
    <row r="18" spans="1:8" ht="15" customHeight="1">
      <c r="A18" s="57" t="s">
        <v>53</v>
      </c>
      <c r="B18" s="61">
        <v>8074</v>
      </c>
      <c r="C18" s="49">
        <v>20697</v>
      </c>
      <c r="D18" s="49">
        <v>0</v>
      </c>
      <c r="E18" s="59">
        <v>776027</v>
      </c>
      <c r="F18" s="60">
        <v>11876</v>
      </c>
      <c r="G18" s="49">
        <v>19869</v>
      </c>
      <c r="H18" s="49">
        <v>102</v>
      </c>
    </row>
    <row r="19" spans="1:8" ht="15" customHeight="1">
      <c r="A19" s="57" t="s">
        <v>54</v>
      </c>
      <c r="B19" s="61">
        <v>35780</v>
      </c>
      <c r="C19" s="49">
        <v>1210415</v>
      </c>
      <c r="D19" s="49">
        <v>0</v>
      </c>
      <c r="E19" s="49">
        <v>3166952</v>
      </c>
      <c r="F19" s="49">
        <v>95106</v>
      </c>
      <c r="G19" s="49">
        <v>88563</v>
      </c>
      <c r="H19" s="49">
        <v>369</v>
      </c>
    </row>
    <row r="20" spans="1:8" ht="15" customHeight="1">
      <c r="A20" s="62" t="s">
        <v>55</v>
      </c>
      <c r="B20" s="61">
        <v>10963</v>
      </c>
      <c r="C20" s="49">
        <v>14064</v>
      </c>
      <c r="D20" s="49">
        <v>8</v>
      </c>
      <c r="E20" s="49">
        <v>1057180</v>
      </c>
      <c r="F20" s="49">
        <v>28953</v>
      </c>
      <c r="G20" s="49">
        <v>25835</v>
      </c>
      <c r="H20" s="49">
        <v>0</v>
      </c>
    </row>
    <row r="21" ht="12" customHeight="1">
      <c r="A21" s="63"/>
    </row>
    <row r="22" ht="12" customHeight="1">
      <c r="A22" s="63"/>
    </row>
    <row r="23" ht="12" customHeight="1">
      <c r="A23" s="63"/>
    </row>
    <row r="24" ht="12" customHeight="1">
      <c r="A24" s="63"/>
    </row>
  </sheetData>
  <sheetProtection/>
  <mergeCells count="4">
    <mergeCell ref="B2:B3"/>
    <mergeCell ref="C2:C3"/>
    <mergeCell ref="E2:E3"/>
    <mergeCell ref="F2:F3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2009-02-20T07:18:52Z</cp:lastPrinted>
  <dcterms:created xsi:type="dcterms:W3CDTF">2008-03-28T07:34:42Z</dcterms:created>
  <dcterms:modified xsi:type="dcterms:W3CDTF">2009-02-20T07:19:05Z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