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21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'21'!$A$1:$Y$34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<sst xmlns="http://schemas.openxmlformats.org/spreadsheetml/2006/main" count="79" uniqueCount="76">
  <si>
    <t>（単位　人）</t>
  </si>
  <si>
    <t>市　　　町　　　村</t>
  </si>
  <si>
    <t>総　　数</t>
  </si>
  <si>
    <t>第　　１　　次　　産　　業</t>
  </si>
  <si>
    <t>　　　第　　２　　次　　産　　業</t>
  </si>
  <si>
    <t>第　　　　　３　　　　　次　　　　　産　　　　　業</t>
  </si>
  <si>
    <t>電気・ガス</t>
  </si>
  <si>
    <t>情　　　報</t>
  </si>
  <si>
    <t>運　輸　業</t>
  </si>
  <si>
    <t>卸　売　・</t>
  </si>
  <si>
    <t>金　融　・</t>
  </si>
  <si>
    <t>飲 食 店、</t>
  </si>
  <si>
    <t>医　療　、</t>
  </si>
  <si>
    <t>教　育　、</t>
  </si>
  <si>
    <t>複　　　合</t>
  </si>
  <si>
    <t>サービス業</t>
  </si>
  <si>
    <t>公　　　務</t>
  </si>
  <si>
    <t>総　　　数</t>
  </si>
  <si>
    <t>農　　　業</t>
  </si>
  <si>
    <t>林　　　業</t>
  </si>
  <si>
    <t>漁　　　業</t>
  </si>
  <si>
    <t>鉱　　　業</t>
  </si>
  <si>
    <t>建　設　業</t>
  </si>
  <si>
    <t>製　造　業</t>
  </si>
  <si>
    <t>熱　供　給</t>
  </si>
  <si>
    <t>不動産業</t>
  </si>
  <si>
    <t>他に分類さ</t>
  </si>
  <si>
    <t>水　道　業</t>
  </si>
  <si>
    <t>通　信　業</t>
  </si>
  <si>
    <t>小　売　業</t>
  </si>
  <si>
    <t>保　険　業</t>
  </si>
  <si>
    <t>宿　泊　業</t>
  </si>
  <si>
    <t>学習支援業</t>
  </si>
  <si>
    <t>れないもの</t>
  </si>
  <si>
    <t>総　　　　　数</t>
  </si>
  <si>
    <t>総</t>
  </si>
  <si>
    <t>市　　　　　部</t>
  </si>
  <si>
    <t>市</t>
  </si>
  <si>
    <t>郡　　　　　部</t>
  </si>
  <si>
    <t>郡</t>
  </si>
  <si>
    <t>10 杵  築  市</t>
  </si>
  <si>
    <t>11 宇  佐  市</t>
  </si>
  <si>
    <t>12 豊後大野市</t>
  </si>
  <si>
    <t>13 由　布　市</t>
  </si>
  <si>
    <t>東国東郡</t>
  </si>
  <si>
    <t>東</t>
  </si>
  <si>
    <t>14 国  見  町</t>
  </si>
  <si>
    <t>15 姫  島  村</t>
  </si>
  <si>
    <t>-</t>
  </si>
  <si>
    <t>16 国  東  町</t>
  </si>
  <si>
    <t>17 武  蔵  町</t>
  </si>
  <si>
    <t>18 安  岐  町</t>
  </si>
  <si>
    <t>速 見 郡</t>
  </si>
  <si>
    <t>速</t>
  </si>
  <si>
    <t>19 日  出  町</t>
  </si>
  <si>
    <t>玖 珠 郡</t>
  </si>
  <si>
    <t>玖</t>
  </si>
  <si>
    <t>20 九  重  町</t>
  </si>
  <si>
    <t>21 玖  珠  町</t>
  </si>
  <si>
    <t>資料：総務省統計局「国勢調査」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</si>
  <si>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</si>
  <si>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</si>
  <si>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</si>
  <si>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</si>
  <si>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</si>
  <si>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</si>
  <si>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</si>
  <si>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</si>
  <si>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</si>
  <si>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福　  　祉</t>
  </si>
  <si>
    <t>(他に分類さ</t>
  </si>
  <si>
    <t>れないもの)</t>
  </si>
  <si>
    <t>分類不能
の産業</t>
  </si>
  <si>
    <t>標示番号</t>
  </si>
  <si>
    <t>平成17年10月1日</t>
  </si>
  <si>
    <t>21．市　町　村　別　、　産　業　別　（　大　分  類　）　就　業　人　口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</si>
</sst>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1" fontId="8" fillId="0" borderId="4" xfId="17" applyNumberFormat="1" applyFont="1" applyFill="1" applyBorder="1" applyAlignment="1">
      <alignment/>
    </xf>
    <xf numFmtId="41" fontId="8" fillId="0" borderId="0" xfId="17" applyNumberFormat="1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1" fontId="5" fillId="0" borderId="0" xfId="0" applyNumberFormat="1" applyFont="1" applyFill="1" applyBorder="1" applyAlignment="1" applyProtection="1">
      <alignment horizontal="center"/>
      <protection/>
    </xf>
    <xf numFmtId="41" fontId="5" fillId="0" borderId="4" xfId="17" applyNumberFormat="1" applyFont="1" applyFill="1" applyBorder="1" applyAlignment="1">
      <alignment/>
    </xf>
    <xf numFmtId="41" fontId="5" fillId="0" borderId="0" xfId="17" applyNumberFormat="1" applyFont="1" applyFill="1" applyAlignment="1">
      <alignment/>
    </xf>
    <xf numFmtId="41" fontId="9" fillId="0" borderId="0" xfId="17" applyNumberFormat="1" applyFont="1" applyFill="1" applyAlignment="1" applyProtection="1">
      <alignment/>
      <protection locked="0"/>
    </xf>
    <xf numFmtId="0" fontId="5" fillId="0" borderId="4" xfId="0" applyFont="1" applyFill="1" applyBorder="1" applyAlignment="1">
      <alignment horizontal="center"/>
    </xf>
    <xf numFmtId="41" fontId="9" fillId="0" borderId="0" xfId="17" applyNumberFormat="1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 horizontal="left"/>
      <protection/>
    </xf>
    <xf numFmtId="41" fontId="8" fillId="0" borderId="4" xfId="17" applyNumberFormat="1" applyFont="1" applyFill="1" applyBorder="1" applyAlignment="1" applyProtection="1">
      <alignment/>
      <protection/>
    </xf>
    <xf numFmtId="41" fontId="8" fillId="0" borderId="0" xfId="17" applyNumberFormat="1" applyFont="1" applyFill="1" applyAlignment="1" applyProtection="1">
      <alignment/>
      <protection/>
    </xf>
    <xf numFmtId="0" fontId="8" fillId="0" borderId="4" xfId="0" applyFont="1" applyFill="1" applyBorder="1" applyAlignment="1" applyProtection="1">
      <alignment horizontal="center"/>
      <protection/>
    </xf>
    <xf numFmtId="41" fontId="5" fillId="0" borderId="8" xfId="0" applyNumberFormat="1" applyFont="1" applyFill="1" applyBorder="1" applyAlignment="1" applyProtection="1">
      <alignment horizontal="center"/>
      <protection/>
    </xf>
    <xf numFmtId="41" fontId="5" fillId="0" borderId="7" xfId="17" applyNumberFormat="1" applyFont="1" applyFill="1" applyBorder="1" applyAlignment="1">
      <alignment/>
    </xf>
    <xf numFmtId="41" fontId="5" fillId="0" borderId="8" xfId="17" applyNumberFormat="1" applyFont="1" applyFill="1" applyBorder="1" applyAlignment="1">
      <alignment/>
    </xf>
    <xf numFmtId="41" fontId="9" fillId="0" borderId="8" xfId="17" applyNumberFormat="1" applyFont="1" applyFill="1" applyBorder="1" applyAlignment="1" applyProtection="1">
      <alignment/>
      <protection locked="0"/>
    </xf>
    <xf numFmtId="41" fontId="9" fillId="0" borderId="8" xfId="17" applyNumberFormat="1" applyFont="1" applyFill="1" applyBorder="1" applyAlignment="1" applyProtection="1">
      <alignment horizontal="right"/>
      <protection locked="0"/>
    </xf>
    <xf numFmtId="0" fontId="5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view="pageBreakPreview" zoomScale="88" zoomScaleSheetLayoutView="88" workbookViewId="0" topLeftCell="M1">
      <selection activeCell="X2" sqref="X2:Y2"/>
    </sheetView>
  </sheetViews>
  <sheetFormatPr defaultColWidth="9.00390625" defaultRowHeight="13.5"/>
  <cols>
    <col min="1" max="1" width="19.375" style="2" customWidth="1"/>
    <col min="2" max="22" width="10.75390625" style="2" customWidth="1"/>
    <col min="23" max="23" width="10.625" style="2" customWidth="1"/>
    <col min="24" max="24" width="9.875" style="2" customWidth="1"/>
    <col min="25" max="25" width="5.25390625" style="2" customWidth="1"/>
    <col min="26" max="16384" width="9.00390625" style="2" customWidth="1"/>
  </cols>
  <sheetData>
    <row r="1" spans="1:25" s="1" customFormat="1" ht="18.75" customHeight="1">
      <c r="A1" s="38" t="s">
        <v>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12.75" thickBot="1">
      <c r="A2" s="2" t="s">
        <v>0</v>
      </c>
      <c r="W2" s="54"/>
      <c r="X2" s="55" t="s">
        <v>74</v>
      </c>
      <c r="Y2" s="55"/>
    </row>
    <row r="3" spans="1:25" s="5" customFormat="1" ht="24.75" customHeight="1" thickTop="1">
      <c r="A3" s="44" t="s">
        <v>1</v>
      </c>
      <c r="B3" s="47" t="s">
        <v>2</v>
      </c>
      <c r="C3" s="48" t="s">
        <v>3</v>
      </c>
      <c r="D3" s="49"/>
      <c r="E3" s="49"/>
      <c r="F3" s="50"/>
      <c r="G3" s="48" t="s">
        <v>4</v>
      </c>
      <c r="H3" s="49"/>
      <c r="I3" s="49"/>
      <c r="J3" s="50"/>
      <c r="K3" s="3" t="s">
        <v>5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3"/>
      <c r="X3" s="51" t="s">
        <v>72</v>
      </c>
      <c r="Y3" s="39" t="s">
        <v>73</v>
      </c>
    </row>
    <row r="4" spans="1:25" s="5" customFormat="1" ht="12">
      <c r="A4" s="45"/>
      <c r="B4" s="42"/>
      <c r="C4" s="7"/>
      <c r="D4" s="7"/>
      <c r="E4" s="7"/>
      <c r="F4" s="7"/>
      <c r="G4" s="7"/>
      <c r="H4" s="7"/>
      <c r="I4" s="7"/>
      <c r="J4" s="8"/>
      <c r="K4" s="8"/>
      <c r="L4" s="9" t="s">
        <v>6</v>
      </c>
      <c r="M4" s="9" t="s">
        <v>7</v>
      </c>
      <c r="N4" s="41" t="s">
        <v>8</v>
      </c>
      <c r="O4" s="9" t="s">
        <v>9</v>
      </c>
      <c r="P4" s="9" t="s">
        <v>10</v>
      </c>
      <c r="Q4" s="7"/>
      <c r="R4" s="9" t="s">
        <v>11</v>
      </c>
      <c r="S4" s="9" t="s">
        <v>12</v>
      </c>
      <c r="T4" s="9" t="s">
        <v>13</v>
      </c>
      <c r="U4" s="10" t="s">
        <v>14</v>
      </c>
      <c r="V4" s="7" t="s">
        <v>15</v>
      </c>
      <c r="W4" s="9" t="s">
        <v>16</v>
      </c>
      <c r="X4" s="51"/>
      <c r="Y4" s="39"/>
    </row>
    <row r="5" spans="1:25" s="5" customFormat="1" ht="12" customHeight="1">
      <c r="A5" s="45"/>
      <c r="B5" s="42"/>
      <c r="C5" s="9" t="s">
        <v>17</v>
      </c>
      <c r="D5" s="9" t="s">
        <v>18</v>
      </c>
      <c r="E5" s="9" t="s">
        <v>19</v>
      </c>
      <c r="F5" s="9" t="s">
        <v>20</v>
      </c>
      <c r="G5" s="9" t="s">
        <v>17</v>
      </c>
      <c r="H5" s="9" t="s">
        <v>21</v>
      </c>
      <c r="I5" s="9" t="s">
        <v>22</v>
      </c>
      <c r="J5" s="6" t="s">
        <v>23</v>
      </c>
      <c r="K5" s="6" t="s">
        <v>17</v>
      </c>
      <c r="L5" s="9" t="s">
        <v>24</v>
      </c>
      <c r="M5" s="7"/>
      <c r="N5" s="42"/>
      <c r="O5" s="9"/>
      <c r="P5" s="7"/>
      <c r="Q5" s="9" t="s">
        <v>25</v>
      </c>
      <c r="R5" s="7"/>
      <c r="S5" s="7"/>
      <c r="T5" s="7"/>
      <c r="U5" s="11"/>
      <c r="V5" s="7" t="s">
        <v>70</v>
      </c>
      <c r="W5" s="9" t="s">
        <v>26</v>
      </c>
      <c r="X5" s="51"/>
      <c r="Y5" s="39"/>
    </row>
    <row r="6" spans="1:25" s="5" customFormat="1" ht="12">
      <c r="A6" s="46"/>
      <c r="B6" s="43"/>
      <c r="C6" s="13"/>
      <c r="D6" s="13"/>
      <c r="E6" s="13"/>
      <c r="F6" s="13"/>
      <c r="G6" s="13"/>
      <c r="H6" s="13"/>
      <c r="I6" s="13"/>
      <c r="J6" s="14"/>
      <c r="K6" s="14"/>
      <c r="L6" s="15" t="s">
        <v>27</v>
      </c>
      <c r="M6" s="15" t="s">
        <v>28</v>
      </c>
      <c r="N6" s="43"/>
      <c r="O6" s="15" t="s">
        <v>29</v>
      </c>
      <c r="P6" s="15" t="s">
        <v>30</v>
      </c>
      <c r="Q6" s="13"/>
      <c r="R6" s="15" t="s">
        <v>31</v>
      </c>
      <c r="S6" s="15" t="s">
        <v>69</v>
      </c>
      <c r="T6" s="15" t="s">
        <v>32</v>
      </c>
      <c r="U6" s="12" t="s">
        <v>15</v>
      </c>
      <c r="V6" s="13" t="s">
        <v>71</v>
      </c>
      <c r="W6" s="15" t="s">
        <v>33</v>
      </c>
      <c r="X6" s="52"/>
      <c r="Y6" s="40"/>
    </row>
    <row r="7" spans="1:25" s="20" customFormat="1" ht="18.75" customHeight="1">
      <c r="A7" s="16" t="s">
        <v>34</v>
      </c>
      <c r="B7" s="17">
        <f aca="true" t="shared" si="0" ref="B7:B33">C7+G7+K7+X7</f>
        <v>571645</v>
      </c>
      <c r="C7" s="18">
        <f aca="true" t="shared" si="1" ref="C7:C33">SUM(D7:F7)</f>
        <v>51513</v>
      </c>
      <c r="D7" s="18">
        <f>SUM(D8:D9)</f>
        <v>45014</v>
      </c>
      <c r="E7" s="18">
        <f>SUM(E8:E9)</f>
        <v>1362</v>
      </c>
      <c r="F7" s="18">
        <f>SUM(F8:F9)</f>
        <v>5137</v>
      </c>
      <c r="G7" s="18">
        <f aca="true" t="shared" si="2" ref="G7:G33">SUM(H7:J7)</f>
        <v>136583</v>
      </c>
      <c r="H7" s="18">
        <f>SUM(H8:H9)</f>
        <v>925</v>
      </c>
      <c r="I7" s="18">
        <f>SUM(I8:I9)</f>
        <v>59423</v>
      </c>
      <c r="J7" s="18">
        <f>SUM(J8:J9)</f>
        <v>76235</v>
      </c>
      <c r="K7" s="18">
        <f aca="true" t="shared" si="3" ref="K7:K33">SUM(L7:W7)</f>
        <v>377974</v>
      </c>
      <c r="L7" s="18">
        <f aca="true" t="shared" si="4" ref="L7:X7">SUM(L8:L9)</f>
        <v>2645</v>
      </c>
      <c r="M7" s="18">
        <f t="shared" si="4"/>
        <v>6374</v>
      </c>
      <c r="N7" s="18">
        <f t="shared" si="4"/>
        <v>23916</v>
      </c>
      <c r="O7" s="18">
        <f t="shared" si="4"/>
        <v>101776</v>
      </c>
      <c r="P7" s="18">
        <f t="shared" si="4"/>
        <v>12396</v>
      </c>
      <c r="Q7" s="18">
        <f t="shared" si="4"/>
        <v>4268</v>
      </c>
      <c r="R7" s="18">
        <f t="shared" si="4"/>
        <v>30488</v>
      </c>
      <c r="S7" s="18">
        <f t="shared" si="4"/>
        <v>63305</v>
      </c>
      <c r="T7" s="18">
        <f t="shared" si="4"/>
        <v>25329</v>
      </c>
      <c r="U7" s="18">
        <f t="shared" si="4"/>
        <v>8262</v>
      </c>
      <c r="V7" s="18">
        <f t="shared" si="4"/>
        <v>75052</v>
      </c>
      <c r="W7" s="18">
        <f t="shared" si="4"/>
        <v>24163</v>
      </c>
      <c r="X7" s="18">
        <f t="shared" si="4"/>
        <v>5575</v>
      </c>
      <c r="Y7" s="19" t="s">
        <v>35</v>
      </c>
    </row>
    <row r="8" spans="1:25" s="20" customFormat="1" ht="18.75" customHeight="1">
      <c r="A8" s="16" t="s">
        <v>36</v>
      </c>
      <c r="B8" s="17">
        <f t="shared" si="0"/>
        <v>525252</v>
      </c>
      <c r="C8" s="18">
        <f t="shared" si="1"/>
        <v>42650</v>
      </c>
      <c r="D8" s="18">
        <f>SUM(D10:D22)</f>
        <v>37308</v>
      </c>
      <c r="E8" s="18">
        <f>SUM(E10:E22)</f>
        <v>1199</v>
      </c>
      <c r="F8" s="18">
        <f>SUM(F10:F22)</f>
        <v>4143</v>
      </c>
      <c r="G8" s="18">
        <f t="shared" si="2"/>
        <v>124608</v>
      </c>
      <c r="H8" s="18">
        <f>SUM(H10:H22)</f>
        <v>895</v>
      </c>
      <c r="I8" s="18">
        <f>SUM(I10:I22)</f>
        <v>55142</v>
      </c>
      <c r="J8" s="18">
        <f>SUM(J10:J22)</f>
        <v>68571</v>
      </c>
      <c r="K8" s="18">
        <f t="shared" si="3"/>
        <v>352484</v>
      </c>
      <c r="L8" s="18">
        <f aca="true" t="shared" si="5" ref="L8:X8">SUM(L10:L22)</f>
        <v>2506</v>
      </c>
      <c r="M8" s="18">
        <f t="shared" si="5"/>
        <v>6186</v>
      </c>
      <c r="N8" s="18">
        <f t="shared" si="5"/>
        <v>22312</v>
      </c>
      <c r="O8" s="18">
        <f t="shared" si="5"/>
        <v>95798</v>
      </c>
      <c r="P8" s="18">
        <f t="shared" si="5"/>
        <v>11831</v>
      </c>
      <c r="Q8" s="18">
        <f t="shared" si="5"/>
        <v>4117</v>
      </c>
      <c r="R8" s="18">
        <f t="shared" si="5"/>
        <v>28177</v>
      </c>
      <c r="S8" s="18">
        <f t="shared" si="5"/>
        <v>58816</v>
      </c>
      <c r="T8" s="18">
        <f t="shared" si="5"/>
        <v>23505</v>
      </c>
      <c r="U8" s="18">
        <f t="shared" si="5"/>
        <v>7377</v>
      </c>
      <c r="V8" s="18">
        <f t="shared" si="5"/>
        <v>70318</v>
      </c>
      <c r="W8" s="18">
        <f t="shared" si="5"/>
        <v>21541</v>
      </c>
      <c r="X8" s="18">
        <f t="shared" si="5"/>
        <v>5510</v>
      </c>
      <c r="Y8" s="19" t="s">
        <v>37</v>
      </c>
    </row>
    <row r="9" spans="1:25" s="20" customFormat="1" ht="18.75" customHeight="1">
      <c r="A9" s="16" t="s">
        <v>38</v>
      </c>
      <c r="B9" s="17">
        <f t="shared" si="0"/>
        <v>46393</v>
      </c>
      <c r="C9" s="18">
        <f t="shared" si="1"/>
        <v>8863</v>
      </c>
      <c r="D9" s="18">
        <f>D23+D29+D31</f>
        <v>7706</v>
      </c>
      <c r="E9" s="18">
        <f>E23+E29+E31</f>
        <v>163</v>
      </c>
      <c r="F9" s="18">
        <f>F23+F29+F31</f>
        <v>994</v>
      </c>
      <c r="G9" s="18">
        <f t="shared" si="2"/>
        <v>11975</v>
      </c>
      <c r="H9" s="18">
        <f>H23+H29+H31</f>
        <v>30</v>
      </c>
      <c r="I9" s="18">
        <f>I23+I29+I31</f>
        <v>4281</v>
      </c>
      <c r="J9" s="18">
        <f>J23+J29+J31</f>
        <v>7664</v>
      </c>
      <c r="K9" s="18">
        <f t="shared" si="3"/>
        <v>25490</v>
      </c>
      <c r="L9" s="18">
        <f aca="true" t="shared" si="6" ref="L9:X9">L23+L29+L31</f>
        <v>139</v>
      </c>
      <c r="M9" s="18">
        <f t="shared" si="6"/>
        <v>188</v>
      </c>
      <c r="N9" s="18">
        <f t="shared" si="6"/>
        <v>1604</v>
      </c>
      <c r="O9" s="18">
        <f t="shared" si="6"/>
        <v>5978</v>
      </c>
      <c r="P9" s="18">
        <f t="shared" si="6"/>
        <v>565</v>
      </c>
      <c r="Q9" s="18">
        <f t="shared" si="6"/>
        <v>151</v>
      </c>
      <c r="R9" s="18">
        <f t="shared" si="6"/>
        <v>2311</v>
      </c>
      <c r="S9" s="18">
        <f t="shared" si="6"/>
        <v>4489</v>
      </c>
      <c r="T9" s="18">
        <f t="shared" si="6"/>
        <v>1824</v>
      </c>
      <c r="U9" s="18">
        <f t="shared" si="6"/>
        <v>885</v>
      </c>
      <c r="V9" s="18">
        <f t="shared" si="6"/>
        <v>4734</v>
      </c>
      <c r="W9" s="18">
        <f t="shared" si="6"/>
        <v>2622</v>
      </c>
      <c r="X9" s="18">
        <f t="shared" si="6"/>
        <v>65</v>
      </c>
      <c r="Y9" s="19" t="s">
        <v>39</v>
      </c>
    </row>
    <row r="10" spans="1:25" ht="24" customHeight="1">
      <c r="A10" s="21" t="s">
        <v>60</v>
      </c>
      <c r="B10" s="22">
        <f t="shared" si="0"/>
        <v>218070</v>
      </c>
      <c r="C10" s="23">
        <f t="shared" si="1"/>
        <v>5507</v>
      </c>
      <c r="D10" s="24">
        <v>4934</v>
      </c>
      <c r="E10" s="24">
        <v>75</v>
      </c>
      <c r="F10" s="24">
        <v>498</v>
      </c>
      <c r="G10" s="23">
        <f t="shared" si="2"/>
        <v>49202</v>
      </c>
      <c r="H10" s="24">
        <v>90</v>
      </c>
      <c r="I10" s="24">
        <v>24646</v>
      </c>
      <c r="J10" s="24">
        <v>24466</v>
      </c>
      <c r="K10" s="23">
        <f t="shared" si="3"/>
        <v>159872</v>
      </c>
      <c r="L10" s="24">
        <v>1432</v>
      </c>
      <c r="M10" s="24">
        <v>4455</v>
      </c>
      <c r="N10" s="24">
        <v>10759</v>
      </c>
      <c r="O10" s="24">
        <v>45041</v>
      </c>
      <c r="P10" s="24">
        <v>6848</v>
      </c>
      <c r="Q10" s="24">
        <v>2407</v>
      </c>
      <c r="R10" s="24">
        <v>10615</v>
      </c>
      <c r="S10" s="24">
        <v>22511</v>
      </c>
      <c r="T10" s="24">
        <v>10851</v>
      </c>
      <c r="U10" s="24">
        <v>1845</v>
      </c>
      <c r="V10" s="24">
        <v>34335</v>
      </c>
      <c r="W10" s="24">
        <v>8773</v>
      </c>
      <c r="X10" s="24">
        <v>3489</v>
      </c>
      <c r="Y10" s="25">
        <v>1</v>
      </c>
    </row>
    <row r="11" spans="1:25" ht="18" customHeight="1">
      <c r="A11" s="21" t="s">
        <v>61</v>
      </c>
      <c r="B11" s="22">
        <f t="shared" si="0"/>
        <v>56629</v>
      </c>
      <c r="C11" s="23">
        <f t="shared" si="1"/>
        <v>847</v>
      </c>
      <c r="D11" s="24">
        <v>737</v>
      </c>
      <c r="E11" s="24">
        <v>20</v>
      </c>
      <c r="F11" s="24">
        <v>90</v>
      </c>
      <c r="G11" s="23">
        <f t="shared" si="2"/>
        <v>8680</v>
      </c>
      <c r="H11" s="24">
        <v>13</v>
      </c>
      <c r="I11" s="24">
        <v>4588</v>
      </c>
      <c r="J11" s="24">
        <v>4079</v>
      </c>
      <c r="K11" s="23">
        <f t="shared" si="3"/>
        <v>46102</v>
      </c>
      <c r="L11" s="24">
        <v>233</v>
      </c>
      <c r="M11" s="24">
        <v>631</v>
      </c>
      <c r="N11" s="24">
        <v>2402</v>
      </c>
      <c r="O11" s="24">
        <v>11112</v>
      </c>
      <c r="P11" s="24">
        <v>1335</v>
      </c>
      <c r="Q11" s="24">
        <v>817</v>
      </c>
      <c r="R11" s="24">
        <v>6099</v>
      </c>
      <c r="S11" s="24">
        <v>8485</v>
      </c>
      <c r="T11" s="24">
        <v>2753</v>
      </c>
      <c r="U11" s="24">
        <v>486</v>
      </c>
      <c r="V11" s="24">
        <v>8939</v>
      </c>
      <c r="W11" s="24">
        <v>2810</v>
      </c>
      <c r="X11" s="24">
        <v>1000</v>
      </c>
      <c r="Y11" s="25">
        <v>2</v>
      </c>
    </row>
    <row r="12" spans="1:25" ht="18" customHeight="1">
      <c r="A12" s="21" t="s">
        <v>62</v>
      </c>
      <c r="B12" s="22">
        <f t="shared" si="0"/>
        <v>40273</v>
      </c>
      <c r="C12" s="23">
        <f t="shared" si="1"/>
        <v>3121</v>
      </c>
      <c r="D12" s="24">
        <v>2870</v>
      </c>
      <c r="E12" s="24">
        <v>83</v>
      </c>
      <c r="F12" s="24">
        <v>168</v>
      </c>
      <c r="G12" s="23">
        <f t="shared" si="2"/>
        <v>12531</v>
      </c>
      <c r="H12" s="24">
        <v>9</v>
      </c>
      <c r="I12" s="24">
        <v>3744</v>
      </c>
      <c r="J12" s="24">
        <v>8778</v>
      </c>
      <c r="K12" s="23">
        <f t="shared" si="3"/>
        <v>24090</v>
      </c>
      <c r="L12" s="24">
        <v>178</v>
      </c>
      <c r="M12" s="24">
        <v>174</v>
      </c>
      <c r="N12" s="24">
        <v>1251</v>
      </c>
      <c r="O12" s="24">
        <v>7275</v>
      </c>
      <c r="P12" s="24">
        <v>751</v>
      </c>
      <c r="Q12" s="24">
        <v>202</v>
      </c>
      <c r="R12" s="24">
        <v>1742</v>
      </c>
      <c r="S12" s="24">
        <v>4419</v>
      </c>
      <c r="T12" s="24">
        <v>1647</v>
      </c>
      <c r="U12" s="24">
        <v>665</v>
      </c>
      <c r="V12" s="24">
        <v>4479</v>
      </c>
      <c r="W12" s="24">
        <v>1307</v>
      </c>
      <c r="X12" s="24">
        <v>531</v>
      </c>
      <c r="Y12" s="25">
        <v>3</v>
      </c>
    </row>
    <row r="13" spans="1:25" ht="18" customHeight="1">
      <c r="A13" s="21" t="s">
        <v>63</v>
      </c>
      <c r="B13" s="22">
        <f t="shared" si="0"/>
        <v>36828</v>
      </c>
      <c r="C13" s="23">
        <f t="shared" si="1"/>
        <v>4276</v>
      </c>
      <c r="D13" s="24">
        <v>3770</v>
      </c>
      <c r="E13" s="24">
        <v>480</v>
      </c>
      <c r="F13" s="24">
        <v>26</v>
      </c>
      <c r="G13" s="23">
        <f t="shared" si="2"/>
        <v>10014</v>
      </c>
      <c r="H13" s="24">
        <v>38</v>
      </c>
      <c r="I13" s="24">
        <v>4151</v>
      </c>
      <c r="J13" s="24">
        <v>5825</v>
      </c>
      <c r="K13" s="23">
        <f t="shared" si="3"/>
        <v>22432</v>
      </c>
      <c r="L13" s="24">
        <v>180</v>
      </c>
      <c r="M13" s="24">
        <v>105</v>
      </c>
      <c r="N13" s="24">
        <v>1412</v>
      </c>
      <c r="O13" s="24">
        <v>6065</v>
      </c>
      <c r="P13" s="24">
        <v>606</v>
      </c>
      <c r="Q13" s="24">
        <v>149</v>
      </c>
      <c r="R13" s="24">
        <v>2306</v>
      </c>
      <c r="S13" s="24">
        <v>3775</v>
      </c>
      <c r="T13" s="24">
        <v>1551</v>
      </c>
      <c r="U13" s="24">
        <v>799</v>
      </c>
      <c r="V13" s="24">
        <v>4240</v>
      </c>
      <c r="W13" s="24">
        <v>1244</v>
      </c>
      <c r="X13" s="24">
        <v>106</v>
      </c>
      <c r="Y13" s="25">
        <v>4</v>
      </c>
    </row>
    <row r="14" spans="1:25" ht="18" customHeight="1">
      <c r="A14" s="21" t="s">
        <v>64</v>
      </c>
      <c r="B14" s="22">
        <f t="shared" si="0"/>
        <v>35715</v>
      </c>
      <c r="C14" s="23">
        <f t="shared" si="1"/>
        <v>3938</v>
      </c>
      <c r="D14" s="24">
        <v>1998</v>
      </c>
      <c r="E14" s="24">
        <v>243</v>
      </c>
      <c r="F14" s="24">
        <v>1697</v>
      </c>
      <c r="G14" s="23">
        <f t="shared" si="2"/>
        <v>10190</v>
      </c>
      <c r="H14" s="24">
        <v>57</v>
      </c>
      <c r="I14" s="24">
        <v>4340</v>
      </c>
      <c r="J14" s="24">
        <v>5793</v>
      </c>
      <c r="K14" s="23">
        <f t="shared" si="3"/>
        <v>21465</v>
      </c>
      <c r="L14" s="24">
        <v>103</v>
      </c>
      <c r="M14" s="24">
        <v>140</v>
      </c>
      <c r="N14" s="24">
        <v>1168</v>
      </c>
      <c r="O14" s="24">
        <v>6280</v>
      </c>
      <c r="P14" s="24">
        <v>551</v>
      </c>
      <c r="Q14" s="24">
        <v>134</v>
      </c>
      <c r="R14" s="24">
        <v>1273</v>
      </c>
      <c r="S14" s="24">
        <v>4193</v>
      </c>
      <c r="T14" s="24">
        <v>1414</v>
      </c>
      <c r="U14" s="24">
        <v>848</v>
      </c>
      <c r="V14" s="24">
        <v>3839</v>
      </c>
      <c r="W14" s="24">
        <v>1522</v>
      </c>
      <c r="X14" s="24">
        <v>122</v>
      </c>
      <c r="Y14" s="25">
        <v>5</v>
      </c>
    </row>
    <row r="15" spans="1:25" ht="18" customHeight="1">
      <c r="A15" s="21" t="s">
        <v>65</v>
      </c>
      <c r="B15" s="22">
        <f t="shared" si="0"/>
        <v>20040</v>
      </c>
      <c r="C15" s="23">
        <f t="shared" si="1"/>
        <v>2334</v>
      </c>
      <c r="D15" s="24">
        <v>2009</v>
      </c>
      <c r="E15" s="24">
        <v>20</v>
      </c>
      <c r="F15" s="24">
        <v>305</v>
      </c>
      <c r="G15" s="23">
        <f t="shared" si="2"/>
        <v>5828</v>
      </c>
      <c r="H15" s="24">
        <v>137</v>
      </c>
      <c r="I15" s="24">
        <v>2276</v>
      </c>
      <c r="J15" s="24">
        <v>3415</v>
      </c>
      <c r="K15" s="23">
        <f t="shared" si="3"/>
        <v>11843</v>
      </c>
      <c r="L15" s="24">
        <v>69</v>
      </c>
      <c r="M15" s="24">
        <v>135</v>
      </c>
      <c r="N15" s="24">
        <v>1014</v>
      </c>
      <c r="O15" s="24">
        <v>3398</v>
      </c>
      <c r="P15" s="24">
        <v>287</v>
      </c>
      <c r="Q15" s="24">
        <v>54</v>
      </c>
      <c r="R15" s="24">
        <v>728</v>
      </c>
      <c r="S15" s="24">
        <v>2116</v>
      </c>
      <c r="T15" s="24">
        <v>783</v>
      </c>
      <c r="U15" s="24">
        <v>359</v>
      </c>
      <c r="V15" s="24">
        <v>2230</v>
      </c>
      <c r="W15" s="24">
        <v>670</v>
      </c>
      <c r="X15" s="24">
        <v>35</v>
      </c>
      <c r="Y15" s="25">
        <v>6</v>
      </c>
    </row>
    <row r="16" spans="1:25" ht="18" customHeight="1">
      <c r="A16" s="21" t="s">
        <v>66</v>
      </c>
      <c r="B16" s="22">
        <f t="shared" si="0"/>
        <v>9440</v>
      </c>
      <c r="C16" s="23">
        <f t="shared" si="1"/>
        <v>1244</v>
      </c>
      <c r="D16" s="24">
        <v>574</v>
      </c>
      <c r="E16" s="24">
        <v>8</v>
      </c>
      <c r="F16" s="24">
        <v>662</v>
      </c>
      <c r="G16" s="23">
        <f t="shared" si="2"/>
        <v>2731</v>
      </c>
      <c r="H16" s="24">
        <v>497</v>
      </c>
      <c r="I16" s="24">
        <v>1060</v>
      </c>
      <c r="J16" s="24">
        <v>1174</v>
      </c>
      <c r="K16" s="23">
        <f t="shared" si="3"/>
        <v>5431</v>
      </c>
      <c r="L16" s="24">
        <v>29</v>
      </c>
      <c r="M16" s="24">
        <v>41</v>
      </c>
      <c r="N16" s="24">
        <v>858</v>
      </c>
      <c r="O16" s="24">
        <v>1442</v>
      </c>
      <c r="P16" s="24">
        <v>141</v>
      </c>
      <c r="Q16" s="24">
        <v>8</v>
      </c>
      <c r="R16" s="24">
        <v>322</v>
      </c>
      <c r="S16" s="24">
        <v>895</v>
      </c>
      <c r="T16" s="24">
        <v>282</v>
      </c>
      <c r="U16" s="24">
        <v>133</v>
      </c>
      <c r="V16" s="24">
        <v>939</v>
      </c>
      <c r="W16" s="24">
        <v>341</v>
      </c>
      <c r="X16" s="26">
        <v>34</v>
      </c>
      <c r="Y16" s="25">
        <v>7</v>
      </c>
    </row>
    <row r="17" spans="1:25" ht="18" customHeight="1">
      <c r="A17" s="21" t="s">
        <v>67</v>
      </c>
      <c r="B17" s="22">
        <f t="shared" si="0"/>
        <v>14046</v>
      </c>
      <c r="C17" s="23">
        <f t="shared" si="1"/>
        <v>4661</v>
      </c>
      <c r="D17" s="24">
        <v>4582</v>
      </c>
      <c r="E17" s="24">
        <v>77</v>
      </c>
      <c r="F17" s="24">
        <v>2</v>
      </c>
      <c r="G17" s="23">
        <f t="shared" si="2"/>
        <v>2161</v>
      </c>
      <c r="H17" s="24">
        <v>0</v>
      </c>
      <c r="I17" s="24">
        <v>1325</v>
      </c>
      <c r="J17" s="24">
        <v>836</v>
      </c>
      <c r="K17" s="23">
        <f t="shared" si="3"/>
        <v>7212</v>
      </c>
      <c r="L17" s="24">
        <v>24</v>
      </c>
      <c r="M17" s="24">
        <v>38</v>
      </c>
      <c r="N17" s="24">
        <v>391</v>
      </c>
      <c r="O17" s="24">
        <v>1832</v>
      </c>
      <c r="P17" s="24">
        <v>140</v>
      </c>
      <c r="Q17" s="24">
        <v>11</v>
      </c>
      <c r="R17" s="24">
        <v>769</v>
      </c>
      <c r="S17" s="24">
        <v>1357</v>
      </c>
      <c r="T17" s="24">
        <v>475</v>
      </c>
      <c r="U17" s="24">
        <v>319</v>
      </c>
      <c r="V17" s="24">
        <v>1277</v>
      </c>
      <c r="W17" s="24">
        <v>579</v>
      </c>
      <c r="X17" s="26">
        <v>12</v>
      </c>
      <c r="Y17" s="25">
        <v>8</v>
      </c>
    </row>
    <row r="18" spans="1:25" ht="18" customHeight="1">
      <c r="A18" s="21" t="s">
        <v>68</v>
      </c>
      <c r="B18" s="22">
        <f t="shared" si="0"/>
        <v>11732</v>
      </c>
      <c r="C18" s="23">
        <f t="shared" si="1"/>
        <v>2145</v>
      </c>
      <c r="D18" s="24">
        <v>2057</v>
      </c>
      <c r="E18" s="24">
        <v>11</v>
      </c>
      <c r="F18" s="24">
        <v>77</v>
      </c>
      <c r="G18" s="23">
        <f t="shared" si="2"/>
        <v>3278</v>
      </c>
      <c r="H18" s="24">
        <v>3</v>
      </c>
      <c r="I18" s="24">
        <v>1274</v>
      </c>
      <c r="J18" s="24">
        <v>2001</v>
      </c>
      <c r="K18" s="23">
        <f t="shared" si="3"/>
        <v>6292</v>
      </c>
      <c r="L18" s="24">
        <v>32</v>
      </c>
      <c r="M18" s="24">
        <v>49</v>
      </c>
      <c r="N18" s="24">
        <v>415</v>
      </c>
      <c r="O18" s="24">
        <v>1748</v>
      </c>
      <c r="P18" s="24">
        <v>135</v>
      </c>
      <c r="Q18" s="24">
        <v>36</v>
      </c>
      <c r="R18" s="24">
        <v>382</v>
      </c>
      <c r="S18" s="24">
        <v>1307</v>
      </c>
      <c r="T18" s="24">
        <v>458</v>
      </c>
      <c r="U18" s="24">
        <v>240</v>
      </c>
      <c r="V18" s="24">
        <v>1046</v>
      </c>
      <c r="W18" s="24">
        <v>444</v>
      </c>
      <c r="X18" s="26">
        <v>17</v>
      </c>
      <c r="Y18" s="25">
        <v>9</v>
      </c>
    </row>
    <row r="19" spans="1:25" ht="18" customHeight="1">
      <c r="A19" s="21" t="s">
        <v>40</v>
      </c>
      <c r="B19" s="22">
        <f t="shared" si="0"/>
        <v>15923</v>
      </c>
      <c r="C19" s="23">
        <f t="shared" si="1"/>
        <v>3285</v>
      </c>
      <c r="D19" s="24">
        <v>2873</v>
      </c>
      <c r="E19" s="26">
        <v>17</v>
      </c>
      <c r="F19" s="24">
        <v>395</v>
      </c>
      <c r="G19" s="23">
        <f t="shared" si="2"/>
        <v>4207</v>
      </c>
      <c r="H19" s="26">
        <v>2</v>
      </c>
      <c r="I19" s="24">
        <v>1269</v>
      </c>
      <c r="J19" s="24">
        <v>2936</v>
      </c>
      <c r="K19" s="23">
        <f t="shared" si="3"/>
        <v>8383</v>
      </c>
      <c r="L19" s="24">
        <v>29</v>
      </c>
      <c r="M19" s="24">
        <v>103</v>
      </c>
      <c r="N19" s="24">
        <v>498</v>
      </c>
      <c r="O19" s="24">
        <v>1976</v>
      </c>
      <c r="P19" s="24">
        <v>186</v>
      </c>
      <c r="Q19" s="24">
        <v>70</v>
      </c>
      <c r="R19" s="24">
        <v>487</v>
      </c>
      <c r="S19" s="24">
        <v>1554</v>
      </c>
      <c r="T19" s="24">
        <v>466</v>
      </c>
      <c r="U19" s="24">
        <v>394</v>
      </c>
      <c r="V19" s="24">
        <v>2044</v>
      </c>
      <c r="W19" s="24">
        <v>576</v>
      </c>
      <c r="X19" s="24">
        <v>48</v>
      </c>
      <c r="Y19" s="25">
        <v>10</v>
      </c>
    </row>
    <row r="20" spans="1:25" ht="18" customHeight="1">
      <c r="A20" s="21" t="s">
        <v>41</v>
      </c>
      <c r="B20" s="22">
        <f t="shared" si="0"/>
        <v>28468</v>
      </c>
      <c r="C20" s="23">
        <f t="shared" si="1"/>
        <v>4073</v>
      </c>
      <c r="D20" s="24">
        <v>3848</v>
      </c>
      <c r="E20" s="24">
        <v>25</v>
      </c>
      <c r="F20" s="24">
        <v>200</v>
      </c>
      <c r="G20" s="23">
        <f t="shared" si="2"/>
        <v>8595</v>
      </c>
      <c r="H20" s="24">
        <v>19</v>
      </c>
      <c r="I20" s="24">
        <v>2662</v>
      </c>
      <c r="J20" s="24">
        <v>5914</v>
      </c>
      <c r="K20" s="23">
        <f t="shared" si="3"/>
        <v>15715</v>
      </c>
      <c r="L20" s="24">
        <v>102</v>
      </c>
      <c r="M20" s="24">
        <v>91</v>
      </c>
      <c r="N20" s="24">
        <v>942</v>
      </c>
      <c r="O20" s="24">
        <v>4173</v>
      </c>
      <c r="P20" s="24">
        <v>400</v>
      </c>
      <c r="Q20" s="24">
        <v>74</v>
      </c>
      <c r="R20" s="24">
        <v>935</v>
      </c>
      <c r="S20" s="24">
        <v>3418</v>
      </c>
      <c r="T20" s="24">
        <v>1252</v>
      </c>
      <c r="U20" s="24">
        <v>528</v>
      </c>
      <c r="V20" s="24">
        <v>2767</v>
      </c>
      <c r="W20" s="24">
        <v>1033</v>
      </c>
      <c r="X20" s="26">
        <v>85</v>
      </c>
      <c r="Y20" s="25">
        <v>11</v>
      </c>
    </row>
    <row r="21" spans="1:25" s="27" customFormat="1" ht="18" customHeight="1">
      <c r="A21" s="21" t="s">
        <v>42</v>
      </c>
      <c r="B21" s="22">
        <f t="shared" si="0"/>
        <v>20317</v>
      </c>
      <c r="C21" s="23">
        <f t="shared" si="1"/>
        <v>5018</v>
      </c>
      <c r="D21" s="24">
        <v>4926</v>
      </c>
      <c r="E21" s="24">
        <v>90</v>
      </c>
      <c r="F21" s="26">
        <v>2</v>
      </c>
      <c r="G21" s="23">
        <f t="shared" si="2"/>
        <v>4299</v>
      </c>
      <c r="H21" s="26">
        <v>24</v>
      </c>
      <c r="I21" s="24">
        <v>2193</v>
      </c>
      <c r="J21" s="24">
        <v>2082</v>
      </c>
      <c r="K21" s="23">
        <f t="shared" si="3"/>
        <v>10989</v>
      </c>
      <c r="L21" s="26">
        <v>49</v>
      </c>
      <c r="M21" s="26">
        <v>83</v>
      </c>
      <c r="N21" s="24">
        <v>583</v>
      </c>
      <c r="O21" s="24">
        <v>2735</v>
      </c>
      <c r="P21" s="24">
        <v>219</v>
      </c>
      <c r="Q21" s="24">
        <v>33</v>
      </c>
      <c r="R21" s="24">
        <v>596</v>
      </c>
      <c r="S21" s="24">
        <v>2431</v>
      </c>
      <c r="T21" s="24">
        <v>856</v>
      </c>
      <c r="U21" s="24">
        <v>483</v>
      </c>
      <c r="V21" s="24">
        <v>2058</v>
      </c>
      <c r="W21" s="24">
        <v>863</v>
      </c>
      <c r="X21" s="26">
        <v>11</v>
      </c>
      <c r="Y21" s="25">
        <v>12</v>
      </c>
    </row>
    <row r="22" spans="1:25" ht="18" customHeight="1">
      <c r="A22" s="21" t="s">
        <v>43</v>
      </c>
      <c r="B22" s="22">
        <f t="shared" si="0"/>
        <v>17771</v>
      </c>
      <c r="C22" s="23">
        <f t="shared" si="1"/>
        <v>2201</v>
      </c>
      <c r="D22" s="24">
        <v>2130</v>
      </c>
      <c r="E22" s="24">
        <v>50</v>
      </c>
      <c r="F22" s="24">
        <v>21</v>
      </c>
      <c r="G22" s="23">
        <f t="shared" si="2"/>
        <v>2892</v>
      </c>
      <c r="H22" s="24">
        <v>6</v>
      </c>
      <c r="I22" s="24">
        <v>1614</v>
      </c>
      <c r="J22" s="24">
        <v>1272</v>
      </c>
      <c r="K22" s="23">
        <f t="shared" si="3"/>
        <v>12658</v>
      </c>
      <c r="L22" s="26">
        <v>46</v>
      </c>
      <c r="M22" s="26">
        <v>141</v>
      </c>
      <c r="N22" s="24">
        <v>619</v>
      </c>
      <c r="O22" s="24">
        <v>2721</v>
      </c>
      <c r="P22" s="24">
        <v>232</v>
      </c>
      <c r="Q22" s="24">
        <v>122</v>
      </c>
      <c r="R22" s="24">
        <v>1923</v>
      </c>
      <c r="S22" s="24">
        <v>2355</v>
      </c>
      <c r="T22" s="24">
        <v>717</v>
      </c>
      <c r="U22" s="24">
        <v>278</v>
      </c>
      <c r="V22" s="24">
        <v>2125</v>
      </c>
      <c r="W22" s="24">
        <v>1379</v>
      </c>
      <c r="X22" s="24">
        <v>20</v>
      </c>
      <c r="Y22" s="25">
        <v>13</v>
      </c>
    </row>
    <row r="23" spans="1:25" ht="18" customHeight="1">
      <c r="A23" s="28" t="s">
        <v>44</v>
      </c>
      <c r="B23" s="29">
        <f t="shared" si="0"/>
        <v>18222</v>
      </c>
      <c r="C23" s="30">
        <f t="shared" si="1"/>
        <v>4134</v>
      </c>
      <c r="D23" s="30">
        <f>SUM(D24:D28)</f>
        <v>3242</v>
      </c>
      <c r="E23" s="30">
        <f>SUM(E24:E28)</f>
        <v>37</v>
      </c>
      <c r="F23" s="30">
        <f>SUM(F24:F28)</f>
        <v>855</v>
      </c>
      <c r="G23" s="30">
        <f t="shared" si="2"/>
        <v>5253</v>
      </c>
      <c r="H23" s="30">
        <f>SUM(H24:H28)</f>
        <v>8</v>
      </c>
      <c r="I23" s="30">
        <f>SUM(I24:I28)</f>
        <v>1473</v>
      </c>
      <c r="J23" s="30">
        <f>SUM(J24:J28)</f>
        <v>3772</v>
      </c>
      <c r="K23" s="30">
        <f t="shared" si="3"/>
        <v>8788</v>
      </c>
      <c r="L23" s="30">
        <f aca="true" t="shared" si="7" ref="L23:X23">SUM(L24:L28)</f>
        <v>53</v>
      </c>
      <c r="M23" s="30">
        <f t="shared" si="7"/>
        <v>31</v>
      </c>
      <c r="N23" s="30">
        <f t="shared" si="7"/>
        <v>711</v>
      </c>
      <c r="O23" s="30">
        <f t="shared" si="7"/>
        <v>1975</v>
      </c>
      <c r="P23" s="30">
        <f t="shared" si="7"/>
        <v>160</v>
      </c>
      <c r="Q23" s="30">
        <f t="shared" si="7"/>
        <v>36</v>
      </c>
      <c r="R23" s="30">
        <f t="shared" si="7"/>
        <v>586</v>
      </c>
      <c r="S23" s="30">
        <f t="shared" si="7"/>
        <v>1703</v>
      </c>
      <c r="T23" s="30">
        <f t="shared" si="7"/>
        <v>610</v>
      </c>
      <c r="U23" s="30">
        <f t="shared" si="7"/>
        <v>332</v>
      </c>
      <c r="V23" s="30">
        <f t="shared" si="7"/>
        <v>1843</v>
      </c>
      <c r="W23" s="30">
        <f t="shared" si="7"/>
        <v>748</v>
      </c>
      <c r="X23" s="30">
        <f t="shared" si="7"/>
        <v>47</v>
      </c>
      <c r="Y23" s="31" t="s">
        <v>45</v>
      </c>
    </row>
    <row r="24" spans="1:25" ht="18" customHeight="1">
      <c r="A24" s="21" t="s">
        <v>46</v>
      </c>
      <c r="B24" s="22">
        <f t="shared" si="0"/>
        <v>2622</v>
      </c>
      <c r="C24" s="23">
        <f t="shared" si="1"/>
        <v>851</v>
      </c>
      <c r="D24" s="24">
        <v>703</v>
      </c>
      <c r="E24" s="24">
        <v>7</v>
      </c>
      <c r="F24" s="24">
        <v>141</v>
      </c>
      <c r="G24" s="23">
        <f t="shared" si="2"/>
        <v>585</v>
      </c>
      <c r="H24" s="26">
        <v>0</v>
      </c>
      <c r="I24" s="24">
        <v>244</v>
      </c>
      <c r="J24" s="24">
        <v>341</v>
      </c>
      <c r="K24" s="23">
        <f t="shared" si="3"/>
        <v>1186</v>
      </c>
      <c r="L24" s="24">
        <v>3</v>
      </c>
      <c r="M24" s="24">
        <v>1</v>
      </c>
      <c r="N24" s="24">
        <v>76</v>
      </c>
      <c r="O24" s="24">
        <v>324</v>
      </c>
      <c r="P24" s="24">
        <v>20</v>
      </c>
      <c r="Q24" s="24">
        <v>1</v>
      </c>
      <c r="R24" s="24">
        <v>80</v>
      </c>
      <c r="S24" s="24">
        <v>265</v>
      </c>
      <c r="T24" s="24">
        <v>80</v>
      </c>
      <c r="U24" s="24">
        <v>47</v>
      </c>
      <c r="V24" s="24">
        <v>169</v>
      </c>
      <c r="W24" s="24">
        <v>120</v>
      </c>
      <c r="X24" s="24">
        <v>0</v>
      </c>
      <c r="Y24" s="25">
        <v>14</v>
      </c>
    </row>
    <row r="25" spans="1:25" s="27" customFormat="1" ht="18" customHeight="1">
      <c r="A25" s="21" t="s">
        <v>47</v>
      </c>
      <c r="B25" s="22">
        <f t="shared" si="0"/>
        <v>1162</v>
      </c>
      <c r="C25" s="23">
        <f t="shared" si="1"/>
        <v>331</v>
      </c>
      <c r="D25" s="24">
        <v>10</v>
      </c>
      <c r="E25" s="26">
        <v>0</v>
      </c>
      <c r="F25" s="24">
        <v>321</v>
      </c>
      <c r="G25" s="23">
        <f t="shared" si="2"/>
        <v>257</v>
      </c>
      <c r="H25" s="24">
        <v>4</v>
      </c>
      <c r="I25" s="24">
        <v>99</v>
      </c>
      <c r="J25" s="24">
        <v>154</v>
      </c>
      <c r="K25" s="23">
        <f t="shared" si="3"/>
        <v>574</v>
      </c>
      <c r="L25" s="24">
        <v>7</v>
      </c>
      <c r="M25" s="24">
        <v>4</v>
      </c>
      <c r="N25" s="24">
        <v>51</v>
      </c>
      <c r="O25" s="24">
        <v>140</v>
      </c>
      <c r="P25" s="24">
        <v>3</v>
      </c>
      <c r="Q25" s="26" t="s">
        <v>48</v>
      </c>
      <c r="R25" s="24">
        <v>49</v>
      </c>
      <c r="S25" s="24">
        <v>111</v>
      </c>
      <c r="T25" s="24">
        <v>24</v>
      </c>
      <c r="U25" s="24">
        <v>44</v>
      </c>
      <c r="V25" s="24">
        <v>61</v>
      </c>
      <c r="W25" s="24">
        <v>80</v>
      </c>
      <c r="X25" s="26">
        <v>0</v>
      </c>
      <c r="Y25" s="25">
        <v>15</v>
      </c>
    </row>
    <row r="26" spans="1:25" ht="18" customHeight="1">
      <c r="A26" s="21" t="s">
        <v>49</v>
      </c>
      <c r="B26" s="22">
        <f t="shared" si="0"/>
        <v>6377</v>
      </c>
      <c r="C26" s="23">
        <f t="shared" si="1"/>
        <v>1382</v>
      </c>
      <c r="D26" s="24">
        <v>1114</v>
      </c>
      <c r="E26" s="24">
        <v>19</v>
      </c>
      <c r="F26" s="24">
        <v>249</v>
      </c>
      <c r="G26" s="23">
        <f t="shared" si="2"/>
        <v>1934</v>
      </c>
      <c r="H26" s="24">
        <v>3</v>
      </c>
      <c r="I26" s="24">
        <v>517</v>
      </c>
      <c r="J26" s="24">
        <v>1414</v>
      </c>
      <c r="K26" s="23">
        <f t="shared" si="3"/>
        <v>3044</v>
      </c>
      <c r="L26" s="24">
        <v>26</v>
      </c>
      <c r="M26" s="24">
        <v>9</v>
      </c>
      <c r="N26" s="24">
        <v>193</v>
      </c>
      <c r="O26" s="24">
        <v>768</v>
      </c>
      <c r="P26" s="24">
        <v>67</v>
      </c>
      <c r="Q26" s="24">
        <v>13</v>
      </c>
      <c r="R26" s="24">
        <v>236</v>
      </c>
      <c r="S26" s="24">
        <v>556</v>
      </c>
      <c r="T26" s="24">
        <v>275</v>
      </c>
      <c r="U26" s="24">
        <v>138</v>
      </c>
      <c r="V26" s="24">
        <v>527</v>
      </c>
      <c r="W26" s="24">
        <v>236</v>
      </c>
      <c r="X26" s="24">
        <v>17</v>
      </c>
      <c r="Y26" s="25">
        <v>16</v>
      </c>
    </row>
    <row r="27" spans="1:25" ht="18" customHeight="1">
      <c r="A27" s="21" t="s">
        <v>50</v>
      </c>
      <c r="B27" s="22">
        <f t="shared" si="0"/>
        <v>3189</v>
      </c>
      <c r="C27" s="23">
        <f t="shared" si="1"/>
        <v>626</v>
      </c>
      <c r="D27" s="24">
        <v>545</v>
      </c>
      <c r="E27" s="24">
        <v>7</v>
      </c>
      <c r="F27" s="24">
        <v>74</v>
      </c>
      <c r="G27" s="23">
        <f t="shared" si="2"/>
        <v>927</v>
      </c>
      <c r="H27" s="26">
        <v>1</v>
      </c>
      <c r="I27" s="24">
        <v>220</v>
      </c>
      <c r="J27" s="24">
        <v>706</v>
      </c>
      <c r="K27" s="23">
        <f t="shared" si="3"/>
        <v>1633</v>
      </c>
      <c r="L27" s="24">
        <v>11</v>
      </c>
      <c r="M27" s="24">
        <v>8</v>
      </c>
      <c r="N27" s="24">
        <v>184</v>
      </c>
      <c r="O27" s="24">
        <v>266</v>
      </c>
      <c r="P27" s="24">
        <v>36</v>
      </c>
      <c r="Q27" s="24">
        <v>10</v>
      </c>
      <c r="R27" s="24">
        <v>93</v>
      </c>
      <c r="S27" s="24">
        <v>275</v>
      </c>
      <c r="T27" s="24">
        <v>80</v>
      </c>
      <c r="U27" s="24">
        <v>28</v>
      </c>
      <c r="V27" s="24">
        <v>488</v>
      </c>
      <c r="W27" s="24">
        <v>154</v>
      </c>
      <c r="X27" s="24">
        <v>3</v>
      </c>
      <c r="Y27" s="25">
        <v>17</v>
      </c>
    </row>
    <row r="28" spans="1:25" ht="18" customHeight="1">
      <c r="A28" s="21" t="s">
        <v>51</v>
      </c>
      <c r="B28" s="22">
        <f t="shared" si="0"/>
        <v>4872</v>
      </c>
      <c r="C28" s="23">
        <f t="shared" si="1"/>
        <v>944</v>
      </c>
      <c r="D28" s="24">
        <v>870</v>
      </c>
      <c r="E28" s="24">
        <v>4</v>
      </c>
      <c r="F28" s="24">
        <v>70</v>
      </c>
      <c r="G28" s="23">
        <f t="shared" si="2"/>
        <v>1550</v>
      </c>
      <c r="H28" s="24">
        <v>0</v>
      </c>
      <c r="I28" s="24">
        <v>393</v>
      </c>
      <c r="J28" s="24">
        <v>1157</v>
      </c>
      <c r="K28" s="23">
        <f t="shared" si="3"/>
        <v>2351</v>
      </c>
      <c r="L28" s="24">
        <v>6</v>
      </c>
      <c r="M28" s="24">
        <v>9</v>
      </c>
      <c r="N28" s="24">
        <v>207</v>
      </c>
      <c r="O28" s="24">
        <v>477</v>
      </c>
      <c r="P28" s="24">
        <v>34</v>
      </c>
      <c r="Q28" s="24">
        <v>12</v>
      </c>
      <c r="R28" s="24">
        <v>128</v>
      </c>
      <c r="S28" s="24">
        <v>496</v>
      </c>
      <c r="T28" s="24">
        <v>151</v>
      </c>
      <c r="U28" s="24">
        <v>75</v>
      </c>
      <c r="V28" s="24">
        <v>598</v>
      </c>
      <c r="W28" s="24">
        <v>158</v>
      </c>
      <c r="X28" s="26">
        <v>27</v>
      </c>
      <c r="Y28" s="25">
        <v>18</v>
      </c>
    </row>
    <row r="29" spans="1:25" ht="18" customHeight="1">
      <c r="A29" s="28" t="s">
        <v>52</v>
      </c>
      <c r="B29" s="29">
        <f t="shared" si="0"/>
        <v>12887</v>
      </c>
      <c r="C29" s="30">
        <f t="shared" si="1"/>
        <v>1205</v>
      </c>
      <c r="D29" s="30">
        <f>D30</f>
        <v>1071</v>
      </c>
      <c r="E29" s="30">
        <f>E30</f>
        <v>3</v>
      </c>
      <c r="F29" s="30">
        <f>F30</f>
        <v>131</v>
      </c>
      <c r="G29" s="30">
        <f t="shared" si="2"/>
        <v>3736</v>
      </c>
      <c r="H29" s="30">
        <f>H30</f>
        <v>2</v>
      </c>
      <c r="I29" s="30">
        <f>I30</f>
        <v>1066</v>
      </c>
      <c r="J29" s="30">
        <f>J30</f>
        <v>2668</v>
      </c>
      <c r="K29" s="30">
        <f t="shared" si="3"/>
        <v>7936</v>
      </c>
      <c r="L29" s="30">
        <f aca="true" t="shared" si="8" ref="L29:X29">L30</f>
        <v>40</v>
      </c>
      <c r="M29" s="30">
        <f t="shared" si="8"/>
        <v>138</v>
      </c>
      <c r="N29" s="30">
        <f t="shared" si="8"/>
        <v>459</v>
      </c>
      <c r="O29" s="30">
        <f t="shared" si="8"/>
        <v>1960</v>
      </c>
      <c r="P29" s="30">
        <f t="shared" si="8"/>
        <v>208</v>
      </c>
      <c r="Q29" s="30">
        <f t="shared" si="8"/>
        <v>62</v>
      </c>
      <c r="R29" s="30">
        <f t="shared" si="8"/>
        <v>547</v>
      </c>
      <c r="S29" s="30">
        <f t="shared" si="8"/>
        <v>1521</v>
      </c>
      <c r="T29" s="30">
        <f t="shared" si="8"/>
        <v>618</v>
      </c>
      <c r="U29" s="30">
        <f t="shared" si="8"/>
        <v>193</v>
      </c>
      <c r="V29" s="30">
        <f t="shared" si="8"/>
        <v>1642</v>
      </c>
      <c r="W29" s="30">
        <f t="shared" si="8"/>
        <v>548</v>
      </c>
      <c r="X29" s="30">
        <f t="shared" si="8"/>
        <v>10</v>
      </c>
      <c r="Y29" s="31" t="s">
        <v>53</v>
      </c>
    </row>
    <row r="30" spans="1:25" ht="18" customHeight="1">
      <c r="A30" s="21" t="s">
        <v>54</v>
      </c>
      <c r="B30" s="22">
        <f t="shared" si="0"/>
        <v>12887</v>
      </c>
      <c r="C30" s="23">
        <f t="shared" si="1"/>
        <v>1205</v>
      </c>
      <c r="D30" s="24">
        <v>1071</v>
      </c>
      <c r="E30" s="24">
        <v>3</v>
      </c>
      <c r="F30" s="24">
        <v>131</v>
      </c>
      <c r="G30" s="23">
        <f t="shared" si="2"/>
        <v>3736</v>
      </c>
      <c r="H30" s="24">
        <v>2</v>
      </c>
      <c r="I30" s="24">
        <v>1066</v>
      </c>
      <c r="J30" s="24">
        <v>2668</v>
      </c>
      <c r="K30" s="23">
        <f t="shared" si="3"/>
        <v>7936</v>
      </c>
      <c r="L30" s="24">
        <v>40</v>
      </c>
      <c r="M30" s="24">
        <v>138</v>
      </c>
      <c r="N30" s="24">
        <v>459</v>
      </c>
      <c r="O30" s="24">
        <v>1960</v>
      </c>
      <c r="P30" s="24">
        <v>208</v>
      </c>
      <c r="Q30" s="24">
        <v>62</v>
      </c>
      <c r="R30" s="24">
        <v>547</v>
      </c>
      <c r="S30" s="24">
        <v>1521</v>
      </c>
      <c r="T30" s="24">
        <v>618</v>
      </c>
      <c r="U30" s="24">
        <v>193</v>
      </c>
      <c r="V30" s="24">
        <v>1642</v>
      </c>
      <c r="W30" s="24">
        <v>548</v>
      </c>
      <c r="X30" s="24">
        <v>10</v>
      </c>
      <c r="Y30" s="25">
        <v>19</v>
      </c>
    </row>
    <row r="31" spans="1:25" s="27" customFormat="1" ht="18" customHeight="1">
      <c r="A31" s="28" t="s">
        <v>55</v>
      </c>
      <c r="B31" s="29">
        <f t="shared" si="0"/>
        <v>15284</v>
      </c>
      <c r="C31" s="30">
        <f t="shared" si="1"/>
        <v>3524</v>
      </c>
      <c r="D31" s="30">
        <f>D32+D33</f>
        <v>3393</v>
      </c>
      <c r="E31" s="30">
        <f>E32+E33</f>
        <v>123</v>
      </c>
      <c r="F31" s="30">
        <f>F32+F33</f>
        <v>8</v>
      </c>
      <c r="G31" s="30">
        <f t="shared" si="2"/>
        <v>2986</v>
      </c>
      <c r="H31" s="30">
        <f>H32+H33</f>
        <v>20</v>
      </c>
      <c r="I31" s="30">
        <f>I32+I33</f>
        <v>1742</v>
      </c>
      <c r="J31" s="30">
        <f>J32+J33</f>
        <v>1224</v>
      </c>
      <c r="K31" s="30">
        <f t="shared" si="3"/>
        <v>8766</v>
      </c>
      <c r="L31" s="30">
        <f aca="true" t="shared" si="9" ref="L31:Q31">L32+L33</f>
        <v>46</v>
      </c>
      <c r="M31" s="30">
        <f t="shared" si="9"/>
        <v>19</v>
      </c>
      <c r="N31" s="30">
        <f t="shared" si="9"/>
        <v>434</v>
      </c>
      <c r="O31" s="30">
        <f t="shared" si="9"/>
        <v>2043</v>
      </c>
      <c r="P31" s="30">
        <f t="shared" si="9"/>
        <v>197</v>
      </c>
      <c r="Q31" s="30">
        <f t="shared" si="9"/>
        <v>53</v>
      </c>
      <c r="R31" s="30">
        <f>SUM(R32:R33)</f>
        <v>1178</v>
      </c>
      <c r="S31" s="30">
        <f>SUM(S32:S33)</f>
        <v>1265</v>
      </c>
      <c r="T31" s="30">
        <f>SUM(T32:T33)</f>
        <v>596</v>
      </c>
      <c r="U31" s="30">
        <f>SUM(U32:U33)</f>
        <v>360</v>
      </c>
      <c r="V31" s="30">
        <f>SUM(V32:V33)</f>
        <v>1249</v>
      </c>
      <c r="W31" s="30">
        <f>W32+W33</f>
        <v>1326</v>
      </c>
      <c r="X31" s="30">
        <f>X32+X33</f>
        <v>8</v>
      </c>
      <c r="Y31" s="31" t="s">
        <v>56</v>
      </c>
    </row>
    <row r="32" spans="1:25" ht="18" customHeight="1">
      <c r="A32" s="21" t="s">
        <v>57</v>
      </c>
      <c r="B32" s="22">
        <f t="shared" si="0"/>
        <v>5821</v>
      </c>
      <c r="C32" s="23">
        <f t="shared" si="1"/>
        <v>1718</v>
      </c>
      <c r="D32" s="24">
        <v>1633</v>
      </c>
      <c r="E32" s="24">
        <v>77</v>
      </c>
      <c r="F32" s="24">
        <v>8</v>
      </c>
      <c r="G32" s="23">
        <f t="shared" si="2"/>
        <v>1165</v>
      </c>
      <c r="H32" s="24">
        <v>17</v>
      </c>
      <c r="I32" s="24">
        <v>725</v>
      </c>
      <c r="J32" s="24">
        <v>423</v>
      </c>
      <c r="K32" s="23">
        <f t="shared" si="3"/>
        <v>2938</v>
      </c>
      <c r="L32" s="24">
        <v>22</v>
      </c>
      <c r="M32" s="24">
        <v>1</v>
      </c>
      <c r="N32" s="24">
        <v>159</v>
      </c>
      <c r="O32" s="24">
        <v>634</v>
      </c>
      <c r="P32" s="24">
        <v>42</v>
      </c>
      <c r="Q32" s="24">
        <v>13</v>
      </c>
      <c r="R32" s="24">
        <v>658</v>
      </c>
      <c r="S32" s="24">
        <v>443</v>
      </c>
      <c r="T32" s="24">
        <v>151</v>
      </c>
      <c r="U32" s="24">
        <v>125</v>
      </c>
      <c r="V32" s="24">
        <v>487</v>
      </c>
      <c r="W32" s="24">
        <v>203</v>
      </c>
      <c r="X32" s="24">
        <v>0</v>
      </c>
      <c r="Y32" s="25">
        <v>20</v>
      </c>
    </row>
    <row r="33" spans="1:25" ht="18" customHeight="1">
      <c r="A33" s="32" t="s">
        <v>58</v>
      </c>
      <c r="B33" s="33">
        <f t="shared" si="0"/>
        <v>9463</v>
      </c>
      <c r="C33" s="34">
        <f t="shared" si="1"/>
        <v>1806</v>
      </c>
      <c r="D33" s="35">
        <v>1760</v>
      </c>
      <c r="E33" s="35">
        <v>46</v>
      </c>
      <c r="F33" s="35">
        <v>0</v>
      </c>
      <c r="G33" s="34">
        <f t="shared" si="2"/>
        <v>1821</v>
      </c>
      <c r="H33" s="35">
        <v>3</v>
      </c>
      <c r="I33" s="35">
        <v>1017</v>
      </c>
      <c r="J33" s="35">
        <v>801</v>
      </c>
      <c r="K33" s="34">
        <f t="shared" si="3"/>
        <v>5828</v>
      </c>
      <c r="L33" s="35">
        <v>24</v>
      </c>
      <c r="M33" s="35">
        <v>18</v>
      </c>
      <c r="N33" s="35">
        <v>275</v>
      </c>
      <c r="O33" s="35">
        <v>1409</v>
      </c>
      <c r="P33" s="35">
        <v>155</v>
      </c>
      <c r="Q33" s="35">
        <v>40</v>
      </c>
      <c r="R33" s="35">
        <v>520</v>
      </c>
      <c r="S33" s="35">
        <v>822</v>
      </c>
      <c r="T33" s="35">
        <v>445</v>
      </c>
      <c r="U33" s="35">
        <v>235</v>
      </c>
      <c r="V33" s="35">
        <v>762</v>
      </c>
      <c r="W33" s="35">
        <v>1123</v>
      </c>
      <c r="X33" s="36">
        <v>8</v>
      </c>
      <c r="Y33" s="37">
        <v>21</v>
      </c>
    </row>
    <row r="34" spans="1:25" s="27" customFormat="1" ht="18" customHeight="1">
      <c r="A34" s="2" t="s">
        <v>59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</sheetData>
  <mergeCells count="9">
    <mergeCell ref="A1:Y1"/>
    <mergeCell ref="Y3:Y6"/>
    <mergeCell ref="N4:N6"/>
    <mergeCell ref="A3:A6"/>
    <mergeCell ref="B3:B6"/>
    <mergeCell ref="C3:F3"/>
    <mergeCell ref="G3:J3"/>
    <mergeCell ref="X3:X6"/>
    <mergeCell ref="X2:Y2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perSize="9" scale="66" r:id="rId1"/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2008-04-15T01:32:49Z</cp:lastPrinted>
  <dcterms:created xsi:type="dcterms:W3CDTF">2008-02-29T05:10:17Z</dcterms:created>
  <dcterms:modified xsi:type="dcterms:W3CDTF">2008-04-25T03:07:20Z</dcterms:modified>
  <cp:category/>
  <cp:version/>
  <cp:contentType/>
  <cp:contentStatus/>
</cp:coreProperties>
</file>