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24" sheetId="1" r:id="rId1"/>
  </sheets>
  <definedNames>
    <definedName name="_5６農家人口" localSheetId="0">'224'!$A$1:$A$32</definedName>
    <definedName name="_5６農家人口">#REF!</definedName>
    <definedName name="_Regression_Int" localSheetId="0" hidden="1">1</definedName>
    <definedName name="_xlnm.Print_Area" localSheetId="0">'224'!$A$1:$S$34</definedName>
    <definedName name="Print_Area_MI" localSheetId="0">'224'!$A$1:$A$32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<sst xmlns="http://schemas.openxmlformats.org/spreadsheetml/2006/main" count="138" uniqueCount="54">
  <si>
    <r>
      <t xml:space="preserve">   　                           2</t>
    </r>
    <r>
      <rPr>
        <sz val="14"/>
        <rFont val="ＭＳ 明朝"/>
        <family val="1"/>
      </rPr>
      <t>24</t>
    </r>
    <r>
      <rPr>
        <sz val="14"/>
        <rFont val="ＭＳ 明朝"/>
        <family val="1"/>
      </rPr>
      <t>．  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状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況</t>
    </r>
  </si>
  <si>
    <t>(単位  人)</t>
  </si>
  <si>
    <t>各年度5月1日</t>
  </si>
  <si>
    <t>高等学校等</t>
  </si>
  <si>
    <t>専 修 学 校</t>
  </si>
  <si>
    <t>公共職業能力</t>
  </si>
  <si>
    <t xml:space="preserve"> </t>
  </si>
  <si>
    <t>再掲(Ｇ)</t>
  </si>
  <si>
    <t>比率（％）</t>
  </si>
  <si>
    <t>進　学　者</t>
  </si>
  <si>
    <t>（高等課程）</t>
  </si>
  <si>
    <t>(一般課程)等</t>
  </si>
  <si>
    <t>開発施設等</t>
  </si>
  <si>
    <t>ABCDのう</t>
  </si>
  <si>
    <t>高等学</t>
  </si>
  <si>
    <t>　</t>
  </si>
  <si>
    <t>（Ａ）</t>
  </si>
  <si>
    <t>進学者（Ｂ）</t>
  </si>
  <si>
    <t>入学者（Ｃ）</t>
  </si>
  <si>
    <t>入学者（Ｄ）</t>
  </si>
  <si>
    <t>ち就職し</t>
  </si>
  <si>
    <t>校  等</t>
  </si>
  <si>
    <t>就職率</t>
  </si>
  <si>
    <t>総　数</t>
  </si>
  <si>
    <t>男</t>
  </si>
  <si>
    <t>女</t>
  </si>
  <si>
    <t>ている者</t>
  </si>
  <si>
    <t>進学率</t>
  </si>
  <si>
    <t>大  分  市</t>
  </si>
  <si>
    <t>別  府  市</t>
  </si>
  <si>
    <t>中  津  市</t>
  </si>
  <si>
    <t>日  田  市</t>
  </si>
  <si>
    <t xml:space="preserve">  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</si>
  <si>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</si>
  <si>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</si>
  <si>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</si>
  <si>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</si>
  <si>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</si>
  <si>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</si>
  <si>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</si>
  <si>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</si>
  <si>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</si>
  <si>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</si>
  <si>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</si>
  <si>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</si>
  <si>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　町</t>
  </si>
  <si>
    <t>玖　珠　町</t>
  </si>
  <si>
    <t>資料：文部科学省「学校基本調査」</t>
  </si>
  <si>
    <t xml:space="preserve">  注）就職率＝（Ｅ＋Ｇ）÷Ｔ×１００</t>
  </si>
  <si>
    <t>卒業者総数
（Ｔ）</t>
  </si>
  <si>
    <t>就職者
（Ｅ）</t>
  </si>
  <si>
    <t>年度および
市　町　村</t>
  </si>
  <si>
    <t xml:space="preserve">無業その他
（Ｆ） </t>
  </si>
  <si>
    <t>平成14年度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</si>
</sst>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189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/>
      <protection/>
    </xf>
    <xf numFmtId="176" fontId="4" fillId="0" borderId="0" xfId="21" applyNumberFormat="1" applyFont="1" applyAlignment="1">
      <alignment/>
      <protection/>
    </xf>
    <xf numFmtId="189" fontId="4" fillId="0" borderId="0" xfId="21" applyNumberFormat="1" applyFont="1" applyAlignme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2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Continuous" vertical="center"/>
      <protection/>
    </xf>
    <xf numFmtId="176" fontId="4" fillId="0" borderId="0" xfId="21" applyNumberFormat="1" applyFont="1" applyBorder="1" applyAlignment="1">
      <alignment horizontal="centerContinuous" vertical="center"/>
      <protection/>
    </xf>
    <xf numFmtId="176" fontId="4" fillId="0" borderId="3" xfId="21" applyNumberFormat="1" applyFont="1" applyBorder="1" applyAlignment="1" applyProtection="1">
      <alignment horizontal="centerContinuous" vertical="center"/>
      <protection/>
    </xf>
    <xf numFmtId="176" fontId="4" fillId="0" borderId="4" xfId="21" applyNumberFormat="1" applyFont="1" applyBorder="1" applyAlignment="1" applyProtection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5" xfId="21" applyNumberFormat="1" applyFont="1" applyBorder="1" applyAlignment="1" applyProtection="1">
      <alignment horizontal="centerContinuous" vertical="center"/>
      <protection/>
    </xf>
    <xf numFmtId="176" fontId="4" fillId="0" borderId="6" xfId="21" applyNumberFormat="1" applyFont="1" applyBorder="1" applyAlignment="1" applyProtection="1">
      <alignment horizontal="centerContinuous" vertical="center"/>
      <protection/>
    </xf>
    <xf numFmtId="189" fontId="4" fillId="0" borderId="6" xfId="21" applyNumberFormat="1" applyFont="1" applyBorder="1" applyAlignment="1" applyProtection="1">
      <alignment horizontal="centerContinuous"/>
      <protection/>
    </xf>
    <xf numFmtId="189" fontId="4" fillId="0" borderId="6" xfId="21" applyNumberFormat="1" applyFont="1" applyBorder="1" applyAlignment="1">
      <alignment horizontal="centerContinuous" vertical="center"/>
      <protection/>
    </xf>
    <xf numFmtId="176" fontId="4" fillId="0" borderId="7" xfId="21" applyNumberFormat="1" applyFont="1" applyBorder="1" applyAlignment="1" applyProtection="1">
      <alignment horizontal="centerContinuous"/>
      <protection/>
    </xf>
    <xf numFmtId="176" fontId="4" fillId="0" borderId="8" xfId="21" applyNumberFormat="1" applyFont="1" applyBorder="1" applyAlignment="1" applyProtection="1">
      <alignment horizontal="centerContinuous"/>
      <protection/>
    </xf>
    <xf numFmtId="176" fontId="4" fillId="0" borderId="9" xfId="21" applyNumberFormat="1" applyFont="1" applyBorder="1" applyAlignment="1" applyProtection="1">
      <alignment horizontal="centerContinuous"/>
      <protection/>
    </xf>
    <xf numFmtId="176" fontId="4" fillId="0" borderId="6" xfId="21" applyNumberFormat="1" applyFont="1" applyBorder="1" applyAlignment="1" applyProtection="1">
      <alignment horizontal="centerContinuous"/>
      <protection/>
    </xf>
    <xf numFmtId="189" fontId="4" fillId="0" borderId="6" xfId="21" applyNumberFormat="1" applyFont="1" applyBorder="1" applyAlignment="1" applyProtection="1">
      <alignment horizontal="center"/>
      <protection/>
    </xf>
    <xf numFmtId="176" fontId="4" fillId="0" borderId="10" xfId="21" applyNumberFormat="1" applyFont="1" applyBorder="1" applyAlignment="1" applyProtection="1">
      <alignment horizontal="center"/>
      <protection/>
    </xf>
    <xf numFmtId="176" fontId="4" fillId="0" borderId="7" xfId="21" applyNumberFormat="1" applyFont="1" applyBorder="1" applyAlignment="1" applyProtection="1">
      <alignment horizontal="center"/>
      <protection/>
    </xf>
    <xf numFmtId="189" fontId="4" fillId="0" borderId="7" xfId="21" applyNumberFormat="1" applyFont="1" applyBorder="1" applyAlignment="1" applyProtection="1">
      <alignment horizontal="center"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190" fontId="4" fillId="0" borderId="0" xfId="21" applyNumberFormat="1" applyFont="1">
      <alignment/>
      <protection/>
    </xf>
    <xf numFmtId="176" fontId="4" fillId="0" borderId="2" xfId="21" applyNumberFormat="1" applyFont="1" applyBorder="1" applyAlignment="1" applyProtection="1" quotePrefix="1">
      <alignment horizontal="center"/>
      <protection/>
    </xf>
    <xf numFmtId="176" fontId="4" fillId="0" borderId="2" xfId="21" applyNumberFormat="1" applyFont="1" applyBorder="1" applyAlignment="1">
      <alignment horizontal="center"/>
      <protection/>
    </xf>
    <xf numFmtId="176" fontId="5" fillId="0" borderId="0" xfId="21" applyNumberFormat="1" applyFont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6" xfId="21" applyNumberFormat="1" applyFont="1" applyBorder="1" applyProtection="1">
      <alignment/>
      <protection/>
    </xf>
    <xf numFmtId="41" fontId="4" fillId="0" borderId="0" xfId="21" applyNumberFormat="1" applyFont="1" applyProtection="1">
      <alignment/>
      <protection/>
    </xf>
    <xf numFmtId="190" fontId="4" fillId="0" borderId="0" xfId="21" applyNumberFormat="1" applyFont="1" applyBorder="1">
      <alignment/>
      <protection/>
    </xf>
    <xf numFmtId="176" fontId="4" fillId="0" borderId="8" xfId="21" applyNumberFormat="1" applyFont="1" applyBorder="1" applyAlignment="1" applyProtection="1">
      <alignment horizontal="center"/>
      <protection/>
    </xf>
    <xf numFmtId="41" fontId="4" fillId="0" borderId="7" xfId="21" applyNumberFormat="1" applyFont="1" applyBorder="1" applyProtection="1">
      <alignment/>
      <protection/>
    </xf>
    <xf numFmtId="41" fontId="4" fillId="0" borderId="9" xfId="21" applyNumberFormat="1" applyFont="1" applyBorder="1" applyProtection="1">
      <alignment/>
      <protection/>
    </xf>
    <xf numFmtId="190" fontId="4" fillId="0" borderId="9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190" fontId="5" fillId="0" borderId="0" xfId="21" applyNumberFormat="1" applyFont="1">
      <alignment/>
      <protection/>
    </xf>
    <xf numFmtId="176" fontId="5" fillId="0" borderId="2" xfId="21" applyNumberFormat="1" applyFont="1" applyBorder="1" applyAlignment="1" applyProtection="1" quotePrefix="1">
      <alignment horizontal="center"/>
      <protection/>
    </xf>
    <xf numFmtId="41" fontId="5" fillId="0" borderId="0" xfId="21" applyNumberFormat="1" applyFont="1">
      <alignment/>
      <protection/>
    </xf>
    <xf numFmtId="176" fontId="4" fillId="0" borderId="11" xfId="21" applyNumberFormat="1" applyFont="1" applyBorder="1" applyAlignment="1" applyProtection="1">
      <alignment horizontal="center" vertical="center" wrapText="1"/>
      <protection/>
    </xf>
    <xf numFmtId="176" fontId="4" fillId="0" borderId="2" xfId="21" applyNumberFormat="1" applyFont="1" applyBorder="1" applyAlignment="1" applyProtection="1">
      <alignment horizontal="center" vertical="center"/>
      <protection/>
    </xf>
    <xf numFmtId="176" fontId="4" fillId="0" borderId="8" xfId="21" applyNumberFormat="1" applyFont="1" applyBorder="1" applyAlignment="1" applyProtection="1">
      <alignment horizontal="center" vertical="center"/>
      <protection/>
    </xf>
    <xf numFmtId="189" fontId="4" fillId="0" borderId="5" xfId="21" applyNumberFormat="1" applyFont="1" applyBorder="1" applyAlignment="1" applyProtection="1">
      <alignment horizontal="center" vertical="center"/>
      <protection/>
    </xf>
    <xf numFmtId="189" fontId="4" fillId="0" borderId="12" xfId="21" applyNumberFormat="1" applyFont="1" applyBorder="1" applyAlignment="1" applyProtection="1">
      <alignment horizontal="center" vertical="center"/>
      <protection/>
    </xf>
    <xf numFmtId="176" fontId="4" fillId="0" borderId="3" xfId="21" applyNumberFormat="1" applyFont="1" applyBorder="1" applyAlignment="1" applyProtection="1">
      <alignment horizontal="center" vertical="center" wrapText="1"/>
      <protection/>
    </xf>
    <xf numFmtId="176" fontId="4" fillId="0" borderId="11" xfId="21" applyNumberFormat="1" applyFont="1" applyBorder="1" applyAlignment="1" applyProtection="1">
      <alignment horizontal="center" vertical="center"/>
      <protection/>
    </xf>
    <xf numFmtId="176" fontId="4" fillId="0" borderId="6" xfId="21" applyNumberFormat="1" applyFont="1" applyBorder="1" applyAlignment="1" applyProtection="1">
      <alignment horizontal="center" vertical="center"/>
      <protection/>
    </xf>
    <xf numFmtId="176" fontId="4" fillId="0" borderId="7" xfId="21" applyNumberFormat="1" applyFont="1" applyBorder="1" applyAlignment="1" applyProtection="1">
      <alignment horizontal="center" vertical="center"/>
      <protection/>
    </xf>
    <xf numFmtId="176" fontId="4" fillId="0" borderId="3" xfId="21" applyNumberFormat="1" applyFont="1" applyBorder="1" applyAlignment="1">
      <alignment horizontal="center" vertical="center" wrapText="1"/>
      <protection/>
    </xf>
    <xf numFmtId="176" fontId="4" fillId="0" borderId="4" xfId="21" applyNumberFormat="1" applyFont="1" applyBorder="1" applyAlignment="1">
      <alignment horizontal="center" vertical="center"/>
      <protection/>
    </xf>
    <xf numFmtId="176" fontId="4" fillId="0" borderId="11" xfId="21" applyNumberFormat="1" applyFont="1" applyBorder="1" applyAlignment="1">
      <alignment horizontal="center" vertical="center"/>
      <protection/>
    </xf>
    <xf numFmtId="176" fontId="4" fillId="0" borderId="6" xfId="21" applyNumberFormat="1" applyFont="1" applyBorder="1" applyAlignment="1">
      <alignment horizontal="center" vertical="center"/>
      <protection/>
    </xf>
    <xf numFmtId="176" fontId="4" fillId="0" borderId="0" xfId="21" applyNumberFormat="1" applyFont="1" applyBorder="1" applyAlignment="1">
      <alignment horizontal="center"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7" xfId="21" applyNumberFormat="1" applyFont="1" applyBorder="1" applyAlignment="1">
      <alignment horizontal="center" vertical="center"/>
      <protection/>
    </xf>
    <xf numFmtId="176" fontId="4" fillId="0" borderId="9" xfId="21" applyNumberFormat="1" applyFont="1" applyBorder="1" applyAlignment="1">
      <alignment horizontal="center" vertical="center"/>
      <protection/>
    </xf>
    <xf numFmtId="176" fontId="4" fillId="0" borderId="8" xfId="21" applyNumberFormat="1" applyFont="1" applyBorder="1" applyAlignment="1">
      <alignment horizontal="center" vertical="center"/>
      <protection/>
    </xf>
    <xf numFmtId="176" fontId="6" fillId="0" borderId="2" xfId="21" applyNumberFormat="1" applyFont="1" applyBorder="1" applyAlignment="1" applyProtection="1" quotePrefix="1">
      <alignment horizontal="center"/>
      <protection/>
    </xf>
    <xf numFmtId="41" fontId="7" fillId="0" borderId="0" xfId="21" applyNumberFormat="1" applyFont="1" applyProtection="1">
      <alignment/>
      <protection/>
    </xf>
    <xf numFmtId="41" fontId="7" fillId="0" borderId="0" xfId="21" applyNumberFormat="1" applyFont="1">
      <alignment/>
      <protection/>
    </xf>
    <xf numFmtId="41" fontId="7" fillId="0" borderId="0" xfId="21" applyNumberFormat="1" applyFont="1" applyBorder="1" applyProtection="1">
      <alignment/>
      <protection/>
    </xf>
    <xf numFmtId="41" fontId="7" fillId="0" borderId="0" xfId="21" applyNumberFormat="1" applyFont="1" applyBorder="1">
      <alignment/>
      <protection/>
    </xf>
    <xf numFmtId="41" fontId="7" fillId="0" borderId="9" xfId="21" applyNumberFormat="1" applyFont="1" applyBorder="1" applyProtection="1">
      <alignment/>
      <protection/>
    </xf>
    <xf numFmtId="41" fontId="7" fillId="0" borderId="9" xfId="21" applyNumberFormat="1" applyFont="1" applyBorder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1"/>
  <sheetViews>
    <sheetView tabSelected="1" view="pageBreakPreview" zoomScaleNormal="75" zoomScaleSheetLayoutView="100" workbookViewId="0" topLeftCell="B5">
      <selection activeCell="I15" sqref="I15"/>
    </sheetView>
  </sheetViews>
  <sheetFormatPr defaultColWidth="21.33203125" defaultRowHeight="12" customHeight="1"/>
  <cols>
    <col min="1" max="1" width="10.5" style="1" customWidth="1"/>
    <col min="2" max="2" width="6.91015625" style="1" bestFit="1" customWidth="1"/>
    <col min="3" max="5" width="6.33203125" style="1" bestFit="1" customWidth="1"/>
    <col min="6" max="6" width="6.5" style="1" customWidth="1"/>
    <col min="7" max="10" width="4.66015625" style="1" customWidth="1"/>
    <col min="11" max="11" width="4.83203125" style="1" customWidth="1"/>
    <col min="12" max="15" width="4.66015625" style="1" customWidth="1"/>
    <col min="16" max="16" width="4.5" style="1" customWidth="1"/>
    <col min="17" max="17" width="5.91015625" style="1" customWidth="1"/>
    <col min="18" max="18" width="4.83203125" style="2" customWidth="1"/>
    <col min="19" max="19" width="4.66015625" style="2" customWidth="1"/>
    <col min="20" max="16384" width="21.33203125" style="1" customWidth="1"/>
  </cols>
  <sheetData>
    <row r="1" spans="1:19" ht="1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</row>
    <row r="2" spans="1:18" ht="12" customHeight="1" thickBot="1">
      <c r="A2" s="6" t="s">
        <v>1</v>
      </c>
      <c r="B2" s="7"/>
      <c r="C2" s="7"/>
      <c r="D2" s="7"/>
      <c r="R2" s="2" t="s">
        <v>2</v>
      </c>
    </row>
    <row r="3" spans="1:19" ht="14.25" customHeight="1" thickTop="1">
      <c r="A3" s="44" t="s">
        <v>51</v>
      </c>
      <c r="B3" s="53" t="s">
        <v>49</v>
      </c>
      <c r="C3" s="54"/>
      <c r="D3" s="55"/>
      <c r="E3" s="11" t="s">
        <v>3</v>
      </c>
      <c r="F3" s="12"/>
      <c r="G3" s="11" t="s">
        <v>4</v>
      </c>
      <c r="H3" s="13"/>
      <c r="I3" s="11" t="s">
        <v>4</v>
      </c>
      <c r="J3" s="12"/>
      <c r="K3" s="11" t="s">
        <v>5</v>
      </c>
      <c r="L3" s="12"/>
      <c r="M3" s="49" t="s">
        <v>50</v>
      </c>
      <c r="N3" s="50"/>
      <c r="O3" s="49" t="s">
        <v>52</v>
      </c>
      <c r="P3" s="50"/>
      <c r="Q3" s="14" t="s">
        <v>7</v>
      </c>
      <c r="R3" s="47" t="s">
        <v>8</v>
      </c>
      <c r="S3" s="48"/>
    </row>
    <row r="4" spans="1:19" ht="14.25" customHeight="1">
      <c r="A4" s="45"/>
      <c r="B4" s="56"/>
      <c r="C4" s="57"/>
      <c r="D4" s="58"/>
      <c r="E4" s="15" t="s">
        <v>9</v>
      </c>
      <c r="F4" s="9"/>
      <c r="G4" s="15" t="s">
        <v>10</v>
      </c>
      <c r="H4" s="10"/>
      <c r="I4" s="15" t="s">
        <v>11</v>
      </c>
      <c r="J4" s="9"/>
      <c r="K4" s="15" t="s">
        <v>12</v>
      </c>
      <c r="L4" s="9"/>
      <c r="M4" s="51"/>
      <c r="N4" s="45"/>
      <c r="O4" s="51"/>
      <c r="P4" s="45"/>
      <c r="Q4" s="15" t="s">
        <v>13</v>
      </c>
      <c r="R4" s="16" t="s">
        <v>14</v>
      </c>
      <c r="S4" s="17" t="s">
        <v>15</v>
      </c>
    </row>
    <row r="5" spans="1:19" ht="14.25" customHeight="1">
      <c r="A5" s="45"/>
      <c r="B5" s="59"/>
      <c r="C5" s="60"/>
      <c r="D5" s="61"/>
      <c r="E5" s="18" t="s">
        <v>16</v>
      </c>
      <c r="F5" s="19"/>
      <c r="G5" s="18" t="s">
        <v>17</v>
      </c>
      <c r="H5" s="19"/>
      <c r="I5" s="18" t="s">
        <v>18</v>
      </c>
      <c r="J5" s="20"/>
      <c r="K5" s="18" t="s">
        <v>19</v>
      </c>
      <c r="L5" s="20"/>
      <c r="M5" s="52"/>
      <c r="N5" s="46"/>
      <c r="O5" s="52"/>
      <c r="P5" s="46"/>
      <c r="Q5" s="21" t="s">
        <v>20</v>
      </c>
      <c r="R5" s="16" t="s">
        <v>21</v>
      </c>
      <c r="S5" s="22" t="s">
        <v>22</v>
      </c>
    </row>
    <row r="6" spans="1:19" ht="14.25" customHeight="1">
      <c r="A6" s="46"/>
      <c r="B6" s="23" t="s">
        <v>23</v>
      </c>
      <c r="C6" s="24" t="s">
        <v>24</v>
      </c>
      <c r="D6" s="24" t="s">
        <v>25</v>
      </c>
      <c r="E6" s="24" t="s">
        <v>24</v>
      </c>
      <c r="F6" s="24" t="s">
        <v>25</v>
      </c>
      <c r="G6" s="24" t="s">
        <v>24</v>
      </c>
      <c r="H6" s="24" t="s">
        <v>25</v>
      </c>
      <c r="I6" s="24" t="s">
        <v>24</v>
      </c>
      <c r="J6" s="24" t="s">
        <v>25</v>
      </c>
      <c r="K6" s="24" t="s">
        <v>24</v>
      </c>
      <c r="L6" s="24" t="s">
        <v>25</v>
      </c>
      <c r="M6" s="24" t="s">
        <v>24</v>
      </c>
      <c r="N6" s="24" t="s">
        <v>25</v>
      </c>
      <c r="O6" s="24" t="s">
        <v>24</v>
      </c>
      <c r="P6" s="24" t="s">
        <v>25</v>
      </c>
      <c r="Q6" s="24" t="s">
        <v>26</v>
      </c>
      <c r="R6" s="25" t="s">
        <v>27</v>
      </c>
      <c r="S6" s="25"/>
    </row>
    <row r="7" spans="1:19" ht="24" customHeight="1">
      <c r="A7" s="8" t="s">
        <v>53</v>
      </c>
      <c r="B7" s="26">
        <v>14051</v>
      </c>
      <c r="C7" s="27">
        <v>7114</v>
      </c>
      <c r="D7" s="26">
        <v>6937</v>
      </c>
      <c r="E7" s="26">
        <v>6942</v>
      </c>
      <c r="F7" s="26">
        <v>6788</v>
      </c>
      <c r="G7" s="26">
        <v>2</v>
      </c>
      <c r="H7" s="26">
        <v>56</v>
      </c>
      <c r="I7" s="26">
        <v>8</v>
      </c>
      <c r="J7" s="26">
        <v>6</v>
      </c>
      <c r="K7" s="26">
        <v>6</v>
      </c>
      <c r="L7" s="26">
        <v>0</v>
      </c>
      <c r="M7" s="26">
        <v>83</v>
      </c>
      <c r="N7" s="26">
        <v>31</v>
      </c>
      <c r="O7" s="26">
        <v>73</v>
      </c>
      <c r="P7" s="26">
        <v>56</v>
      </c>
      <c r="Q7" s="26">
        <v>11</v>
      </c>
      <c r="R7" s="28">
        <v>97.7</v>
      </c>
      <c r="S7" s="28">
        <v>0.9</v>
      </c>
    </row>
    <row r="8" spans="1:19" ht="24" customHeight="1">
      <c r="A8" s="29">
        <v>15</v>
      </c>
      <c r="B8" s="26">
        <v>13414</v>
      </c>
      <c r="C8" s="27">
        <v>6943</v>
      </c>
      <c r="D8" s="26">
        <v>6471</v>
      </c>
      <c r="E8" s="26">
        <v>6792</v>
      </c>
      <c r="F8" s="26">
        <v>6316</v>
      </c>
      <c r="G8" s="26">
        <v>0</v>
      </c>
      <c r="H8" s="26">
        <v>39</v>
      </c>
      <c r="I8" s="26">
        <v>7</v>
      </c>
      <c r="J8" s="26">
        <v>20</v>
      </c>
      <c r="K8" s="26">
        <v>5</v>
      </c>
      <c r="L8" s="26">
        <v>1</v>
      </c>
      <c r="M8" s="26">
        <v>68</v>
      </c>
      <c r="N8" s="26">
        <v>23</v>
      </c>
      <c r="O8" s="26">
        <v>71</v>
      </c>
      <c r="P8" s="26">
        <v>72</v>
      </c>
      <c r="Q8" s="26">
        <v>8</v>
      </c>
      <c r="R8" s="28">
        <v>97.7</v>
      </c>
      <c r="S8" s="28">
        <v>0.7</v>
      </c>
    </row>
    <row r="9" spans="1:19" ht="24" customHeight="1">
      <c r="A9" s="29">
        <v>16</v>
      </c>
      <c r="B9" s="26">
        <v>12872</v>
      </c>
      <c r="C9" s="27">
        <v>6639</v>
      </c>
      <c r="D9" s="26">
        <v>6233</v>
      </c>
      <c r="E9" s="26">
        <v>6526</v>
      </c>
      <c r="F9" s="26">
        <v>6092</v>
      </c>
      <c r="G9" s="26">
        <v>0</v>
      </c>
      <c r="H9" s="26">
        <v>45</v>
      </c>
      <c r="I9" s="26">
        <v>9</v>
      </c>
      <c r="J9" s="26">
        <v>9</v>
      </c>
      <c r="K9" s="26">
        <v>8</v>
      </c>
      <c r="L9" s="26">
        <v>0</v>
      </c>
      <c r="M9" s="26">
        <v>56</v>
      </c>
      <c r="N9" s="26">
        <v>25</v>
      </c>
      <c r="O9" s="26">
        <v>40</v>
      </c>
      <c r="P9" s="26">
        <v>62</v>
      </c>
      <c r="Q9" s="26">
        <v>11</v>
      </c>
      <c r="R9" s="28">
        <v>98</v>
      </c>
      <c r="S9" s="28">
        <v>0.7</v>
      </c>
    </row>
    <row r="10" spans="1:19" ht="24" customHeight="1">
      <c r="A10" s="29">
        <v>17</v>
      </c>
      <c r="B10" s="26">
        <v>12414</v>
      </c>
      <c r="C10" s="27">
        <v>6428</v>
      </c>
      <c r="D10" s="26">
        <v>5986</v>
      </c>
      <c r="E10" s="26">
        <v>6321</v>
      </c>
      <c r="F10" s="26">
        <v>5897</v>
      </c>
      <c r="G10" s="26">
        <v>2</v>
      </c>
      <c r="H10" s="26">
        <v>29</v>
      </c>
      <c r="I10" s="26">
        <v>3</v>
      </c>
      <c r="J10" s="26">
        <v>3</v>
      </c>
      <c r="K10" s="26">
        <v>4</v>
      </c>
      <c r="L10" s="26">
        <v>0</v>
      </c>
      <c r="M10" s="26">
        <v>54</v>
      </c>
      <c r="N10" s="26">
        <v>15</v>
      </c>
      <c r="O10" s="26">
        <v>44</v>
      </c>
      <c r="P10" s="26">
        <v>42</v>
      </c>
      <c r="Q10" s="26">
        <v>20</v>
      </c>
      <c r="R10" s="28">
        <v>98.4</v>
      </c>
      <c r="S10" s="28">
        <v>0.7</v>
      </c>
    </row>
    <row r="11" spans="1:19" ht="24" customHeight="1">
      <c r="A11" s="30">
        <v>18</v>
      </c>
      <c r="B11" s="26">
        <v>11842</v>
      </c>
      <c r="C11" s="26">
        <v>6104</v>
      </c>
      <c r="D11" s="26">
        <v>5738</v>
      </c>
      <c r="E11" s="26">
        <v>6003</v>
      </c>
      <c r="F11" s="26">
        <v>5644</v>
      </c>
      <c r="G11" s="26">
        <v>0</v>
      </c>
      <c r="H11" s="26">
        <v>28</v>
      </c>
      <c r="I11" s="26">
        <v>2</v>
      </c>
      <c r="J11" s="26">
        <v>8</v>
      </c>
      <c r="K11" s="26">
        <v>8</v>
      </c>
      <c r="L11" s="26">
        <v>1</v>
      </c>
      <c r="M11" s="26">
        <v>44</v>
      </c>
      <c r="N11" s="26">
        <v>18</v>
      </c>
      <c r="O11" s="26">
        <v>47</v>
      </c>
      <c r="P11" s="26">
        <v>39</v>
      </c>
      <c r="Q11" s="26">
        <v>5</v>
      </c>
      <c r="R11" s="28">
        <v>98.4</v>
      </c>
      <c r="S11" s="28">
        <v>0.6</v>
      </c>
    </row>
    <row r="12" spans="1:19" ht="24" customHeight="1">
      <c r="A12" s="30"/>
      <c r="R12" s="28"/>
      <c r="S12" s="28"/>
    </row>
    <row r="13" spans="1:21" s="31" customFormat="1" ht="24" customHeight="1">
      <c r="A13" s="62">
        <v>19</v>
      </c>
      <c r="B13" s="43">
        <f>SUM(B15:B32)</f>
        <v>11885</v>
      </c>
      <c r="C13" s="43">
        <f aca="true" t="shared" si="0" ref="C13:Q13">SUM(C15:C32)</f>
        <v>6002</v>
      </c>
      <c r="D13" s="43">
        <f t="shared" si="0"/>
        <v>5883</v>
      </c>
      <c r="E13" s="43">
        <f t="shared" si="0"/>
        <v>5913</v>
      </c>
      <c r="F13" s="43">
        <f t="shared" si="0"/>
        <v>5770</v>
      </c>
      <c r="G13" s="43">
        <f t="shared" si="0"/>
        <v>0</v>
      </c>
      <c r="H13" s="43">
        <f t="shared" si="0"/>
        <v>39</v>
      </c>
      <c r="I13" s="43">
        <f t="shared" si="0"/>
        <v>4</v>
      </c>
      <c r="J13" s="43">
        <f t="shared" si="0"/>
        <v>9</v>
      </c>
      <c r="K13" s="43">
        <f t="shared" si="0"/>
        <v>8</v>
      </c>
      <c r="L13" s="43">
        <f t="shared" si="0"/>
        <v>0</v>
      </c>
      <c r="M13" s="43">
        <f t="shared" si="0"/>
        <v>46</v>
      </c>
      <c r="N13" s="43">
        <f t="shared" si="0"/>
        <v>27</v>
      </c>
      <c r="O13" s="43">
        <f t="shared" si="0"/>
        <v>31</v>
      </c>
      <c r="P13" s="43">
        <f t="shared" si="0"/>
        <v>38</v>
      </c>
      <c r="Q13" s="43">
        <f t="shared" si="0"/>
        <v>5</v>
      </c>
      <c r="R13" s="41">
        <v>98.3</v>
      </c>
      <c r="S13" s="41">
        <v>0.7</v>
      </c>
      <c r="T13" s="31" t="s">
        <v>6</v>
      </c>
      <c r="U13" s="31" t="s">
        <v>6</v>
      </c>
    </row>
    <row r="14" spans="1:21" s="31" customFormat="1" ht="24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1"/>
      <c r="S14" s="41"/>
      <c r="U14" s="31" t="s">
        <v>6</v>
      </c>
    </row>
    <row r="15" spans="1:21" ht="24" customHeight="1">
      <c r="A15" s="8" t="s">
        <v>28</v>
      </c>
      <c r="B15" s="33">
        <f aca="true" t="shared" si="1" ref="B15:B28">+C15+D15</f>
        <v>4798</v>
      </c>
      <c r="C15" s="34">
        <f aca="true" t="shared" si="2" ref="C15:C28">+E15+G15+I15+K15+M15+O15</f>
        <v>2390</v>
      </c>
      <c r="D15" s="34">
        <f aca="true" t="shared" si="3" ref="D15:D28">+F15+H15+J15+L15+N15+P15</f>
        <v>2408</v>
      </c>
      <c r="E15" s="63">
        <v>2347</v>
      </c>
      <c r="F15" s="63">
        <v>2344</v>
      </c>
      <c r="G15" s="63">
        <v>0</v>
      </c>
      <c r="H15" s="63">
        <v>35</v>
      </c>
      <c r="I15" s="63">
        <v>4</v>
      </c>
      <c r="J15" s="63">
        <v>7</v>
      </c>
      <c r="K15" s="63">
        <v>1</v>
      </c>
      <c r="L15" s="63">
        <v>0</v>
      </c>
      <c r="M15" s="63">
        <v>21</v>
      </c>
      <c r="N15" s="63">
        <v>8</v>
      </c>
      <c r="O15" s="63">
        <v>17</v>
      </c>
      <c r="P15" s="63">
        <v>14</v>
      </c>
      <c r="Q15" s="64">
        <v>3</v>
      </c>
      <c r="R15" s="28">
        <f aca="true" t="shared" si="4" ref="R15:R28">+ROUND((E15+F15)/B15*100,1)</f>
        <v>97.8</v>
      </c>
      <c r="S15" s="28">
        <f aca="true" t="shared" si="5" ref="S15:S28">+ROUND((M15+N15+Q15)/B15*100,1)</f>
        <v>0.7</v>
      </c>
      <c r="T15" s="1" t="s">
        <v>6</v>
      </c>
      <c r="U15" s="1" t="s">
        <v>6</v>
      </c>
    </row>
    <row r="16" spans="1:21" ht="24" customHeight="1">
      <c r="A16" s="8" t="s">
        <v>29</v>
      </c>
      <c r="B16" s="33">
        <f t="shared" si="1"/>
        <v>1037</v>
      </c>
      <c r="C16" s="34">
        <f t="shared" si="2"/>
        <v>503</v>
      </c>
      <c r="D16" s="34">
        <f t="shared" si="3"/>
        <v>534</v>
      </c>
      <c r="E16" s="63">
        <v>499</v>
      </c>
      <c r="F16" s="63">
        <v>519</v>
      </c>
      <c r="G16" s="63">
        <v>0</v>
      </c>
      <c r="H16" s="63">
        <v>0</v>
      </c>
      <c r="I16" s="63">
        <v>0</v>
      </c>
      <c r="J16" s="63">
        <v>0</v>
      </c>
      <c r="K16" s="63">
        <v>1</v>
      </c>
      <c r="L16" s="63">
        <v>0</v>
      </c>
      <c r="M16" s="63">
        <v>2</v>
      </c>
      <c r="N16" s="63">
        <v>5</v>
      </c>
      <c r="O16" s="63">
        <v>1</v>
      </c>
      <c r="P16" s="63">
        <v>10</v>
      </c>
      <c r="Q16" s="64">
        <v>1</v>
      </c>
      <c r="R16" s="28">
        <f t="shared" si="4"/>
        <v>98.2</v>
      </c>
      <c r="S16" s="28">
        <f t="shared" si="5"/>
        <v>0.8</v>
      </c>
      <c r="T16" s="1" t="s">
        <v>6</v>
      </c>
      <c r="U16" s="1" t="s">
        <v>6</v>
      </c>
    </row>
    <row r="17" spans="1:21" ht="24" customHeight="1">
      <c r="A17" s="8" t="s">
        <v>30</v>
      </c>
      <c r="B17" s="33">
        <f t="shared" si="1"/>
        <v>887</v>
      </c>
      <c r="C17" s="34">
        <f t="shared" si="2"/>
        <v>466</v>
      </c>
      <c r="D17" s="34">
        <f t="shared" si="3"/>
        <v>421</v>
      </c>
      <c r="E17" s="63">
        <v>461</v>
      </c>
      <c r="F17" s="63">
        <v>413</v>
      </c>
      <c r="G17" s="63">
        <v>0</v>
      </c>
      <c r="H17" s="63">
        <v>1</v>
      </c>
      <c r="I17" s="63">
        <v>0</v>
      </c>
      <c r="J17" s="63">
        <v>0</v>
      </c>
      <c r="K17" s="63">
        <v>0</v>
      </c>
      <c r="L17" s="63">
        <v>0</v>
      </c>
      <c r="M17" s="63">
        <v>1</v>
      </c>
      <c r="N17" s="63">
        <v>4</v>
      </c>
      <c r="O17" s="63">
        <v>4</v>
      </c>
      <c r="P17" s="63">
        <v>3</v>
      </c>
      <c r="Q17" s="64">
        <v>0</v>
      </c>
      <c r="R17" s="28">
        <f t="shared" si="4"/>
        <v>98.5</v>
      </c>
      <c r="S17" s="28">
        <f t="shared" si="5"/>
        <v>0.6</v>
      </c>
      <c r="T17" s="1" t="s">
        <v>6</v>
      </c>
      <c r="U17" s="1" t="s">
        <v>6</v>
      </c>
    </row>
    <row r="18" spans="1:21" ht="24" customHeight="1">
      <c r="A18" s="8" t="s">
        <v>31</v>
      </c>
      <c r="B18" s="33">
        <f t="shared" si="1"/>
        <v>783</v>
      </c>
      <c r="C18" s="34">
        <f t="shared" si="2"/>
        <v>401</v>
      </c>
      <c r="D18" s="34">
        <f t="shared" si="3"/>
        <v>382</v>
      </c>
      <c r="E18" s="63">
        <v>392</v>
      </c>
      <c r="F18" s="63">
        <v>379</v>
      </c>
      <c r="G18" s="63">
        <v>0</v>
      </c>
      <c r="H18" s="63">
        <v>1</v>
      </c>
      <c r="I18" s="63">
        <v>0</v>
      </c>
      <c r="J18" s="63">
        <v>0</v>
      </c>
      <c r="K18" s="63">
        <v>1</v>
      </c>
      <c r="L18" s="63">
        <v>0</v>
      </c>
      <c r="M18" s="63">
        <v>6</v>
      </c>
      <c r="N18" s="63">
        <v>1</v>
      </c>
      <c r="O18" s="63">
        <v>2</v>
      </c>
      <c r="P18" s="63">
        <v>1</v>
      </c>
      <c r="Q18" s="64">
        <v>0</v>
      </c>
      <c r="R18" s="28">
        <f t="shared" si="4"/>
        <v>98.5</v>
      </c>
      <c r="S18" s="28">
        <f t="shared" si="5"/>
        <v>0.9</v>
      </c>
      <c r="T18" s="1" t="s">
        <v>32</v>
      </c>
      <c r="U18" s="1" t="s">
        <v>6</v>
      </c>
    </row>
    <row r="19" spans="1:21" ht="24" customHeight="1">
      <c r="A19" s="8" t="s">
        <v>33</v>
      </c>
      <c r="B19" s="33">
        <f t="shared" si="1"/>
        <v>735</v>
      </c>
      <c r="C19" s="34">
        <f t="shared" si="2"/>
        <v>375</v>
      </c>
      <c r="D19" s="34">
        <f t="shared" si="3"/>
        <v>360</v>
      </c>
      <c r="E19" s="63">
        <v>368</v>
      </c>
      <c r="F19" s="63">
        <v>354</v>
      </c>
      <c r="G19" s="63">
        <v>0</v>
      </c>
      <c r="H19" s="63">
        <v>0</v>
      </c>
      <c r="I19" s="63">
        <v>0</v>
      </c>
      <c r="J19" s="63">
        <v>0</v>
      </c>
      <c r="K19" s="63">
        <v>1</v>
      </c>
      <c r="L19" s="63">
        <v>0</v>
      </c>
      <c r="M19" s="63">
        <v>3</v>
      </c>
      <c r="N19" s="63">
        <v>2</v>
      </c>
      <c r="O19" s="63">
        <v>3</v>
      </c>
      <c r="P19" s="63">
        <v>4</v>
      </c>
      <c r="Q19" s="64">
        <v>0</v>
      </c>
      <c r="R19" s="28">
        <f t="shared" si="4"/>
        <v>98.2</v>
      </c>
      <c r="S19" s="28">
        <f t="shared" si="5"/>
        <v>0.7</v>
      </c>
      <c r="T19" s="1" t="s">
        <v>6</v>
      </c>
      <c r="U19" s="1" t="s">
        <v>6</v>
      </c>
    </row>
    <row r="20" spans="1:21" ht="24" customHeight="1">
      <c r="A20" s="8" t="s">
        <v>34</v>
      </c>
      <c r="B20" s="33">
        <f t="shared" si="1"/>
        <v>390</v>
      </c>
      <c r="C20" s="34">
        <f t="shared" si="2"/>
        <v>201</v>
      </c>
      <c r="D20" s="34">
        <f t="shared" si="3"/>
        <v>189</v>
      </c>
      <c r="E20" s="63">
        <v>200</v>
      </c>
      <c r="F20" s="63">
        <v>189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1</v>
      </c>
      <c r="N20" s="63">
        <v>0</v>
      </c>
      <c r="O20" s="63">
        <v>0</v>
      </c>
      <c r="P20" s="63">
        <v>0</v>
      </c>
      <c r="Q20" s="64">
        <v>0</v>
      </c>
      <c r="R20" s="28">
        <f t="shared" si="4"/>
        <v>99.7</v>
      </c>
      <c r="S20" s="28">
        <f t="shared" si="5"/>
        <v>0.3</v>
      </c>
      <c r="T20" s="1" t="s">
        <v>6</v>
      </c>
      <c r="U20" s="1" t="s">
        <v>6</v>
      </c>
    </row>
    <row r="21" spans="1:21" ht="24" customHeight="1">
      <c r="A21" s="8" t="s">
        <v>35</v>
      </c>
      <c r="B21" s="33">
        <f t="shared" si="1"/>
        <v>191</v>
      </c>
      <c r="C21" s="34">
        <f t="shared" si="2"/>
        <v>101</v>
      </c>
      <c r="D21" s="34">
        <f t="shared" si="3"/>
        <v>90</v>
      </c>
      <c r="E21" s="63">
        <v>100</v>
      </c>
      <c r="F21" s="63">
        <v>89</v>
      </c>
      <c r="G21" s="63">
        <v>0</v>
      </c>
      <c r="H21" s="63">
        <v>0</v>
      </c>
      <c r="I21" s="63">
        <v>0</v>
      </c>
      <c r="J21" s="63">
        <v>0</v>
      </c>
      <c r="K21" s="63">
        <v>1</v>
      </c>
      <c r="L21" s="63">
        <v>0</v>
      </c>
      <c r="M21" s="63">
        <v>0</v>
      </c>
      <c r="N21" s="63">
        <v>0</v>
      </c>
      <c r="O21" s="63">
        <v>0</v>
      </c>
      <c r="P21" s="63">
        <v>1</v>
      </c>
      <c r="Q21" s="64">
        <v>0</v>
      </c>
      <c r="R21" s="28">
        <f t="shared" si="4"/>
        <v>99</v>
      </c>
      <c r="S21" s="26">
        <f t="shared" si="5"/>
        <v>0</v>
      </c>
      <c r="T21" s="1" t="s">
        <v>6</v>
      </c>
      <c r="U21" s="1" t="s">
        <v>6</v>
      </c>
    </row>
    <row r="22" spans="1:21" ht="24" customHeight="1">
      <c r="A22" s="8" t="s">
        <v>36</v>
      </c>
      <c r="B22" s="33">
        <f t="shared" si="1"/>
        <v>227</v>
      </c>
      <c r="C22" s="34">
        <f t="shared" si="2"/>
        <v>120</v>
      </c>
      <c r="D22" s="34">
        <f t="shared" si="3"/>
        <v>107</v>
      </c>
      <c r="E22" s="63">
        <v>120</v>
      </c>
      <c r="F22" s="63">
        <v>107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4">
        <v>0</v>
      </c>
      <c r="R22" s="28">
        <f t="shared" si="4"/>
        <v>100</v>
      </c>
      <c r="S22" s="26">
        <f t="shared" si="5"/>
        <v>0</v>
      </c>
      <c r="T22" s="1" t="s">
        <v>6</v>
      </c>
      <c r="U22" s="1" t="s">
        <v>6</v>
      </c>
    </row>
    <row r="23" spans="1:21" ht="24" customHeight="1">
      <c r="A23" s="8" t="s">
        <v>37</v>
      </c>
      <c r="B23" s="33">
        <f t="shared" si="1"/>
        <v>235</v>
      </c>
      <c r="C23" s="34">
        <f t="shared" si="2"/>
        <v>123</v>
      </c>
      <c r="D23" s="34">
        <f t="shared" si="3"/>
        <v>112</v>
      </c>
      <c r="E23" s="63">
        <v>120</v>
      </c>
      <c r="F23" s="63">
        <v>111</v>
      </c>
      <c r="G23" s="63">
        <v>0</v>
      </c>
      <c r="H23" s="63">
        <v>0</v>
      </c>
      <c r="I23" s="63">
        <v>0</v>
      </c>
      <c r="J23" s="63">
        <v>1</v>
      </c>
      <c r="K23" s="63">
        <v>0</v>
      </c>
      <c r="L23" s="63">
        <v>0</v>
      </c>
      <c r="M23" s="63">
        <v>3</v>
      </c>
      <c r="N23" s="63">
        <v>0</v>
      </c>
      <c r="O23" s="63">
        <v>0</v>
      </c>
      <c r="P23" s="63">
        <v>0</v>
      </c>
      <c r="Q23" s="64">
        <v>0</v>
      </c>
      <c r="R23" s="28">
        <f t="shared" si="4"/>
        <v>98.3</v>
      </c>
      <c r="S23" s="28">
        <f t="shared" si="5"/>
        <v>1.3</v>
      </c>
      <c r="T23" s="1" t="s">
        <v>6</v>
      </c>
      <c r="U23" s="1" t="s">
        <v>6</v>
      </c>
    </row>
    <row r="24" spans="1:21" ht="24" customHeight="1">
      <c r="A24" s="8" t="s">
        <v>38</v>
      </c>
      <c r="B24" s="33">
        <f t="shared" si="1"/>
        <v>311</v>
      </c>
      <c r="C24" s="34">
        <f t="shared" si="2"/>
        <v>170</v>
      </c>
      <c r="D24" s="34">
        <f t="shared" si="3"/>
        <v>141</v>
      </c>
      <c r="E24" s="63">
        <v>168</v>
      </c>
      <c r="F24" s="63">
        <v>141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2</v>
      </c>
      <c r="N24" s="63">
        <v>0</v>
      </c>
      <c r="O24" s="63">
        <v>0</v>
      </c>
      <c r="P24" s="63">
        <v>0</v>
      </c>
      <c r="Q24" s="64">
        <v>0</v>
      </c>
      <c r="R24" s="28">
        <f t="shared" si="4"/>
        <v>99.4</v>
      </c>
      <c r="S24" s="28">
        <f t="shared" si="5"/>
        <v>0.6</v>
      </c>
      <c r="T24" s="1" t="s">
        <v>6</v>
      </c>
      <c r="U24" s="1" t="s">
        <v>6</v>
      </c>
    </row>
    <row r="25" spans="1:21" ht="24" customHeight="1">
      <c r="A25" s="8" t="s">
        <v>39</v>
      </c>
      <c r="B25" s="33">
        <f t="shared" si="1"/>
        <v>615</v>
      </c>
      <c r="C25" s="32">
        <f t="shared" si="2"/>
        <v>299</v>
      </c>
      <c r="D25" s="32">
        <f t="shared" si="3"/>
        <v>316</v>
      </c>
      <c r="E25" s="65">
        <v>296</v>
      </c>
      <c r="F25" s="65">
        <v>310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2</v>
      </c>
      <c r="N25" s="65">
        <v>5</v>
      </c>
      <c r="O25" s="65">
        <v>1</v>
      </c>
      <c r="P25" s="65">
        <v>1</v>
      </c>
      <c r="Q25" s="66">
        <v>0</v>
      </c>
      <c r="R25" s="35">
        <f t="shared" si="4"/>
        <v>98.5</v>
      </c>
      <c r="S25" s="35">
        <f t="shared" si="5"/>
        <v>1.1</v>
      </c>
      <c r="T25" s="1" t="s">
        <v>6</v>
      </c>
      <c r="U25" s="1" t="s">
        <v>6</v>
      </c>
    </row>
    <row r="26" spans="1:19" ht="24" customHeight="1">
      <c r="A26" s="8" t="s">
        <v>40</v>
      </c>
      <c r="B26" s="33">
        <f t="shared" si="1"/>
        <v>342</v>
      </c>
      <c r="C26" s="32">
        <f t="shared" si="2"/>
        <v>167</v>
      </c>
      <c r="D26" s="32">
        <f t="shared" si="3"/>
        <v>175</v>
      </c>
      <c r="E26" s="65">
        <v>165</v>
      </c>
      <c r="F26" s="65">
        <v>173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1</v>
      </c>
      <c r="N26" s="65">
        <v>0</v>
      </c>
      <c r="O26" s="65">
        <v>1</v>
      </c>
      <c r="P26" s="65">
        <v>2</v>
      </c>
      <c r="Q26" s="66">
        <v>0</v>
      </c>
      <c r="R26" s="35">
        <f t="shared" si="4"/>
        <v>98.8</v>
      </c>
      <c r="S26" s="35">
        <f t="shared" si="5"/>
        <v>0.3</v>
      </c>
    </row>
    <row r="27" spans="1:19" ht="24" customHeight="1">
      <c r="A27" s="8" t="s">
        <v>41</v>
      </c>
      <c r="B27" s="33">
        <f t="shared" si="1"/>
        <v>375</v>
      </c>
      <c r="C27" s="32">
        <f t="shared" si="2"/>
        <v>196</v>
      </c>
      <c r="D27" s="32">
        <f t="shared" si="3"/>
        <v>179</v>
      </c>
      <c r="E27" s="65">
        <v>191</v>
      </c>
      <c r="F27" s="65">
        <v>176</v>
      </c>
      <c r="G27" s="65">
        <v>0</v>
      </c>
      <c r="H27" s="65">
        <v>2</v>
      </c>
      <c r="I27" s="65">
        <v>0</v>
      </c>
      <c r="J27" s="65">
        <v>0</v>
      </c>
      <c r="K27" s="65">
        <v>1</v>
      </c>
      <c r="L27" s="65">
        <v>0</v>
      </c>
      <c r="M27" s="65">
        <v>2</v>
      </c>
      <c r="N27" s="65">
        <v>1</v>
      </c>
      <c r="O27" s="65">
        <v>2</v>
      </c>
      <c r="P27" s="65">
        <v>0</v>
      </c>
      <c r="Q27" s="66">
        <v>1</v>
      </c>
      <c r="R27" s="35">
        <f t="shared" si="4"/>
        <v>97.9</v>
      </c>
      <c r="S27" s="35">
        <f t="shared" si="5"/>
        <v>1.1</v>
      </c>
    </row>
    <row r="28" spans="1:21" ht="24" customHeight="1">
      <c r="A28" s="8" t="s">
        <v>42</v>
      </c>
      <c r="B28" s="33">
        <f t="shared" si="1"/>
        <v>327</v>
      </c>
      <c r="C28" s="32">
        <f t="shared" si="2"/>
        <v>165</v>
      </c>
      <c r="D28" s="32">
        <f t="shared" si="3"/>
        <v>162</v>
      </c>
      <c r="E28" s="65">
        <v>165</v>
      </c>
      <c r="F28" s="65">
        <v>161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</v>
      </c>
      <c r="Q28" s="66">
        <v>0</v>
      </c>
      <c r="R28" s="35">
        <f t="shared" si="4"/>
        <v>99.7</v>
      </c>
      <c r="S28" s="27">
        <f t="shared" si="5"/>
        <v>0</v>
      </c>
      <c r="T28" s="1" t="s">
        <v>6</v>
      </c>
      <c r="U28" s="1" t="s">
        <v>6</v>
      </c>
    </row>
    <row r="29" spans="1:21" s="40" customFormat="1" ht="24" customHeight="1">
      <c r="A29" s="8" t="s">
        <v>43</v>
      </c>
      <c r="B29" s="33">
        <f>+C29+D29</f>
        <v>28</v>
      </c>
      <c r="C29" s="32">
        <f aca="true" t="shared" si="6" ref="C29:D32">+E29+G29+I29+K29+M29+O29</f>
        <v>17</v>
      </c>
      <c r="D29" s="32">
        <f t="shared" si="6"/>
        <v>11</v>
      </c>
      <c r="E29" s="65">
        <v>16</v>
      </c>
      <c r="F29" s="65">
        <v>11</v>
      </c>
      <c r="G29" s="65">
        <v>0</v>
      </c>
      <c r="H29" s="65">
        <v>0</v>
      </c>
      <c r="I29" s="65">
        <v>0</v>
      </c>
      <c r="J29" s="65">
        <v>0</v>
      </c>
      <c r="K29" s="65">
        <v>1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6">
        <v>0</v>
      </c>
      <c r="R29" s="35">
        <f>+ROUND((E29+F29)/B29*100,1)</f>
        <v>96.4</v>
      </c>
      <c r="S29" s="27">
        <f>+ROUND((M29+N29+Q29)/B29*100,1)</f>
        <v>0</v>
      </c>
      <c r="T29" s="40" t="s">
        <v>6</v>
      </c>
      <c r="U29" s="40" t="s">
        <v>6</v>
      </c>
    </row>
    <row r="30" spans="1:21" s="40" customFormat="1" ht="24" customHeight="1">
      <c r="A30" s="8" t="s">
        <v>44</v>
      </c>
      <c r="B30" s="33">
        <f>+C30+D30</f>
        <v>300</v>
      </c>
      <c r="C30" s="32">
        <f t="shared" si="6"/>
        <v>155</v>
      </c>
      <c r="D30" s="32">
        <f t="shared" si="6"/>
        <v>145</v>
      </c>
      <c r="E30" s="65">
        <v>153</v>
      </c>
      <c r="F30" s="65">
        <v>144</v>
      </c>
      <c r="G30" s="65">
        <v>0</v>
      </c>
      <c r="H30" s="65">
        <v>0</v>
      </c>
      <c r="I30" s="65">
        <v>0</v>
      </c>
      <c r="J30" s="65">
        <v>1</v>
      </c>
      <c r="K30" s="65">
        <v>0</v>
      </c>
      <c r="L30" s="65">
        <v>0</v>
      </c>
      <c r="M30" s="65">
        <v>2</v>
      </c>
      <c r="N30" s="65">
        <v>0</v>
      </c>
      <c r="O30" s="65">
        <v>0</v>
      </c>
      <c r="P30" s="65">
        <v>0</v>
      </c>
      <c r="Q30" s="66">
        <v>0</v>
      </c>
      <c r="R30" s="35">
        <f>+ROUND((E30+F30)/B30*100,1)</f>
        <v>99</v>
      </c>
      <c r="S30" s="35">
        <f>+ROUND((M30+N30+Q30)/B30*100,1)</f>
        <v>0.7</v>
      </c>
      <c r="T30" s="40" t="s">
        <v>6</v>
      </c>
      <c r="U30" s="40" t="s">
        <v>6</v>
      </c>
    </row>
    <row r="31" spans="1:21" ht="24" customHeight="1">
      <c r="A31" s="8" t="s">
        <v>45</v>
      </c>
      <c r="B31" s="33">
        <f>+C31+D31</f>
        <v>111</v>
      </c>
      <c r="C31" s="34">
        <f t="shared" si="6"/>
        <v>53</v>
      </c>
      <c r="D31" s="34">
        <f t="shared" si="6"/>
        <v>58</v>
      </c>
      <c r="E31" s="63">
        <v>53</v>
      </c>
      <c r="F31" s="63">
        <v>58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4">
        <v>0</v>
      </c>
      <c r="R31" s="35">
        <f>+ROUND((E31+F31)/B31*100,1)</f>
        <v>100</v>
      </c>
      <c r="S31" s="27">
        <f>+ROUND((M31+N31+Q31)/B31*100,1)</f>
        <v>0</v>
      </c>
      <c r="T31" s="1" t="s">
        <v>6</v>
      </c>
      <c r="U31" s="1" t="s">
        <v>6</v>
      </c>
    </row>
    <row r="32" spans="1:21" ht="24" customHeight="1">
      <c r="A32" s="36" t="s">
        <v>46</v>
      </c>
      <c r="B32" s="37">
        <f>+C32+D32</f>
        <v>193</v>
      </c>
      <c r="C32" s="38">
        <f t="shared" si="6"/>
        <v>100</v>
      </c>
      <c r="D32" s="38">
        <f t="shared" si="6"/>
        <v>93</v>
      </c>
      <c r="E32" s="67">
        <v>99</v>
      </c>
      <c r="F32" s="67">
        <v>91</v>
      </c>
      <c r="G32" s="67">
        <v>0</v>
      </c>
      <c r="H32" s="67">
        <v>0</v>
      </c>
      <c r="I32" s="67">
        <v>0</v>
      </c>
      <c r="J32" s="67">
        <v>0</v>
      </c>
      <c r="K32" s="67">
        <v>1</v>
      </c>
      <c r="L32" s="67">
        <v>0</v>
      </c>
      <c r="M32" s="67">
        <v>0</v>
      </c>
      <c r="N32" s="67">
        <v>1</v>
      </c>
      <c r="O32" s="67">
        <v>0</v>
      </c>
      <c r="P32" s="67">
        <v>1</v>
      </c>
      <c r="Q32" s="68">
        <v>0</v>
      </c>
      <c r="R32" s="39">
        <f>+ROUND((E32+F32)/B32*100,1)</f>
        <v>98.4</v>
      </c>
      <c r="S32" s="39">
        <f>+ROUND((M32+N32+Q32)/B32*100,1)</f>
        <v>0.5</v>
      </c>
      <c r="T32" s="1" t="s">
        <v>6</v>
      </c>
      <c r="U32" s="1" t="s">
        <v>6</v>
      </c>
    </row>
    <row r="33" spans="1:20" ht="14.25" customHeight="1">
      <c r="A33" s="40" t="s">
        <v>47</v>
      </c>
      <c r="B33" s="40"/>
      <c r="C33" s="40"/>
      <c r="D33" s="40"/>
      <c r="T33" s="1" t="s">
        <v>6</v>
      </c>
    </row>
    <row r="34" spans="1:4" ht="14.25" customHeight="1">
      <c r="A34" s="40" t="s">
        <v>48</v>
      </c>
      <c r="B34" s="40"/>
      <c r="C34" s="40"/>
      <c r="D34" s="40"/>
    </row>
    <row r="35" spans="1:19" ht="12" customHeight="1">
      <c r="A35" s="40"/>
      <c r="B35" s="1" t="s">
        <v>6</v>
      </c>
      <c r="C35" s="1" t="s">
        <v>6</v>
      </c>
      <c r="D35" s="1" t="s">
        <v>6</v>
      </c>
      <c r="E35" s="1" t="s">
        <v>6</v>
      </c>
      <c r="F35" s="1" t="s">
        <v>6</v>
      </c>
      <c r="G35" s="1" t="s">
        <v>6</v>
      </c>
      <c r="H35" s="1" t="s">
        <v>6</v>
      </c>
      <c r="I35" s="1" t="s">
        <v>6</v>
      </c>
      <c r="J35" s="1" t="s">
        <v>6</v>
      </c>
      <c r="K35" s="1" t="s">
        <v>6</v>
      </c>
      <c r="L35" s="1" t="s">
        <v>6</v>
      </c>
      <c r="M35" s="1" t="s">
        <v>6</v>
      </c>
      <c r="N35" s="1" t="s">
        <v>6</v>
      </c>
      <c r="O35" s="1" t="s">
        <v>6</v>
      </c>
      <c r="P35" s="1" t="s">
        <v>6</v>
      </c>
      <c r="Q35" s="1" t="s">
        <v>6</v>
      </c>
      <c r="R35" s="1" t="s">
        <v>6</v>
      </c>
      <c r="S35" s="1" t="s">
        <v>6</v>
      </c>
    </row>
    <row r="36" spans="1:19" ht="12" customHeight="1">
      <c r="A36" s="40"/>
      <c r="B36" s="1" t="s">
        <v>6</v>
      </c>
      <c r="C36" s="1" t="s">
        <v>6</v>
      </c>
      <c r="D36" s="1" t="s">
        <v>6</v>
      </c>
      <c r="E36" s="1" t="s">
        <v>6</v>
      </c>
      <c r="F36" s="1" t="s">
        <v>6</v>
      </c>
      <c r="G36" s="1" t="s">
        <v>6</v>
      </c>
      <c r="H36" s="1" t="s">
        <v>6</v>
      </c>
      <c r="I36" s="1" t="s">
        <v>6</v>
      </c>
      <c r="J36" s="1" t="s">
        <v>6</v>
      </c>
      <c r="K36" s="1" t="s">
        <v>6</v>
      </c>
      <c r="L36" s="1" t="s">
        <v>6</v>
      </c>
      <c r="M36" s="1" t="s">
        <v>6</v>
      </c>
      <c r="N36" s="1" t="s">
        <v>6</v>
      </c>
      <c r="O36" s="1" t="s">
        <v>6</v>
      </c>
      <c r="P36" s="1" t="s">
        <v>6</v>
      </c>
      <c r="Q36" s="1" t="s">
        <v>32</v>
      </c>
      <c r="R36" s="1" t="s">
        <v>6</v>
      </c>
      <c r="S36" s="1" t="s">
        <v>6</v>
      </c>
    </row>
    <row r="37" spans="1:18" ht="12" customHeight="1">
      <c r="A37" s="40"/>
      <c r="C37" s="40"/>
      <c r="R37" s="2" t="s">
        <v>6</v>
      </c>
    </row>
    <row r="38" spans="1:3" ht="12" customHeight="1">
      <c r="A38" s="40"/>
      <c r="C38" s="40"/>
    </row>
    <row r="39" ht="12" customHeight="1">
      <c r="A39" s="40"/>
    </row>
    <row r="40" ht="12" customHeight="1">
      <c r="A40" s="40"/>
    </row>
    <row r="41" ht="12" customHeight="1">
      <c r="A41" s="40"/>
    </row>
    <row r="42" ht="12" customHeight="1">
      <c r="A42" s="40"/>
    </row>
    <row r="43" ht="12" customHeight="1">
      <c r="A43" s="40"/>
    </row>
    <row r="44" ht="12" customHeight="1">
      <c r="A44" s="40"/>
    </row>
    <row r="45" ht="12" customHeight="1">
      <c r="A45" s="40"/>
    </row>
    <row r="46" ht="12" customHeight="1">
      <c r="A46" s="40"/>
    </row>
    <row r="47" ht="12" customHeight="1">
      <c r="A47" s="40"/>
    </row>
    <row r="48" ht="12" customHeight="1">
      <c r="A48" s="40"/>
    </row>
    <row r="49" ht="12" customHeight="1">
      <c r="A49" s="40"/>
    </row>
    <row r="50" ht="12" customHeight="1">
      <c r="A50" s="40"/>
    </row>
    <row r="51" ht="12" customHeight="1">
      <c r="A51" s="40"/>
    </row>
  </sheetData>
  <mergeCells count="5">
    <mergeCell ref="A3:A6"/>
    <mergeCell ref="R3:S3"/>
    <mergeCell ref="O3:P5"/>
    <mergeCell ref="B3:D5"/>
    <mergeCell ref="M3:N5"/>
  </mergeCells>
  <printOptions/>
  <pageMargins left="0.3937007874015748" right="0.24" top="0.33" bottom="0.3937007874015748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2008-04-09T02:15:03Z</cp:lastPrinted>
  <dcterms:created xsi:type="dcterms:W3CDTF">2008-04-09T02:11:08Z</dcterms:created>
  <dcterms:modified xsi:type="dcterms:W3CDTF">2008-04-25T01:48:04Z</dcterms:modified>
  <cp:category/>
  <cp:version/>
  <cp:contentType/>
  <cp:contentStatus/>
</cp:coreProperties>
</file>