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4955" windowHeight="9000" activeTab="0"/>
  </bookViews>
  <sheets>
    <sheet name="268" sheetId="1" r:id="rId1"/>
  </sheets>
  <definedNames>
    <definedName name="_xlnm.Print_Area" localSheetId="0">'268'!$A$1:$R$100</definedName>
    <definedName name="_xlnm.Print_Titles" localSheetId="0">'268'!$1:$7</definedName>
  </definedNames>
  <calcPr fullCalcOnLoad="1"/>
</workbook>
</file>

<file path=xl/sharedStrings.xml><?xml version="1.0" encoding="utf-8"?>
<sst xmlns="http://schemas.openxmlformats.org/spreadsheetml/2006/main" count="129" uniqueCount="122">
  <si>
    <t>建物</t>
  </si>
  <si>
    <t>林野</t>
  </si>
  <si>
    <t>山林・原野</t>
  </si>
  <si>
    <t>全損</t>
  </si>
  <si>
    <t>火災件数（件）</t>
  </si>
  <si>
    <t>焼損面積</t>
  </si>
  <si>
    <t>罹災世帯数</t>
  </si>
  <si>
    <t>罹災者数</t>
  </si>
  <si>
    <t>死亡</t>
  </si>
  <si>
    <t>負傷者</t>
  </si>
  <si>
    <t>損害額（千円）</t>
  </si>
  <si>
    <t>その他</t>
  </si>
  <si>
    <t>車・船・</t>
  </si>
  <si>
    <t>（世帯）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</si>
  <si>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</si>
  <si>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</si>
  <si>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</si>
  <si>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</si>
  <si>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</si>
  <si>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</si>
  <si>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</si>
  <si>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</si>
  <si>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</si>
  <si>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</si>
  <si>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</si>
  <si>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</si>
  <si>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</si>
  <si>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</si>
  <si>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</si>
  <si>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</si>
  <si>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</si>
  <si>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</si>
  <si>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</si>
  <si>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</si>
  <si>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</si>
  <si>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</si>
  <si>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</si>
  <si>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</si>
  <si>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</si>
  <si>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</si>
  <si>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</si>
  <si>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</si>
  <si>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</si>
  <si>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</si>
  <si>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</si>
  <si>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</si>
  <si>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</si>
  <si>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</si>
  <si>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</si>
  <si>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</si>
  <si>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</si>
  <si>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</si>
  <si>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</si>
  <si>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</si>
  <si>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</si>
  <si>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</si>
  <si>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</si>
  <si>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</si>
  <si>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</si>
  <si>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</si>
  <si>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</si>
  <si>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</si>
  <si>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</si>
  <si>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</si>
  <si>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</si>
  <si>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</si>
  <si>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</si>
  <si>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</si>
  <si>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</si>
  <si>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</si>
  <si>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</si>
  <si>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</si>
  <si>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</si>
  <si>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</si>
  <si>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</si>
  <si>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</si>
  <si>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</si>
  <si>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</si>
  <si>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</si>
  <si>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</si>
  <si>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</si>
  <si>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</si>
  <si>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</si>
  <si>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</si>
  <si>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西</t>
  </si>
  <si>
    <t>東</t>
  </si>
  <si>
    <t>速</t>
  </si>
  <si>
    <t>大</t>
  </si>
  <si>
    <t>北</t>
  </si>
  <si>
    <t>南</t>
  </si>
  <si>
    <t>直</t>
  </si>
  <si>
    <t>玖</t>
  </si>
  <si>
    <t>日</t>
  </si>
  <si>
    <t>下</t>
  </si>
  <si>
    <t>宇</t>
  </si>
  <si>
    <t>２４．  災  害  お  よ  び  事  故</t>
  </si>
  <si>
    <t>小損・半損</t>
  </si>
  <si>
    <t>死傷者数（人）</t>
  </si>
  <si>
    <t>（ 人 ）</t>
  </si>
  <si>
    <t>10月</t>
  </si>
  <si>
    <t>11月</t>
  </si>
  <si>
    <t>12月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</si>
  <si>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</si>
  <si>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</si>
  <si>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</si>
  <si>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</si>
  <si>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</si>
  <si>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</si>
  <si>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</si>
  <si>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</si>
  <si>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</si>
  <si>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由布市</t>
  </si>
  <si>
    <t>豊後大野市</t>
  </si>
  <si>
    <t>平成13年</t>
  </si>
  <si>
    <t>年次、月次　　および市町村</t>
  </si>
  <si>
    <t>標示番号</t>
  </si>
  <si>
    <t>（ ㎡ ）</t>
  </si>
  <si>
    <t>（ ａ ）</t>
  </si>
  <si>
    <t>総 数</t>
  </si>
  <si>
    <t>総  額</t>
  </si>
  <si>
    <t>資料：県消防保安室「消防年報」</t>
  </si>
  <si>
    <t>268．火災発生および損害状況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</si>
</sst>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16" applyFill="1" applyAlignment="1">
      <alignment/>
    </xf>
    <xf numFmtId="38" fontId="0" fillId="0" borderId="0" xfId="16" applyFill="1" applyAlignment="1">
      <alignment horizontal="center"/>
    </xf>
    <xf numFmtId="38" fontId="0" fillId="0" borderId="0" xfId="16" applyFill="1" applyBorder="1" applyAlignment="1">
      <alignment/>
    </xf>
    <xf numFmtId="38" fontId="0" fillId="2" borderId="0" xfId="16" applyFill="1" applyAlignment="1">
      <alignment/>
    </xf>
    <xf numFmtId="38" fontId="2" fillId="0" borderId="1" xfId="16" applyFont="1" applyFill="1" applyBorder="1" applyAlignment="1">
      <alignment/>
    </xf>
    <xf numFmtId="38" fontId="2" fillId="0" borderId="1" xfId="16" applyFont="1" applyFill="1" applyBorder="1" applyAlignment="1">
      <alignment horizontal="center"/>
    </xf>
    <xf numFmtId="38" fontId="2" fillId="0" borderId="2" xfId="16" applyFont="1" applyFill="1" applyBorder="1" applyAlignment="1">
      <alignment horizontal="center"/>
    </xf>
    <xf numFmtId="38" fontId="2" fillId="0" borderId="0" xfId="16" applyFont="1" applyFill="1" applyAlignment="1">
      <alignment horizontal="center"/>
    </xf>
    <xf numFmtId="38" fontId="2" fillId="0" borderId="0" xfId="16" applyFont="1" applyFill="1" applyAlignment="1">
      <alignment/>
    </xf>
    <xf numFmtId="38" fontId="2" fillId="0" borderId="3" xfId="16" applyFont="1" applyFill="1" applyBorder="1" applyAlignment="1">
      <alignment horizontal="center"/>
    </xf>
    <xf numFmtId="38" fontId="2" fillId="0" borderId="0" xfId="16" applyFont="1" applyFill="1" applyBorder="1" applyAlignment="1">
      <alignment horizontal="distributed"/>
    </xf>
    <xf numFmtId="38" fontId="2" fillId="0" borderId="4" xfId="16" applyFont="1" applyFill="1" applyBorder="1" applyAlignment="1">
      <alignment horizontal="center"/>
    </xf>
    <xf numFmtId="38" fontId="2" fillId="0" borderId="0" xfId="16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3" xfId="16" applyFont="1" applyFill="1" applyBorder="1" applyAlignment="1">
      <alignment horizontal="center"/>
    </xf>
    <xf numFmtId="41" fontId="2" fillId="0" borderId="0" xfId="16" applyNumberFormat="1" applyFont="1" applyFill="1" applyAlignment="1">
      <alignment/>
    </xf>
    <xf numFmtId="41" fontId="2" fillId="0" borderId="0" xfId="16" applyNumberFormat="1" applyFont="1" applyFill="1" applyAlignment="1">
      <alignment horizontal="right"/>
    </xf>
    <xf numFmtId="41" fontId="3" fillId="0" borderId="0" xfId="16" applyNumberFormat="1" applyFont="1" applyFill="1" applyAlignment="1">
      <alignment/>
    </xf>
    <xf numFmtId="41" fontId="2" fillId="0" borderId="5" xfId="16" applyNumberFormat="1" applyFont="1" applyFill="1" applyBorder="1" applyAlignment="1">
      <alignment/>
    </xf>
    <xf numFmtId="38" fontId="2" fillId="0" borderId="0" xfId="16" applyFont="1" applyFill="1" applyBorder="1" applyAlignment="1">
      <alignment horizontal="left"/>
    </xf>
    <xf numFmtId="41" fontId="2" fillId="0" borderId="4" xfId="16" applyNumberFormat="1" applyFont="1" applyFill="1" applyBorder="1" applyAlignment="1">
      <alignment/>
    </xf>
    <xf numFmtId="41" fontId="2" fillId="0" borderId="3" xfId="16" applyNumberFormat="1" applyFont="1" applyFill="1" applyBorder="1" applyAlignment="1">
      <alignment/>
    </xf>
    <xf numFmtId="41" fontId="3" fillId="0" borderId="3" xfId="16" applyNumberFormat="1" applyFont="1" applyFill="1" applyBorder="1" applyAlignment="1">
      <alignment/>
    </xf>
    <xf numFmtId="41" fontId="2" fillId="0" borderId="2" xfId="16" applyNumberFormat="1" applyFont="1" applyFill="1" applyBorder="1" applyAlignment="1">
      <alignment/>
    </xf>
    <xf numFmtId="38" fontId="2" fillId="0" borderId="6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2" fillId="0" borderId="7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5" fillId="0" borderId="0" xfId="16" applyFont="1" applyFill="1" applyAlignment="1">
      <alignment horizontal="center"/>
    </xf>
    <xf numFmtId="38" fontId="2" fillId="0" borderId="7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5" fillId="0" borderId="0" xfId="16" applyFont="1" applyFill="1" applyAlignment="1">
      <alignment horizontal="center"/>
    </xf>
    <xf numFmtId="38" fontId="4" fillId="0" borderId="0" xfId="16" applyFont="1" applyFill="1" applyAlignment="1">
      <alignment horizontal="center"/>
    </xf>
    <xf numFmtId="38" fontId="2" fillId="0" borderId="1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 wrapText="1"/>
    </xf>
    <xf numFmtId="38" fontId="2" fillId="0" borderId="13" xfId="16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 vertical="center" wrapText="1"/>
    </xf>
    <xf numFmtId="38" fontId="2" fillId="0" borderId="14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11" xfId="1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showZeros="0" tabSelected="1" view="pageBreakPreview" zoomScale="67" zoomScaleNormal="75" zoomScaleSheetLayoutView="67" workbookViewId="0" topLeftCell="A1">
      <selection activeCell="N20" sqref="N20"/>
    </sheetView>
  </sheetViews>
  <sheetFormatPr defaultColWidth="9.00390625" defaultRowHeight="13.5"/>
  <cols>
    <col min="1" max="1" width="4.75390625" style="1" bestFit="1" customWidth="1"/>
    <col min="2" max="2" width="10.75390625" style="1" customWidth="1"/>
    <col min="3" max="3" width="9.625" style="1" bestFit="1" customWidth="1"/>
    <col min="4" max="4" width="9.75390625" style="1" bestFit="1" customWidth="1"/>
    <col min="5" max="5" width="8.125" style="1" customWidth="1"/>
    <col min="6" max="6" width="9.625" style="1" bestFit="1" customWidth="1"/>
    <col min="7" max="7" width="10.75390625" style="1" bestFit="1" customWidth="1"/>
    <col min="8" max="9" width="10.875" style="1" bestFit="1" customWidth="1"/>
    <col min="10" max="11" width="9.875" style="1" bestFit="1" customWidth="1"/>
    <col min="12" max="12" width="7.875" style="1" customWidth="1"/>
    <col min="13" max="13" width="9.875" style="1" bestFit="1" customWidth="1"/>
    <col min="14" max="15" width="14.125" style="1" bestFit="1" customWidth="1"/>
    <col min="16" max="16" width="11.75390625" style="1" bestFit="1" customWidth="1"/>
    <col min="17" max="17" width="14.125" style="1" bestFit="1" customWidth="1"/>
    <col min="18" max="18" width="5.50390625" style="2" customWidth="1"/>
    <col min="19" max="16384" width="9.00390625" style="1" customWidth="1"/>
  </cols>
  <sheetData>
    <row r="1" spans="1:18" ht="21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7.25">
      <c r="A3" s="44" t="s">
        <v>121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s="32" customFormat="1" ht="18" customHeight="1" thickTop="1">
      <c r="A5" s="47" t="s">
        <v>114</v>
      </c>
      <c r="B5" s="48"/>
      <c r="C5" s="45" t="s">
        <v>4</v>
      </c>
      <c r="D5" s="37"/>
      <c r="E5" s="37"/>
      <c r="F5" s="37"/>
      <c r="G5" s="37" t="s">
        <v>5</v>
      </c>
      <c r="H5" s="37"/>
      <c r="I5" s="37" t="s">
        <v>6</v>
      </c>
      <c r="J5" s="37"/>
      <c r="K5" s="38" t="s">
        <v>7</v>
      </c>
      <c r="L5" s="46" t="s">
        <v>97</v>
      </c>
      <c r="M5" s="45"/>
      <c r="N5" s="37" t="s">
        <v>10</v>
      </c>
      <c r="O5" s="37"/>
      <c r="P5" s="37"/>
      <c r="Q5" s="37"/>
      <c r="R5" s="40" t="s">
        <v>115</v>
      </c>
    </row>
    <row r="6" spans="1:19" s="32" customFormat="1" ht="13.5">
      <c r="A6" s="49"/>
      <c r="B6" s="50"/>
      <c r="C6" s="36" t="s">
        <v>118</v>
      </c>
      <c r="D6" s="36" t="s">
        <v>0</v>
      </c>
      <c r="E6" s="36" t="s">
        <v>1</v>
      </c>
      <c r="F6" s="33" t="s">
        <v>12</v>
      </c>
      <c r="G6" s="33" t="s">
        <v>0</v>
      </c>
      <c r="H6" s="33" t="s">
        <v>2</v>
      </c>
      <c r="I6" s="33" t="s">
        <v>96</v>
      </c>
      <c r="J6" s="33" t="s">
        <v>3</v>
      </c>
      <c r="K6" s="39"/>
      <c r="L6" s="36" t="s">
        <v>8</v>
      </c>
      <c r="M6" s="36" t="s">
        <v>9</v>
      </c>
      <c r="N6" s="36" t="s">
        <v>119</v>
      </c>
      <c r="O6" s="36" t="s">
        <v>0</v>
      </c>
      <c r="P6" s="36" t="s">
        <v>1</v>
      </c>
      <c r="Q6" s="33" t="s">
        <v>12</v>
      </c>
      <c r="R6" s="41"/>
      <c r="S6" s="34"/>
    </row>
    <row r="7" spans="1:18" s="32" customFormat="1" ht="13.5">
      <c r="A7" s="51"/>
      <c r="B7" s="52"/>
      <c r="C7" s="37"/>
      <c r="D7" s="37"/>
      <c r="E7" s="37"/>
      <c r="F7" s="31" t="s">
        <v>11</v>
      </c>
      <c r="G7" s="31" t="s">
        <v>116</v>
      </c>
      <c r="H7" s="31" t="s">
        <v>117</v>
      </c>
      <c r="I7" s="31" t="s">
        <v>13</v>
      </c>
      <c r="J7" s="31" t="s">
        <v>13</v>
      </c>
      <c r="K7" s="31" t="s">
        <v>98</v>
      </c>
      <c r="L7" s="37"/>
      <c r="M7" s="37"/>
      <c r="N7" s="37"/>
      <c r="O7" s="37"/>
      <c r="P7" s="37"/>
      <c r="Q7" s="31" t="s">
        <v>11</v>
      </c>
      <c r="R7" s="42"/>
    </row>
    <row r="8" spans="1:18" ht="13.5">
      <c r="A8" s="9"/>
      <c r="B8" s="26" t="s">
        <v>113</v>
      </c>
      <c r="C8" s="27">
        <v>563</v>
      </c>
      <c r="D8" s="22">
        <v>322</v>
      </c>
      <c r="E8" s="22">
        <v>58</v>
      </c>
      <c r="F8" s="22">
        <v>183</v>
      </c>
      <c r="G8" s="22">
        <v>25543</v>
      </c>
      <c r="H8" s="22">
        <v>14697</v>
      </c>
      <c r="I8" s="22">
        <v>159</v>
      </c>
      <c r="J8" s="22">
        <v>90</v>
      </c>
      <c r="K8" s="22">
        <v>639</v>
      </c>
      <c r="L8" s="22">
        <v>37</v>
      </c>
      <c r="M8" s="22">
        <v>54</v>
      </c>
      <c r="N8" s="22">
        <v>2574499</v>
      </c>
      <c r="O8" s="22">
        <v>1145575</v>
      </c>
      <c r="P8" s="22">
        <v>121974</v>
      </c>
      <c r="Q8" s="22">
        <v>1306950</v>
      </c>
      <c r="R8" s="12">
        <v>13</v>
      </c>
    </row>
    <row r="9" spans="1:18" ht="13.5">
      <c r="A9" s="9"/>
      <c r="B9" s="11">
        <v>14</v>
      </c>
      <c r="C9" s="28">
        <v>656</v>
      </c>
      <c r="D9" s="22">
        <v>294</v>
      </c>
      <c r="E9" s="22">
        <v>89</v>
      </c>
      <c r="F9" s="22">
        <v>273</v>
      </c>
      <c r="G9" s="22">
        <v>17668</v>
      </c>
      <c r="H9" s="22">
        <v>3795</v>
      </c>
      <c r="I9" s="22">
        <v>193</v>
      </c>
      <c r="J9" s="22">
        <v>96</v>
      </c>
      <c r="K9" s="22">
        <v>746</v>
      </c>
      <c r="L9" s="22">
        <v>31</v>
      </c>
      <c r="M9" s="22">
        <v>72</v>
      </c>
      <c r="N9" s="22">
        <v>1052090</v>
      </c>
      <c r="O9" s="22">
        <v>975309</v>
      </c>
      <c r="P9" s="22">
        <v>6361</v>
      </c>
      <c r="Q9" s="22">
        <v>70420</v>
      </c>
      <c r="R9" s="10">
        <v>14</v>
      </c>
    </row>
    <row r="10" spans="1:18" ht="13.5">
      <c r="A10" s="9"/>
      <c r="B10" s="11">
        <v>15</v>
      </c>
      <c r="C10" s="28">
        <v>534</v>
      </c>
      <c r="D10" s="22">
        <v>293</v>
      </c>
      <c r="E10" s="22">
        <v>46</v>
      </c>
      <c r="F10" s="22">
        <v>195</v>
      </c>
      <c r="G10" s="22">
        <v>19137</v>
      </c>
      <c r="H10" s="22">
        <v>1422</v>
      </c>
      <c r="I10" s="22">
        <v>134</v>
      </c>
      <c r="J10" s="22">
        <v>90</v>
      </c>
      <c r="K10" s="22">
        <v>588</v>
      </c>
      <c r="L10" s="22">
        <v>23</v>
      </c>
      <c r="M10" s="22">
        <v>56</v>
      </c>
      <c r="N10" s="22">
        <v>971453</v>
      </c>
      <c r="O10" s="22">
        <v>939362</v>
      </c>
      <c r="P10" s="22">
        <v>1798</v>
      </c>
      <c r="Q10" s="22">
        <v>30293</v>
      </c>
      <c r="R10" s="10">
        <v>15</v>
      </c>
    </row>
    <row r="11" spans="1:18" ht="13.5">
      <c r="A11" s="9"/>
      <c r="B11" s="11">
        <v>16</v>
      </c>
      <c r="C11" s="28">
        <v>567</v>
      </c>
      <c r="D11" s="22">
        <v>303</v>
      </c>
      <c r="E11" s="22">
        <v>62</v>
      </c>
      <c r="F11" s="22">
        <v>202</v>
      </c>
      <c r="G11" s="22">
        <v>24025</v>
      </c>
      <c r="H11" s="22">
        <v>2084</v>
      </c>
      <c r="I11" s="22">
        <v>166</v>
      </c>
      <c r="J11" s="22">
        <v>111</v>
      </c>
      <c r="K11" s="22">
        <v>753</v>
      </c>
      <c r="L11" s="22">
        <v>21</v>
      </c>
      <c r="M11" s="22">
        <v>79</v>
      </c>
      <c r="N11" s="22">
        <v>1116693</v>
      </c>
      <c r="O11" s="22">
        <v>1055037</v>
      </c>
      <c r="P11" s="22">
        <v>5763</v>
      </c>
      <c r="Q11" s="22">
        <v>55893</v>
      </c>
      <c r="R11" s="10">
        <v>16</v>
      </c>
    </row>
    <row r="12" spans="1:18" ht="13.5">
      <c r="A12" s="9"/>
      <c r="B12" s="11"/>
      <c r="C12" s="2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0"/>
    </row>
    <row r="13" spans="2:18" s="19" customFormat="1" ht="13.5">
      <c r="B13" s="20">
        <v>17</v>
      </c>
      <c r="C13" s="29">
        <f>SUM(C15:C26)</f>
        <v>654</v>
      </c>
      <c r="D13" s="24">
        <f aca="true" t="shared" si="0" ref="D13:Q13">SUM(D15:D26)</f>
        <v>323</v>
      </c>
      <c r="E13" s="24">
        <f t="shared" si="0"/>
        <v>77</v>
      </c>
      <c r="F13" s="24">
        <f t="shared" si="0"/>
        <v>254</v>
      </c>
      <c r="G13" s="24">
        <f t="shared" si="0"/>
        <v>20276</v>
      </c>
      <c r="H13" s="24">
        <f t="shared" si="0"/>
        <v>3215</v>
      </c>
      <c r="I13" s="24">
        <f t="shared" si="0"/>
        <v>187</v>
      </c>
      <c r="J13" s="24">
        <f t="shared" si="0"/>
        <v>96</v>
      </c>
      <c r="K13" s="24">
        <f t="shared" si="0"/>
        <v>716</v>
      </c>
      <c r="L13" s="24">
        <f t="shared" si="0"/>
        <v>26</v>
      </c>
      <c r="M13" s="24">
        <f t="shared" si="0"/>
        <v>61</v>
      </c>
      <c r="N13" s="24">
        <f t="shared" si="0"/>
        <v>1025609</v>
      </c>
      <c r="O13" s="24">
        <f t="shared" si="0"/>
        <v>962189</v>
      </c>
      <c r="P13" s="24">
        <f t="shared" si="0"/>
        <v>9747</v>
      </c>
      <c r="Q13" s="24">
        <f t="shared" si="0"/>
        <v>53673</v>
      </c>
      <c r="R13" s="21">
        <v>17</v>
      </c>
    </row>
    <row r="14" spans="1:18" ht="13.5">
      <c r="A14" s="9"/>
      <c r="B14" s="9"/>
      <c r="C14" s="2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0"/>
    </row>
    <row r="15" spans="1:18" ht="13.5">
      <c r="A15" s="9"/>
      <c r="B15" s="8" t="s">
        <v>102</v>
      </c>
      <c r="C15" s="28">
        <f aca="true" t="shared" si="1" ref="C15:C25">SUM(D15:F15)</f>
        <v>54</v>
      </c>
      <c r="D15" s="22">
        <v>28</v>
      </c>
      <c r="E15" s="22">
        <v>6</v>
      </c>
      <c r="F15" s="22">
        <v>20</v>
      </c>
      <c r="G15" s="22">
        <v>1684</v>
      </c>
      <c r="H15" s="22">
        <v>107</v>
      </c>
      <c r="I15" s="22">
        <v>18</v>
      </c>
      <c r="J15" s="22">
        <v>10</v>
      </c>
      <c r="K15" s="22">
        <v>80</v>
      </c>
      <c r="L15" s="22">
        <v>3</v>
      </c>
      <c r="M15" s="22">
        <v>3</v>
      </c>
      <c r="N15" s="22">
        <f>SUM(O15:Q15)</f>
        <v>74543</v>
      </c>
      <c r="O15" s="22">
        <v>63053</v>
      </c>
      <c r="P15" s="22">
        <v>977</v>
      </c>
      <c r="Q15" s="22">
        <v>10513</v>
      </c>
      <c r="R15" s="10">
        <v>1</v>
      </c>
    </row>
    <row r="16" spans="1:18" ht="13.5">
      <c r="A16" s="9"/>
      <c r="B16" s="8" t="s">
        <v>103</v>
      </c>
      <c r="C16" s="28">
        <f t="shared" si="1"/>
        <v>37</v>
      </c>
      <c r="D16" s="22">
        <v>25</v>
      </c>
      <c r="E16" s="22">
        <v>1</v>
      </c>
      <c r="F16" s="22">
        <v>11</v>
      </c>
      <c r="G16" s="22">
        <v>1132</v>
      </c>
      <c r="H16" s="22">
        <v>0</v>
      </c>
      <c r="I16" s="22">
        <v>16</v>
      </c>
      <c r="J16" s="22">
        <v>5</v>
      </c>
      <c r="K16" s="22">
        <v>54</v>
      </c>
      <c r="L16" s="22">
        <v>2</v>
      </c>
      <c r="M16" s="22">
        <v>3</v>
      </c>
      <c r="N16" s="22">
        <f aca="true" t="shared" si="2" ref="N16:N26">SUM(O16:Q16)</f>
        <v>30030</v>
      </c>
      <c r="O16" s="22">
        <v>29167</v>
      </c>
      <c r="P16" s="22">
        <v>0</v>
      </c>
      <c r="Q16" s="22">
        <v>863</v>
      </c>
      <c r="R16" s="10">
        <v>2</v>
      </c>
    </row>
    <row r="17" spans="1:18" ht="13.5">
      <c r="A17" s="9"/>
      <c r="B17" s="8" t="s">
        <v>104</v>
      </c>
      <c r="C17" s="28">
        <f t="shared" si="1"/>
        <v>57</v>
      </c>
      <c r="D17" s="22">
        <v>25</v>
      </c>
      <c r="E17" s="22">
        <v>9</v>
      </c>
      <c r="F17" s="22">
        <v>23</v>
      </c>
      <c r="G17" s="22">
        <v>2556</v>
      </c>
      <c r="H17" s="22">
        <v>1807</v>
      </c>
      <c r="I17" s="22">
        <v>15</v>
      </c>
      <c r="J17" s="22">
        <v>12</v>
      </c>
      <c r="K17" s="22">
        <v>68</v>
      </c>
      <c r="L17" s="22">
        <v>1</v>
      </c>
      <c r="M17" s="22">
        <v>4</v>
      </c>
      <c r="N17" s="22">
        <f t="shared" si="2"/>
        <v>104449</v>
      </c>
      <c r="O17" s="22">
        <v>103203</v>
      </c>
      <c r="P17" s="22">
        <v>81</v>
      </c>
      <c r="Q17" s="22">
        <v>1165</v>
      </c>
      <c r="R17" s="10">
        <v>3</v>
      </c>
    </row>
    <row r="18" spans="1:18" ht="13.5">
      <c r="A18" s="9"/>
      <c r="B18" s="8" t="s">
        <v>105</v>
      </c>
      <c r="C18" s="28">
        <f t="shared" si="1"/>
        <v>96</v>
      </c>
      <c r="D18" s="22">
        <v>43</v>
      </c>
      <c r="E18" s="22">
        <v>19</v>
      </c>
      <c r="F18" s="22">
        <v>34</v>
      </c>
      <c r="G18" s="22">
        <v>3719</v>
      </c>
      <c r="H18" s="22">
        <v>690</v>
      </c>
      <c r="I18" s="22">
        <v>24</v>
      </c>
      <c r="J18" s="22">
        <v>12</v>
      </c>
      <c r="K18" s="22">
        <v>109</v>
      </c>
      <c r="L18" s="22">
        <v>6</v>
      </c>
      <c r="M18" s="22">
        <v>8</v>
      </c>
      <c r="N18" s="22">
        <f t="shared" si="2"/>
        <v>190881</v>
      </c>
      <c r="O18" s="22">
        <v>178442</v>
      </c>
      <c r="P18" s="22">
        <v>4734</v>
      </c>
      <c r="Q18" s="22">
        <v>7705</v>
      </c>
      <c r="R18" s="10">
        <v>4</v>
      </c>
    </row>
    <row r="19" spans="1:18" ht="13.5">
      <c r="A19" s="9"/>
      <c r="B19" s="8" t="s">
        <v>106</v>
      </c>
      <c r="C19" s="28">
        <f t="shared" si="1"/>
        <v>80</v>
      </c>
      <c r="D19" s="22">
        <v>29</v>
      </c>
      <c r="E19" s="22">
        <v>20</v>
      </c>
      <c r="F19" s="22">
        <v>31</v>
      </c>
      <c r="G19" s="22">
        <v>1654</v>
      </c>
      <c r="H19" s="22">
        <v>160</v>
      </c>
      <c r="I19" s="22">
        <v>14</v>
      </c>
      <c r="J19" s="22">
        <v>8</v>
      </c>
      <c r="K19" s="22">
        <v>59</v>
      </c>
      <c r="L19" s="22">
        <v>2</v>
      </c>
      <c r="M19" s="22">
        <v>10</v>
      </c>
      <c r="N19" s="22">
        <f t="shared" si="2"/>
        <v>54054</v>
      </c>
      <c r="O19" s="22">
        <v>49752</v>
      </c>
      <c r="P19" s="22">
        <v>1774</v>
      </c>
      <c r="Q19" s="22">
        <v>2528</v>
      </c>
      <c r="R19" s="10">
        <v>5</v>
      </c>
    </row>
    <row r="20" spans="1:18" ht="13.5">
      <c r="A20" s="9"/>
      <c r="B20" s="8" t="s">
        <v>107</v>
      </c>
      <c r="C20" s="28">
        <f t="shared" si="1"/>
        <v>64</v>
      </c>
      <c r="D20" s="22">
        <v>30</v>
      </c>
      <c r="E20" s="22">
        <v>8</v>
      </c>
      <c r="F20" s="22">
        <v>26</v>
      </c>
      <c r="G20" s="22">
        <v>1341</v>
      </c>
      <c r="H20" s="22">
        <v>287</v>
      </c>
      <c r="I20" s="22">
        <v>13</v>
      </c>
      <c r="J20" s="22">
        <v>5</v>
      </c>
      <c r="K20" s="22">
        <v>35</v>
      </c>
      <c r="L20" s="22">
        <v>0</v>
      </c>
      <c r="M20" s="22">
        <v>5</v>
      </c>
      <c r="N20" s="22">
        <f t="shared" si="2"/>
        <v>82996</v>
      </c>
      <c r="O20" s="22">
        <v>72442</v>
      </c>
      <c r="P20" s="22">
        <v>2059</v>
      </c>
      <c r="Q20" s="22">
        <v>8495</v>
      </c>
      <c r="R20" s="10">
        <v>6</v>
      </c>
    </row>
    <row r="21" spans="1:18" ht="13.5">
      <c r="A21" s="9"/>
      <c r="B21" s="8" t="s">
        <v>108</v>
      </c>
      <c r="C21" s="28">
        <f t="shared" si="1"/>
        <v>29</v>
      </c>
      <c r="D21" s="22">
        <v>13</v>
      </c>
      <c r="E21" s="22">
        <v>1</v>
      </c>
      <c r="F21" s="22">
        <v>15</v>
      </c>
      <c r="G21" s="22">
        <v>912</v>
      </c>
      <c r="H21" s="22">
        <v>2</v>
      </c>
      <c r="I21" s="22">
        <v>6</v>
      </c>
      <c r="J21" s="22">
        <v>1</v>
      </c>
      <c r="K21" s="22">
        <v>17</v>
      </c>
      <c r="L21" s="22">
        <v>2</v>
      </c>
      <c r="M21" s="22">
        <v>3</v>
      </c>
      <c r="N21" s="22">
        <f t="shared" si="2"/>
        <v>107866</v>
      </c>
      <c r="O21" s="22">
        <v>106325</v>
      </c>
      <c r="P21" s="22">
        <v>0</v>
      </c>
      <c r="Q21" s="22">
        <v>1541</v>
      </c>
      <c r="R21" s="10">
        <v>7</v>
      </c>
    </row>
    <row r="22" spans="1:18" ht="13.5">
      <c r="A22" s="9"/>
      <c r="B22" s="8" t="s">
        <v>109</v>
      </c>
      <c r="C22" s="28">
        <f t="shared" si="1"/>
        <v>58</v>
      </c>
      <c r="D22" s="22">
        <v>28</v>
      </c>
      <c r="E22" s="22">
        <v>4</v>
      </c>
      <c r="F22" s="22">
        <v>26</v>
      </c>
      <c r="G22" s="22">
        <v>2259</v>
      </c>
      <c r="H22" s="22">
        <v>7</v>
      </c>
      <c r="I22" s="22">
        <v>13</v>
      </c>
      <c r="J22" s="22">
        <v>13</v>
      </c>
      <c r="K22" s="22">
        <v>49</v>
      </c>
      <c r="L22" s="22">
        <v>3</v>
      </c>
      <c r="M22" s="22">
        <v>4</v>
      </c>
      <c r="N22" s="22">
        <f t="shared" si="2"/>
        <v>114856</v>
      </c>
      <c r="O22" s="22">
        <v>105925</v>
      </c>
      <c r="P22" s="22">
        <v>61</v>
      </c>
      <c r="Q22" s="22">
        <v>8870</v>
      </c>
      <c r="R22" s="10">
        <v>8</v>
      </c>
    </row>
    <row r="23" spans="1:18" ht="13.5">
      <c r="A23" s="9"/>
      <c r="B23" s="8" t="s">
        <v>110</v>
      </c>
      <c r="C23" s="28">
        <f t="shared" si="1"/>
        <v>42</v>
      </c>
      <c r="D23" s="22">
        <v>23</v>
      </c>
      <c r="E23" s="23">
        <v>3</v>
      </c>
      <c r="F23" s="22">
        <v>16</v>
      </c>
      <c r="G23" s="22">
        <v>854</v>
      </c>
      <c r="H23" s="22">
        <v>3</v>
      </c>
      <c r="I23" s="22">
        <v>12</v>
      </c>
      <c r="J23" s="22">
        <v>7</v>
      </c>
      <c r="K23" s="22">
        <v>41</v>
      </c>
      <c r="L23" s="22">
        <v>2</v>
      </c>
      <c r="M23" s="22">
        <v>3</v>
      </c>
      <c r="N23" s="22">
        <f t="shared" si="2"/>
        <v>39326</v>
      </c>
      <c r="O23" s="22">
        <v>33712</v>
      </c>
      <c r="P23" s="22">
        <v>61</v>
      </c>
      <c r="Q23" s="22">
        <v>5553</v>
      </c>
      <c r="R23" s="10">
        <v>9</v>
      </c>
    </row>
    <row r="24" spans="1:18" ht="13.5">
      <c r="A24" s="9"/>
      <c r="B24" s="8" t="s">
        <v>99</v>
      </c>
      <c r="C24" s="28">
        <f t="shared" si="1"/>
        <v>41</v>
      </c>
      <c r="D24" s="22">
        <v>14</v>
      </c>
      <c r="E24" s="22">
        <v>3</v>
      </c>
      <c r="F24" s="22">
        <v>24</v>
      </c>
      <c r="G24" s="22">
        <v>477</v>
      </c>
      <c r="H24" s="22">
        <v>8</v>
      </c>
      <c r="I24" s="22">
        <v>18</v>
      </c>
      <c r="J24" s="22">
        <v>2</v>
      </c>
      <c r="K24" s="22">
        <v>59</v>
      </c>
      <c r="L24" s="22">
        <v>0</v>
      </c>
      <c r="M24" s="22">
        <v>5</v>
      </c>
      <c r="N24" s="22">
        <f t="shared" si="2"/>
        <v>31547</v>
      </c>
      <c r="O24" s="22">
        <v>30339</v>
      </c>
      <c r="P24" s="22">
        <v>0</v>
      </c>
      <c r="Q24" s="22">
        <v>1208</v>
      </c>
      <c r="R24" s="10">
        <v>10</v>
      </c>
    </row>
    <row r="25" spans="1:18" ht="13.5">
      <c r="A25" s="9"/>
      <c r="B25" s="8" t="s">
        <v>100</v>
      </c>
      <c r="C25" s="28">
        <f t="shared" si="1"/>
        <v>36</v>
      </c>
      <c r="D25" s="22">
        <v>25</v>
      </c>
      <c r="E25" s="22">
        <v>1</v>
      </c>
      <c r="F25" s="22">
        <v>10</v>
      </c>
      <c r="G25" s="22">
        <v>1700</v>
      </c>
      <c r="H25" s="22">
        <v>0</v>
      </c>
      <c r="I25" s="22">
        <v>12</v>
      </c>
      <c r="J25" s="22">
        <v>6</v>
      </c>
      <c r="K25" s="22">
        <v>58</v>
      </c>
      <c r="L25" s="22">
        <v>1</v>
      </c>
      <c r="M25" s="22">
        <v>3</v>
      </c>
      <c r="N25" s="22">
        <f t="shared" si="2"/>
        <v>77559</v>
      </c>
      <c r="O25" s="22">
        <v>76552</v>
      </c>
      <c r="P25" s="22">
        <v>0</v>
      </c>
      <c r="Q25" s="22">
        <v>1007</v>
      </c>
      <c r="R25" s="10">
        <v>11</v>
      </c>
    </row>
    <row r="26" spans="1:18" ht="13.5">
      <c r="A26" s="9"/>
      <c r="B26" s="8" t="s">
        <v>101</v>
      </c>
      <c r="C26" s="28">
        <f>SUM(D26:F26)</f>
        <v>60</v>
      </c>
      <c r="D26" s="22">
        <v>40</v>
      </c>
      <c r="E26" s="22">
        <v>2</v>
      </c>
      <c r="F26" s="22">
        <v>18</v>
      </c>
      <c r="G26" s="22">
        <v>1988</v>
      </c>
      <c r="H26" s="22">
        <v>144</v>
      </c>
      <c r="I26" s="22">
        <v>26</v>
      </c>
      <c r="J26" s="22">
        <v>15</v>
      </c>
      <c r="K26" s="22">
        <v>87</v>
      </c>
      <c r="L26" s="22">
        <v>4</v>
      </c>
      <c r="M26" s="22">
        <v>10</v>
      </c>
      <c r="N26" s="22">
        <f t="shared" si="2"/>
        <v>117502</v>
      </c>
      <c r="O26" s="22">
        <v>113277</v>
      </c>
      <c r="P26" s="22">
        <v>0</v>
      </c>
      <c r="Q26" s="22">
        <v>4225</v>
      </c>
      <c r="R26" s="10">
        <v>12</v>
      </c>
    </row>
    <row r="27" spans="1:18" ht="13.5">
      <c r="A27" s="9"/>
      <c r="B27" s="13"/>
      <c r="C27" s="2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0"/>
    </row>
    <row r="28" spans="1:18" ht="13.5">
      <c r="A28" s="14">
        <v>1</v>
      </c>
      <c r="B28" s="15" t="s">
        <v>14</v>
      </c>
      <c r="C28" s="28">
        <f>SUM(D28:F28)</f>
        <v>180</v>
      </c>
      <c r="D28" s="22">
        <v>108</v>
      </c>
      <c r="E28" s="22">
        <v>6</v>
      </c>
      <c r="F28" s="22">
        <v>66</v>
      </c>
      <c r="G28" s="22">
        <v>3640</v>
      </c>
      <c r="H28" s="22">
        <v>15</v>
      </c>
      <c r="I28" s="22">
        <v>74</v>
      </c>
      <c r="J28" s="22">
        <v>21</v>
      </c>
      <c r="K28" s="22">
        <v>262</v>
      </c>
      <c r="L28" s="22">
        <v>8</v>
      </c>
      <c r="M28" s="22">
        <v>21</v>
      </c>
      <c r="N28" s="22">
        <f aca="true" t="shared" si="3" ref="N28:N40">SUM(O28:Q28)</f>
        <v>246498</v>
      </c>
      <c r="O28" s="22">
        <v>231613</v>
      </c>
      <c r="P28" s="22">
        <v>0</v>
      </c>
      <c r="Q28" s="22">
        <v>14885</v>
      </c>
      <c r="R28" s="10">
        <v>1</v>
      </c>
    </row>
    <row r="29" spans="1:18" ht="13.5">
      <c r="A29" s="14">
        <v>2</v>
      </c>
      <c r="B29" s="15" t="s">
        <v>15</v>
      </c>
      <c r="C29" s="28">
        <f aca="true" t="shared" si="4" ref="C29:C94">SUM(D29:F29)</f>
        <v>44</v>
      </c>
      <c r="D29" s="22">
        <v>24</v>
      </c>
      <c r="E29" s="22">
        <v>5</v>
      </c>
      <c r="F29" s="22">
        <v>15</v>
      </c>
      <c r="G29" s="22">
        <v>953</v>
      </c>
      <c r="H29" s="22">
        <v>1833</v>
      </c>
      <c r="I29" s="22">
        <v>29</v>
      </c>
      <c r="J29" s="22">
        <v>11</v>
      </c>
      <c r="K29" s="22">
        <v>78</v>
      </c>
      <c r="L29" s="22">
        <v>6</v>
      </c>
      <c r="M29" s="22">
        <v>6</v>
      </c>
      <c r="N29" s="22">
        <f t="shared" si="3"/>
        <v>82918</v>
      </c>
      <c r="O29" s="22">
        <v>80697</v>
      </c>
      <c r="P29" s="22">
        <v>0</v>
      </c>
      <c r="Q29" s="22">
        <v>2221</v>
      </c>
      <c r="R29" s="10">
        <v>2</v>
      </c>
    </row>
    <row r="30" spans="1:18" ht="13.5">
      <c r="A30" s="14">
        <v>3</v>
      </c>
      <c r="B30" s="15" t="s">
        <v>16</v>
      </c>
      <c r="C30" s="28">
        <f t="shared" si="4"/>
        <v>43</v>
      </c>
      <c r="D30" s="22">
        <v>23</v>
      </c>
      <c r="E30" s="22">
        <v>3</v>
      </c>
      <c r="F30" s="22">
        <v>17</v>
      </c>
      <c r="G30" s="22">
        <v>1828</v>
      </c>
      <c r="H30" s="22">
        <v>130</v>
      </c>
      <c r="I30" s="22">
        <v>14</v>
      </c>
      <c r="J30" s="22">
        <v>9</v>
      </c>
      <c r="K30" s="22">
        <v>61</v>
      </c>
      <c r="L30" s="22">
        <v>2</v>
      </c>
      <c r="M30" s="22">
        <v>2</v>
      </c>
      <c r="N30" s="22">
        <f t="shared" si="3"/>
        <v>70728</v>
      </c>
      <c r="O30" s="22">
        <v>70588</v>
      </c>
      <c r="P30" s="22">
        <v>0</v>
      </c>
      <c r="Q30" s="22">
        <v>140</v>
      </c>
      <c r="R30" s="10">
        <v>3</v>
      </c>
    </row>
    <row r="31" spans="1:18" ht="13.5">
      <c r="A31" s="14">
        <v>4</v>
      </c>
      <c r="B31" s="15" t="s">
        <v>17</v>
      </c>
      <c r="C31" s="28">
        <f t="shared" si="4"/>
        <v>35</v>
      </c>
      <c r="D31" s="22">
        <v>20</v>
      </c>
      <c r="E31" s="22">
        <v>5</v>
      </c>
      <c r="F31" s="22">
        <v>10</v>
      </c>
      <c r="G31" s="22">
        <v>1843</v>
      </c>
      <c r="H31" s="22">
        <v>178</v>
      </c>
      <c r="I31" s="22">
        <v>7</v>
      </c>
      <c r="J31" s="22">
        <v>6</v>
      </c>
      <c r="K31" s="22">
        <v>48</v>
      </c>
      <c r="L31" s="22">
        <v>1</v>
      </c>
      <c r="M31" s="22">
        <v>3</v>
      </c>
      <c r="N31" s="22">
        <f t="shared" si="3"/>
        <v>67483</v>
      </c>
      <c r="O31" s="22">
        <v>64418</v>
      </c>
      <c r="P31" s="22">
        <v>2024</v>
      </c>
      <c r="Q31" s="22">
        <v>1041</v>
      </c>
      <c r="R31" s="10">
        <v>4</v>
      </c>
    </row>
    <row r="32" spans="1:18" ht="13.5">
      <c r="A32" s="14">
        <v>5</v>
      </c>
      <c r="B32" s="15" t="s">
        <v>18</v>
      </c>
      <c r="C32" s="28">
        <f t="shared" si="4"/>
        <v>47</v>
      </c>
      <c r="D32" s="22">
        <v>17</v>
      </c>
      <c r="E32" s="22">
        <v>5</v>
      </c>
      <c r="F32" s="22">
        <v>25</v>
      </c>
      <c r="G32" s="22">
        <v>917</v>
      </c>
      <c r="H32" s="22">
        <v>155</v>
      </c>
      <c r="I32" s="22">
        <v>7</v>
      </c>
      <c r="J32" s="22">
        <v>3</v>
      </c>
      <c r="K32" s="22">
        <v>27</v>
      </c>
      <c r="L32" s="22">
        <v>0</v>
      </c>
      <c r="M32" s="22">
        <v>3</v>
      </c>
      <c r="N32" s="22">
        <f t="shared" si="3"/>
        <v>45724</v>
      </c>
      <c r="O32" s="22">
        <v>42051</v>
      </c>
      <c r="P32" s="22">
        <v>378</v>
      </c>
      <c r="Q32" s="22">
        <v>3295</v>
      </c>
      <c r="R32" s="10">
        <v>5</v>
      </c>
    </row>
    <row r="33" spans="1:18" ht="13.5">
      <c r="A33" s="14">
        <v>6</v>
      </c>
      <c r="B33" s="15" t="s">
        <v>19</v>
      </c>
      <c r="C33" s="28">
        <f t="shared" si="4"/>
        <v>13</v>
      </c>
      <c r="D33" s="22">
        <v>7</v>
      </c>
      <c r="E33" s="22">
        <v>1</v>
      </c>
      <c r="F33" s="22">
        <v>5</v>
      </c>
      <c r="G33" s="22">
        <v>665</v>
      </c>
      <c r="H33" s="22">
        <v>28</v>
      </c>
      <c r="I33" s="22">
        <v>4</v>
      </c>
      <c r="J33" s="22">
        <v>4</v>
      </c>
      <c r="K33" s="22">
        <v>20</v>
      </c>
      <c r="L33" s="22">
        <v>0</v>
      </c>
      <c r="M33" s="22">
        <v>0</v>
      </c>
      <c r="N33" s="22">
        <f t="shared" si="3"/>
        <v>41223</v>
      </c>
      <c r="O33" s="22">
        <v>39414</v>
      </c>
      <c r="P33" s="22">
        <v>549</v>
      </c>
      <c r="Q33" s="22">
        <v>1260</v>
      </c>
      <c r="R33" s="10">
        <v>6</v>
      </c>
    </row>
    <row r="34" spans="1:18" ht="13.5">
      <c r="A34" s="14">
        <v>7</v>
      </c>
      <c r="B34" s="15" t="s">
        <v>20</v>
      </c>
      <c r="C34" s="28">
        <f t="shared" si="4"/>
        <v>8</v>
      </c>
      <c r="D34" s="22">
        <v>7</v>
      </c>
      <c r="E34" s="22">
        <v>0</v>
      </c>
      <c r="F34" s="22">
        <v>1</v>
      </c>
      <c r="G34" s="22">
        <v>265</v>
      </c>
      <c r="H34" s="22">
        <v>78</v>
      </c>
      <c r="I34" s="22">
        <v>6</v>
      </c>
      <c r="J34" s="22">
        <v>1</v>
      </c>
      <c r="K34" s="22">
        <v>22</v>
      </c>
      <c r="L34" s="22">
        <v>0</v>
      </c>
      <c r="M34" s="22">
        <v>0</v>
      </c>
      <c r="N34" s="22">
        <f t="shared" si="3"/>
        <v>2040</v>
      </c>
      <c r="O34" s="22">
        <v>1983</v>
      </c>
      <c r="P34" s="22">
        <v>0</v>
      </c>
      <c r="Q34" s="22">
        <v>57</v>
      </c>
      <c r="R34" s="10">
        <v>7</v>
      </c>
    </row>
    <row r="35" spans="1:18" ht="13.5">
      <c r="A35" s="14">
        <v>8</v>
      </c>
      <c r="B35" s="15" t="s">
        <v>21</v>
      </c>
      <c r="C35" s="28">
        <f t="shared" si="4"/>
        <v>27</v>
      </c>
      <c r="D35" s="22">
        <v>9</v>
      </c>
      <c r="E35" s="22">
        <v>11</v>
      </c>
      <c r="F35" s="22">
        <v>7</v>
      </c>
      <c r="G35" s="22">
        <v>975</v>
      </c>
      <c r="H35" s="22">
        <v>91</v>
      </c>
      <c r="I35" s="22">
        <v>2</v>
      </c>
      <c r="J35" s="22">
        <v>5</v>
      </c>
      <c r="K35" s="22">
        <v>12</v>
      </c>
      <c r="L35" s="22">
        <v>1</v>
      </c>
      <c r="M35" s="22">
        <v>0</v>
      </c>
      <c r="N35" s="22">
        <f t="shared" si="3"/>
        <v>23220</v>
      </c>
      <c r="O35" s="22">
        <v>20479</v>
      </c>
      <c r="P35" s="22">
        <v>2741</v>
      </c>
      <c r="Q35" s="22">
        <v>0</v>
      </c>
      <c r="R35" s="10">
        <v>8</v>
      </c>
    </row>
    <row r="36" spans="1:18" ht="13.5">
      <c r="A36" s="14">
        <v>9</v>
      </c>
      <c r="B36" s="15" t="s">
        <v>22</v>
      </c>
      <c r="C36" s="28">
        <f t="shared" si="4"/>
        <v>17</v>
      </c>
      <c r="D36" s="22">
        <v>13</v>
      </c>
      <c r="E36" s="22">
        <v>0</v>
      </c>
      <c r="F36" s="22">
        <v>4</v>
      </c>
      <c r="G36" s="22">
        <v>688</v>
      </c>
      <c r="H36" s="22">
        <v>0</v>
      </c>
      <c r="I36" s="22">
        <v>3</v>
      </c>
      <c r="J36" s="22">
        <v>4</v>
      </c>
      <c r="K36" s="22">
        <v>16</v>
      </c>
      <c r="L36" s="22">
        <v>0</v>
      </c>
      <c r="M36" s="22">
        <v>2</v>
      </c>
      <c r="N36" s="22">
        <f t="shared" si="3"/>
        <v>12785</v>
      </c>
      <c r="O36" s="22">
        <v>12694</v>
      </c>
      <c r="P36" s="22">
        <v>0</v>
      </c>
      <c r="Q36" s="22">
        <v>91</v>
      </c>
      <c r="R36" s="10">
        <v>9</v>
      </c>
    </row>
    <row r="37" spans="1:18" ht="13.5">
      <c r="A37" s="14">
        <v>10</v>
      </c>
      <c r="B37" s="15" t="s">
        <v>23</v>
      </c>
      <c r="C37" s="28">
        <f t="shared" si="4"/>
        <v>13</v>
      </c>
      <c r="D37" s="22">
        <v>5</v>
      </c>
      <c r="E37" s="22">
        <v>2</v>
      </c>
      <c r="F37" s="22">
        <v>6</v>
      </c>
      <c r="G37" s="22">
        <v>344</v>
      </c>
      <c r="H37" s="22">
        <v>19</v>
      </c>
      <c r="I37" s="22">
        <v>3</v>
      </c>
      <c r="J37" s="22">
        <v>2</v>
      </c>
      <c r="K37" s="22">
        <v>7</v>
      </c>
      <c r="L37" s="22">
        <v>0</v>
      </c>
      <c r="M37" s="22">
        <v>0</v>
      </c>
      <c r="N37" s="22">
        <f t="shared" si="3"/>
        <v>14373</v>
      </c>
      <c r="O37" s="22">
        <v>14343</v>
      </c>
      <c r="P37" s="22">
        <v>0</v>
      </c>
      <c r="Q37" s="22">
        <v>30</v>
      </c>
      <c r="R37" s="10">
        <v>10</v>
      </c>
    </row>
    <row r="38" spans="1:18" ht="13.5">
      <c r="A38" s="14">
        <v>11</v>
      </c>
      <c r="B38" s="15" t="s">
        <v>24</v>
      </c>
      <c r="C38" s="28">
        <f t="shared" si="4"/>
        <v>31</v>
      </c>
      <c r="D38" s="22">
        <v>19</v>
      </c>
      <c r="E38" s="22">
        <v>4</v>
      </c>
      <c r="F38" s="22">
        <v>8</v>
      </c>
      <c r="G38" s="22">
        <v>1738</v>
      </c>
      <c r="H38" s="22">
        <v>9</v>
      </c>
      <c r="I38" s="22">
        <v>12</v>
      </c>
      <c r="J38" s="22">
        <v>7</v>
      </c>
      <c r="K38" s="22">
        <v>42</v>
      </c>
      <c r="L38" s="22">
        <v>3</v>
      </c>
      <c r="M38" s="22">
        <v>4</v>
      </c>
      <c r="N38" s="22">
        <f t="shared" si="3"/>
        <v>94974</v>
      </c>
      <c r="O38" s="22">
        <v>90855</v>
      </c>
      <c r="P38" s="22">
        <v>2</v>
      </c>
      <c r="Q38" s="22">
        <v>4117</v>
      </c>
      <c r="R38" s="10">
        <v>11</v>
      </c>
    </row>
    <row r="39" spans="1:18" ht="13.5">
      <c r="A39" s="14">
        <v>12</v>
      </c>
      <c r="B39" s="15" t="s">
        <v>112</v>
      </c>
      <c r="C39" s="28">
        <f t="shared" si="4"/>
        <v>20</v>
      </c>
      <c r="D39" s="22">
        <v>10</v>
      </c>
      <c r="E39" s="22">
        <v>4</v>
      </c>
      <c r="F39" s="22">
        <v>6</v>
      </c>
      <c r="G39" s="22">
        <v>620</v>
      </c>
      <c r="H39" s="22">
        <v>86</v>
      </c>
      <c r="I39" s="22">
        <v>4</v>
      </c>
      <c r="J39" s="22">
        <v>2</v>
      </c>
      <c r="K39" s="22">
        <v>21</v>
      </c>
      <c r="L39" s="22">
        <v>0</v>
      </c>
      <c r="M39" s="22">
        <v>3</v>
      </c>
      <c r="N39" s="22">
        <f t="shared" si="3"/>
        <v>24536</v>
      </c>
      <c r="O39" s="22">
        <v>17572</v>
      </c>
      <c r="P39" s="22">
        <v>1500</v>
      </c>
      <c r="Q39" s="22">
        <v>5464</v>
      </c>
      <c r="R39" s="10">
        <v>12</v>
      </c>
    </row>
    <row r="40" spans="1:18" ht="13.5">
      <c r="A40" s="14">
        <v>13</v>
      </c>
      <c r="B40" s="15" t="s">
        <v>111</v>
      </c>
      <c r="C40" s="28">
        <f t="shared" si="4"/>
        <v>2</v>
      </c>
      <c r="D40" s="22">
        <v>1</v>
      </c>
      <c r="E40" s="22">
        <v>0</v>
      </c>
      <c r="F40" s="22">
        <v>1</v>
      </c>
      <c r="G40" s="22">
        <v>148</v>
      </c>
      <c r="H40" s="22">
        <v>0</v>
      </c>
      <c r="I40" s="22">
        <v>0</v>
      </c>
      <c r="J40" s="22">
        <v>1</v>
      </c>
      <c r="K40" s="22">
        <v>6</v>
      </c>
      <c r="L40" s="22">
        <v>0</v>
      </c>
      <c r="M40" s="22">
        <v>0</v>
      </c>
      <c r="N40" s="22">
        <f t="shared" si="3"/>
        <v>34029</v>
      </c>
      <c r="O40" s="22">
        <v>34029</v>
      </c>
      <c r="P40" s="22">
        <v>0</v>
      </c>
      <c r="Q40" s="22">
        <v>0</v>
      </c>
      <c r="R40" s="10">
        <v>13</v>
      </c>
    </row>
    <row r="41" spans="1:18" s="19" customFormat="1" ht="13.5">
      <c r="A41" s="53" t="s">
        <v>72</v>
      </c>
      <c r="B41" s="54"/>
      <c r="C41" s="29">
        <f t="shared" si="4"/>
        <v>2</v>
      </c>
      <c r="D41" s="24">
        <f>SUM(D42:D44)</f>
        <v>1</v>
      </c>
      <c r="E41" s="24">
        <f>SUM(E42:E44)</f>
        <v>0</v>
      </c>
      <c r="F41" s="24">
        <f>SUM(F42:F44)</f>
        <v>1</v>
      </c>
      <c r="G41" s="24">
        <f aca="true" t="shared" si="5" ref="G41:N41">SUM(G42:G44)</f>
        <v>108</v>
      </c>
      <c r="H41" s="24">
        <f>SUM(H42:H44)</f>
        <v>0</v>
      </c>
      <c r="I41" s="24">
        <f t="shared" si="5"/>
        <v>1</v>
      </c>
      <c r="J41" s="24">
        <f t="shared" si="5"/>
        <v>0</v>
      </c>
      <c r="K41" s="24">
        <f t="shared" si="5"/>
        <v>2</v>
      </c>
      <c r="L41" s="24">
        <f t="shared" si="5"/>
        <v>0</v>
      </c>
      <c r="M41" s="24">
        <f t="shared" si="5"/>
        <v>1</v>
      </c>
      <c r="N41" s="24">
        <f t="shared" si="5"/>
        <v>1473</v>
      </c>
      <c r="O41" s="24">
        <f>SUM(O42:O44)</f>
        <v>1473</v>
      </c>
      <c r="P41" s="24">
        <f>SUM(P42:P44)</f>
        <v>0</v>
      </c>
      <c r="Q41" s="24">
        <f>SUM(Q42:Q44)</f>
        <v>0</v>
      </c>
      <c r="R41" s="21" t="s">
        <v>84</v>
      </c>
    </row>
    <row r="42" spans="1:18" ht="13.5">
      <c r="A42" s="14">
        <v>14</v>
      </c>
      <c r="B42" s="15" t="s">
        <v>25</v>
      </c>
      <c r="C42" s="28">
        <f t="shared" si="4"/>
        <v>2</v>
      </c>
      <c r="D42" s="22">
        <v>1</v>
      </c>
      <c r="E42" s="22">
        <v>0</v>
      </c>
      <c r="F42" s="22">
        <v>1</v>
      </c>
      <c r="G42" s="22">
        <v>108</v>
      </c>
      <c r="H42" s="22">
        <v>0</v>
      </c>
      <c r="I42" s="22">
        <v>1</v>
      </c>
      <c r="J42" s="22">
        <v>0</v>
      </c>
      <c r="K42" s="22">
        <v>2</v>
      </c>
      <c r="L42" s="22">
        <v>0</v>
      </c>
      <c r="M42" s="22">
        <v>1</v>
      </c>
      <c r="N42" s="22">
        <f>SUM(O42:Q42)</f>
        <v>1473</v>
      </c>
      <c r="O42" s="22">
        <v>1473</v>
      </c>
      <c r="P42" s="22">
        <v>0</v>
      </c>
      <c r="Q42" s="22">
        <v>0</v>
      </c>
      <c r="R42" s="10">
        <v>14</v>
      </c>
    </row>
    <row r="43" spans="1:18" ht="13.5">
      <c r="A43" s="14">
        <v>15</v>
      </c>
      <c r="B43" s="15" t="s">
        <v>26</v>
      </c>
      <c r="C43" s="28">
        <f t="shared" si="4"/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f>SUM(O43:Q43)</f>
        <v>0</v>
      </c>
      <c r="O43" s="22">
        <v>0</v>
      </c>
      <c r="P43" s="22">
        <v>0</v>
      </c>
      <c r="Q43" s="22">
        <v>0</v>
      </c>
      <c r="R43" s="10">
        <v>15</v>
      </c>
    </row>
    <row r="44" spans="1:18" ht="13.5">
      <c r="A44" s="14">
        <v>16</v>
      </c>
      <c r="B44" s="15" t="s">
        <v>27</v>
      </c>
      <c r="C44" s="28">
        <f t="shared" si="4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f>SUM(O44:Q44)</f>
        <v>0</v>
      </c>
      <c r="O44" s="22">
        <v>0</v>
      </c>
      <c r="P44" s="22">
        <v>0</v>
      </c>
      <c r="Q44" s="22">
        <v>0</v>
      </c>
      <c r="R44" s="10">
        <v>16</v>
      </c>
    </row>
    <row r="45" spans="1:18" s="19" customFormat="1" ht="13.5">
      <c r="A45" s="53" t="s">
        <v>73</v>
      </c>
      <c r="B45" s="54"/>
      <c r="C45" s="29">
        <f t="shared" si="4"/>
        <v>36</v>
      </c>
      <c r="D45" s="24">
        <f>SUM(D46:D50)</f>
        <v>13</v>
      </c>
      <c r="E45" s="24">
        <f>SUM(E46:E50)</f>
        <v>3</v>
      </c>
      <c r="F45" s="24">
        <f>SUM(F46:F50)</f>
        <v>20</v>
      </c>
      <c r="G45" s="24">
        <f>SUM(G46:G50)</f>
        <v>561</v>
      </c>
      <c r="H45" s="24">
        <f aca="true" t="shared" si="6" ref="H45:Q45">SUM(H46:H50)</f>
        <v>5</v>
      </c>
      <c r="I45" s="24">
        <f t="shared" si="6"/>
        <v>5</v>
      </c>
      <c r="J45" s="24">
        <f t="shared" si="6"/>
        <v>2</v>
      </c>
      <c r="K45" s="24">
        <f t="shared" si="6"/>
        <v>22</v>
      </c>
      <c r="L45" s="24">
        <f t="shared" si="6"/>
        <v>1</v>
      </c>
      <c r="M45" s="24">
        <f t="shared" si="6"/>
        <v>5</v>
      </c>
      <c r="N45" s="24">
        <f t="shared" si="6"/>
        <v>22801</v>
      </c>
      <c r="O45" s="24">
        <f t="shared" si="6"/>
        <v>15726</v>
      </c>
      <c r="P45" s="24">
        <f t="shared" si="6"/>
        <v>32</v>
      </c>
      <c r="Q45" s="24">
        <f t="shared" si="6"/>
        <v>7043</v>
      </c>
      <c r="R45" s="21" t="s">
        <v>85</v>
      </c>
    </row>
    <row r="46" spans="1:18" ht="13.5">
      <c r="A46" s="14">
        <v>17</v>
      </c>
      <c r="B46" s="15" t="s">
        <v>28</v>
      </c>
      <c r="C46" s="28">
        <f t="shared" si="4"/>
        <v>6</v>
      </c>
      <c r="D46" s="22">
        <v>1</v>
      </c>
      <c r="E46" s="22">
        <v>1</v>
      </c>
      <c r="F46" s="22">
        <v>4</v>
      </c>
      <c r="G46" s="22">
        <v>375</v>
      </c>
      <c r="H46" s="22">
        <v>0</v>
      </c>
      <c r="I46" s="22">
        <v>2</v>
      </c>
      <c r="J46" s="22">
        <v>1</v>
      </c>
      <c r="K46" s="22">
        <v>15</v>
      </c>
      <c r="L46" s="22">
        <v>0</v>
      </c>
      <c r="M46" s="22">
        <v>2</v>
      </c>
      <c r="N46" s="22">
        <f>SUM(O46:Q46)</f>
        <v>6774</v>
      </c>
      <c r="O46" s="22">
        <v>6753</v>
      </c>
      <c r="P46" s="22">
        <v>0</v>
      </c>
      <c r="Q46" s="22">
        <v>21</v>
      </c>
      <c r="R46" s="10">
        <v>17</v>
      </c>
    </row>
    <row r="47" spans="1:18" ht="13.5">
      <c r="A47" s="14">
        <v>18</v>
      </c>
      <c r="B47" s="15" t="s">
        <v>29</v>
      </c>
      <c r="C47" s="28">
        <f t="shared" si="4"/>
        <v>1</v>
      </c>
      <c r="D47" s="22">
        <v>1</v>
      </c>
      <c r="E47" s="22">
        <v>0</v>
      </c>
      <c r="F47" s="22">
        <v>0</v>
      </c>
      <c r="G47" s="22">
        <v>0</v>
      </c>
      <c r="H47" s="22">
        <v>0</v>
      </c>
      <c r="I47" s="22">
        <v>1</v>
      </c>
      <c r="J47" s="22">
        <v>0</v>
      </c>
      <c r="K47" s="22">
        <v>2</v>
      </c>
      <c r="L47" s="22">
        <v>0</v>
      </c>
      <c r="M47" s="22">
        <v>0</v>
      </c>
      <c r="N47" s="22">
        <f>SUM(O47:Q47)</f>
        <v>22</v>
      </c>
      <c r="O47" s="22">
        <v>22</v>
      </c>
      <c r="P47" s="22">
        <v>0</v>
      </c>
      <c r="Q47" s="22">
        <v>0</v>
      </c>
      <c r="R47" s="10">
        <v>18</v>
      </c>
    </row>
    <row r="48" spans="1:18" ht="13.5">
      <c r="A48" s="14">
        <v>19</v>
      </c>
      <c r="B48" s="15" t="s">
        <v>30</v>
      </c>
      <c r="C48" s="28">
        <f t="shared" si="4"/>
        <v>13</v>
      </c>
      <c r="D48" s="22">
        <v>5</v>
      </c>
      <c r="E48" s="22">
        <v>1</v>
      </c>
      <c r="F48" s="22">
        <v>7</v>
      </c>
      <c r="G48" s="22">
        <v>96</v>
      </c>
      <c r="H48" s="22">
        <v>0</v>
      </c>
      <c r="I48" s="22">
        <v>1</v>
      </c>
      <c r="J48" s="22">
        <v>1</v>
      </c>
      <c r="K48" s="22">
        <v>3</v>
      </c>
      <c r="L48" s="22">
        <v>1</v>
      </c>
      <c r="M48" s="22">
        <v>3</v>
      </c>
      <c r="N48" s="22">
        <f>SUM(O48:Q48)</f>
        <v>4390</v>
      </c>
      <c r="O48" s="22">
        <v>4381</v>
      </c>
      <c r="P48" s="22">
        <v>0</v>
      </c>
      <c r="Q48" s="22">
        <v>9</v>
      </c>
      <c r="R48" s="10">
        <v>19</v>
      </c>
    </row>
    <row r="49" spans="1:18" ht="13.5">
      <c r="A49" s="14">
        <v>20</v>
      </c>
      <c r="B49" s="15" t="s">
        <v>31</v>
      </c>
      <c r="C49" s="28">
        <f t="shared" si="4"/>
        <v>7</v>
      </c>
      <c r="D49" s="22">
        <v>2</v>
      </c>
      <c r="E49" s="22">
        <v>0</v>
      </c>
      <c r="F49" s="22">
        <v>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f>SUM(O49:Q49)</f>
        <v>80</v>
      </c>
      <c r="O49" s="22">
        <v>33</v>
      </c>
      <c r="P49" s="22">
        <v>0</v>
      </c>
      <c r="Q49" s="22">
        <v>47</v>
      </c>
      <c r="R49" s="10">
        <v>20</v>
      </c>
    </row>
    <row r="50" spans="1:18" ht="13.5">
      <c r="A50" s="14">
        <v>21</v>
      </c>
      <c r="B50" s="15" t="s">
        <v>32</v>
      </c>
      <c r="C50" s="28">
        <f t="shared" si="4"/>
        <v>9</v>
      </c>
      <c r="D50" s="22">
        <v>4</v>
      </c>
      <c r="E50" s="22">
        <v>1</v>
      </c>
      <c r="F50" s="22">
        <v>4</v>
      </c>
      <c r="G50" s="22">
        <v>90</v>
      </c>
      <c r="H50" s="22">
        <v>5</v>
      </c>
      <c r="I50" s="22">
        <v>1</v>
      </c>
      <c r="J50" s="22">
        <v>0</v>
      </c>
      <c r="K50" s="22">
        <v>2</v>
      </c>
      <c r="L50" s="22">
        <v>0</v>
      </c>
      <c r="M50" s="22">
        <v>0</v>
      </c>
      <c r="N50" s="22">
        <f>SUM(O50:Q50)</f>
        <v>11535</v>
      </c>
      <c r="O50" s="22">
        <v>4537</v>
      </c>
      <c r="P50" s="22">
        <v>32</v>
      </c>
      <c r="Q50" s="22">
        <v>6966</v>
      </c>
      <c r="R50" s="10">
        <v>21</v>
      </c>
    </row>
    <row r="51" spans="1:18" s="19" customFormat="1" ht="13.5">
      <c r="A51" s="53" t="s">
        <v>74</v>
      </c>
      <c r="B51" s="54"/>
      <c r="C51" s="29">
        <f t="shared" si="4"/>
        <v>28</v>
      </c>
      <c r="D51" s="24">
        <f>SUM(D52:D53)</f>
        <v>10</v>
      </c>
      <c r="E51" s="24">
        <f>SUM(E52:E53)</f>
        <v>2</v>
      </c>
      <c r="F51" s="24">
        <f>SUM(F52:F53)</f>
        <v>16</v>
      </c>
      <c r="G51" s="24">
        <f aca="true" t="shared" si="7" ref="G51:Q51">SUM(G52:G53)</f>
        <v>833</v>
      </c>
      <c r="H51" s="24">
        <f t="shared" si="7"/>
        <v>65</v>
      </c>
      <c r="I51" s="24">
        <f t="shared" si="7"/>
        <v>4</v>
      </c>
      <c r="J51" s="24">
        <f t="shared" si="7"/>
        <v>5</v>
      </c>
      <c r="K51" s="24">
        <f t="shared" si="7"/>
        <v>14</v>
      </c>
      <c r="L51" s="24">
        <f t="shared" si="7"/>
        <v>2</v>
      </c>
      <c r="M51" s="24">
        <f t="shared" si="7"/>
        <v>3</v>
      </c>
      <c r="N51" s="24">
        <f t="shared" si="7"/>
        <v>25290</v>
      </c>
      <c r="O51" s="24">
        <f t="shared" si="7"/>
        <v>23733</v>
      </c>
      <c r="P51" s="24">
        <f t="shared" si="7"/>
        <v>0</v>
      </c>
      <c r="Q51" s="24">
        <f t="shared" si="7"/>
        <v>1557</v>
      </c>
      <c r="R51" s="21" t="s">
        <v>86</v>
      </c>
    </row>
    <row r="52" spans="1:18" ht="13.5">
      <c r="A52" s="14">
        <v>22</v>
      </c>
      <c r="B52" s="15" t="s">
        <v>33</v>
      </c>
      <c r="C52" s="28">
        <f t="shared" si="4"/>
        <v>16</v>
      </c>
      <c r="D52" s="22">
        <v>5</v>
      </c>
      <c r="E52" s="22">
        <v>0</v>
      </c>
      <c r="F52" s="22">
        <v>11</v>
      </c>
      <c r="G52" s="22">
        <v>351</v>
      </c>
      <c r="H52" s="22">
        <v>0</v>
      </c>
      <c r="I52" s="22">
        <v>2</v>
      </c>
      <c r="J52" s="22">
        <v>2</v>
      </c>
      <c r="K52" s="22">
        <v>8</v>
      </c>
      <c r="L52" s="22">
        <v>1</v>
      </c>
      <c r="M52" s="22">
        <v>0</v>
      </c>
      <c r="N52" s="22">
        <f>SUM(O52:Q52)</f>
        <v>8864</v>
      </c>
      <c r="O52" s="22">
        <v>8256</v>
      </c>
      <c r="P52" s="22">
        <v>0</v>
      </c>
      <c r="Q52" s="22">
        <v>608</v>
      </c>
      <c r="R52" s="10">
        <v>22</v>
      </c>
    </row>
    <row r="53" spans="1:18" ht="13.5">
      <c r="A53" s="14">
        <v>23</v>
      </c>
      <c r="B53" s="15" t="s">
        <v>34</v>
      </c>
      <c r="C53" s="28">
        <f t="shared" si="4"/>
        <v>12</v>
      </c>
      <c r="D53" s="22">
        <v>5</v>
      </c>
      <c r="E53" s="22">
        <v>2</v>
      </c>
      <c r="F53" s="22">
        <v>5</v>
      </c>
      <c r="G53" s="22">
        <v>482</v>
      </c>
      <c r="H53" s="22">
        <v>65</v>
      </c>
      <c r="I53" s="22">
        <v>2</v>
      </c>
      <c r="J53" s="22">
        <v>3</v>
      </c>
      <c r="K53" s="22">
        <v>6</v>
      </c>
      <c r="L53" s="22">
        <v>1</v>
      </c>
      <c r="M53" s="22">
        <v>3</v>
      </c>
      <c r="N53" s="22">
        <f>SUM(O53:Q53)</f>
        <v>16426</v>
      </c>
      <c r="O53" s="22">
        <v>15477</v>
      </c>
      <c r="P53" s="22">
        <v>0</v>
      </c>
      <c r="Q53" s="22">
        <v>949</v>
      </c>
      <c r="R53" s="10">
        <v>23</v>
      </c>
    </row>
    <row r="54" spans="1:18" s="19" customFormat="1" ht="13.5">
      <c r="A54" s="53" t="s">
        <v>75</v>
      </c>
      <c r="B54" s="54"/>
      <c r="C54" s="29">
        <f t="shared" si="4"/>
        <v>33</v>
      </c>
      <c r="D54" s="24">
        <f>SUM(D55:D58)</f>
        <v>9</v>
      </c>
      <c r="E54" s="24">
        <f>SUM(E55:E58)</f>
        <v>9</v>
      </c>
      <c r="F54" s="24">
        <f>SUM(F55:F58)</f>
        <v>15</v>
      </c>
      <c r="G54" s="24">
        <f aca="true" t="shared" si="8" ref="G54:Q54">SUM(G55:G58)</f>
        <v>901</v>
      </c>
      <c r="H54" s="24">
        <f t="shared" si="8"/>
        <v>351</v>
      </c>
      <c r="I54" s="24">
        <f t="shared" si="8"/>
        <v>0</v>
      </c>
      <c r="J54" s="24">
        <f t="shared" si="8"/>
        <v>4</v>
      </c>
      <c r="K54" s="24">
        <f t="shared" si="8"/>
        <v>11</v>
      </c>
      <c r="L54" s="24">
        <f t="shared" si="8"/>
        <v>0</v>
      </c>
      <c r="M54" s="24">
        <f t="shared" si="8"/>
        <v>3</v>
      </c>
      <c r="N54" s="24">
        <f t="shared" si="8"/>
        <v>70977</v>
      </c>
      <c r="O54" s="24">
        <f t="shared" si="8"/>
        <v>70015</v>
      </c>
      <c r="P54" s="24">
        <f t="shared" si="8"/>
        <v>761</v>
      </c>
      <c r="Q54" s="24">
        <f t="shared" si="8"/>
        <v>201</v>
      </c>
      <c r="R54" s="21" t="s">
        <v>87</v>
      </c>
    </row>
    <row r="55" spans="1:18" ht="13.5">
      <c r="A55" s="14">
        <v>24</v>
      </c>
      <c r="B55" s="15" t="s">
        <v>35</v>
      </c>
      <c r="C55" s="28">
        <f t="shared" si="4"/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f aca="true" t="shared" si="9" ref="N55:N99">SUM(O55:Q55)</f>
        <v>0</v>
      </c>
      <c r="O55" s="22">
        <v>0</v>
      </c>
      <c r="P55" s="22">
        <v>0</v>
      </c>
      <c r="Q55" s="22">
        <v>0</v>
      </c>
      <c r="R55" s="10">
        <v>24</v>
      </c>
    </row>
    <row r="56" spans="1:18" ht="13.5">
      <c r="A56" s="14">
        <v>25</v>
      </c>
      <c r="B56" s="15" t="s">
        <v>36</v>
      </c>
      <c r="C56" s="28">
        <f t="shared" si="4"/>
        <v>13</v>
      </c>
      <c r="D56" s="22">
        <v>5</v>
      </c>
      <c r="E56" s="22">
        <v>1</v>
      </c>
      <c r="F56" s="22">
        <v>7</v>
      </c>
      <c r="G56" s="22">
        <v>696</v>
      </c>
      <c r="H56" s="22">
        <v>3</v>
      </c>
      <c r="I56" s="22">
        <v>0</v>
      </c>
      <c r="J56" s="22">
        <v>2</v>
      </c>
      <c r="K56" s="22">
        <v>9</v>
      </c>
      <c r="L56" s="22">
        <v>0</v>
      </c>
      <c r="M56" s="22">
        <v>3</v>
      </c>
      <c r="N56" s="22">
        <f t="shared" si="9"/>
        <v>62174</v>
      </c>
      <c r="O56" s="22">
        <v>62079</v>
      </c>
      <c r="P56" s="22">
        <v>0</v>
      </c>
      <c r="Q56" s="22">
        <v>95</v>
      </c>
      <c r="R56" s="10">
        <v>25</v>
      </c>
    </row>
    <row r="57" spans="1:18" ht="13.5">
      <c r="A57" s="14">
        <v>26</v>
      </c>
      <c r="B57" s="15" t="s">
        <v>37</v>
      </c>
      <c r="C57" s="28">
        <f t="shared" si="4"/>
        <v>10</v>
      </c>
      <c r="D57" s="22">
        <v>1</v>
      </c>
      <c r="E57" s="22">
        <v>6</v>
      </c>
      <c r="F57" s="22">
        <v>3</v>
      </c>
      <c r="G57" s="22">
        <v>195</v>
      </c>
      <c r="H57" s="22">
        <v>94</v>
      </c>
      <c r="I57" s="22">
        <v>0</v>
      </c>
      <c r="J57" s="22">
        <v>2</v>
      </c>
      <c r="K57" s="22">
        <v>2</v>
      </c>
      <c r="L57" s="22">
        <v>0</v>
      </c>
      <c r="M57" s="22">
        <v>0</v>
      </c>
      <c r="N57" s="22">
        <f t="shared" si="9"/>
        <v>7946</v>
      </c>
      <c r="O57" s="22">
        <v>7810</v>
      </c>
      <c r="P57" s="22">
        <v>136</v>
      </c>
      <c r="Q57" s="22">
        <v>0</v>
      </c>
      <c r="R57" s="10">
        <v>26</v>
      </c>
    </row>
    <row r="58" spans="1:18" ht="13.5">
      <c r="A58" s="14">
        <v>27</v>
      </c>
      <c r="B58" s="15" t="s">
        <v>38</v>
      </c>
      <c r="C58" s="28">
        <f t="shared" si="4"/>
        <v>10</v>
      </c>
      <c r="D58" s="22">
        <v>3</v>
      </c>
      <c r="E58" s="22">
        <v>2</v>
      </c>
      <c r="F58" s="22">
        <v>5</v>
      </c>
      <c r="G58" s="22">
        <v>10</v>
      </c>
      <c r="H58" s="22">
        <v>254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f t="shared" si="9"/>
        <v>857</v>
      </c>
      <c r="O58" s="22">
        <v>126</v>
      </c>
      <c r="P58" s="22">
        <v>625</v>
      </c>
      <c r="Q58" s="22">
        <v>106</v>
      </c>
      <c r="R58" s="10">
        <v>27</v>
      </c>
    </row>
    <row r="59" spans="1:18" s="19" customFormat="1" ht="13.5">
      <c r="A59" s="53" t="s">
        <v>76</v>
      </c>
      <c r="B59" s="54"/>
      <c r="C59" s="29">
        <f t="shared" si="4"/>
        <v>0</v>
      </c>
      <c r="D59" s="24">
        <f>SUM(D60)</f>
        <v>0</v>
      </c>
      <c r="E59" s="24">
        <f>SUM(E60)</f>
        <v>0</v>
      </c>
      <c r="F59" s="24">
        <f>SUM(F60)</f>
        <v>0</v>
      </c>
      <c r="G59" s="24">
        <f aca="true" t="shared" si="10" ref="G59:Q59">SUM(G60)</f>
        <v>0</v>
      </c>
      <c r="H59" s="24">
        <f t="shared" si="10"/>
        <v>0</v>
      </c>
      <c r="I59" s="24">
        <f t="shared" si="10"/>
        <v>0</v>
      </c>
      <c r="J59" s="24">
        <f t="shared" si="10"/>
        <v>0</v>
      </c>
      <c r="K59" s="24">
        <f t="shared" si="10"/>
        <v>0</v>
      </c>
      <c r="L59" s="24">
        <v>0</v>
      </c>
      <c r="M59" s="24">
        <f t="shared" si="10"/>
        <v>0</v>
      </c>
      <c r="N59" s="24">
        <f t="shared" si="10"/>
        <v>0</v>
      </c>
      <c r="O59" s="24">
        <f t="shared" si="10"/>
        <v>0</v>
      </c>
      <c r="P59" s="24">
        <f t="shared" si="10"/>
        <v>0</v>
      </c>
      <c r="Q59" s="24">
        <f t="shared" si="10"/>
        <v>0</v>
      </c>
      <c r="R59" s="21" t="s">
        <v>88</v>
      </c>
    </row>
    <row r="60" spans="1:18" ht="13.5">
      <c r="A60" s="14">
        <v>28</v>
      </c>
      <c r="B60" s="15" t="s">
        <v>39</v>
      </c>
      <c r="C60" s="28">
        <f t="shared" si="4"/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f t="shared" si="9"/>
        <v>0</v>
      </c>
      <c r="O60" s="22">
        <v>0</v>
      </c>
      <c r="P60" s="22">
        <v>0</v>
      </c>
      <c r="Q60" s="22">
        <v>0</v>
      </c>
      <c r="R60" s="10">
        <v>28</v>
      </c>
    </row>
    <row r="61" spans="1:18" s="19" customFormat="1" ht="13.5">
      <c r="A61" s="53" t="s">
        <v>77</v>
      </c>
      <c r="B61" s="54"/>
      <c r="C61" s="29">
        <f t="shared" si="4"/>
        <v>13</v>
      </c>
      <c r="D61" s="24">
        <f>SUM(D62:D69)</f>
        <v>5</v>
      </c>
      <c r="E61" s="24">
        <f>SUM(E62:E69)</f>
        <v>3</v>
      </c>
      <c r="F61" s="24">
        <f>SUM(F62:F69)</f>
        <v>5</v>
      </c>
      <c r="G61" s="24">
        <f aca="true" t="shared" si="11" ref="G61:Q61">SUM(G62:G69)</f>
        <v>164</v>
      </c>
      <c r="H61" s="24">
        <f t="shared" si="11"/>
        <v>89</v>
      </c>
      <c r="I61" s="24">
        <f t="shared" si="11"/>
        <v>5</v>
      </c>
      <c r="J61" s="24">
        <f t="shared" si="11"/>
        <v>2</v>
      </c>
      <c r="K61" s="24">
        <f t="shared" si="11"/>
        <v>14</v>
      </c>
      <c r="L61" s="24">
        <f t="shared" si="11"/>
        <v>1</v>
      </c>
      <c r="M61" s="24">
        <f t="shared" si="11"/>
        <v>1</v>
      </c>
      <c r="N61" s="24">
        <f t="shared" si="11"/>
        <v>9256</v>
      </c>
      <c r="O61" s="24">
        <f t="shared" si="11"/>
        <v>8453</v>
      </c>
      <c r="P61" s="24">
        <f t="shared" si="11"/>
        <v>778</v>
      </c>
      <c r="Q61" s="24">
        <f t="shared" si="11"/>
        <v>25</v>
      </c>
      <c r="R61" s="21" t="s">
        <v>89</v>
      </c>
    </row>
    <row r="62" spans="1:18" ht="13.5">
      <c r="A62" s="14">
        <v>29</v>
      </c>
      <c r="B62" s="15" t="s">
        <v>40</v>
      </c>
      <c r="C62" s="28">
        <f t="shared" si="4"/>
        <v>1</v>
      </c>
      <c r="D62" s="22">
        <v>1</v>
      </c>
      <c r="E62" s="22">
        <v>0</v>
      </c>
      <c r="F62" s="22">
        <v>0</v>
      </c>
      <c r="G62" s="22">
        <v>52</v>
      </c>
      <c r="H62" s="22">
        <v>0</v>
      </c>
      <c r="I62" s="22">
        <v>3</v>
      </c>
      <c r="J62" s="22">
        <v>0</v>
      </c>
      <c r="K62" s="22">
        <v>3</v>
      </c>
      <c r="L62" s="22">
        <v>0</v>
      </c>
      <c r="M62" s="22">
        <v>1</v>
      </c>
      <c r="N62" s="22">
        <f t="shared" si="9"/>
        <v>7051</v>
      </c>
      <c r="O62" s="22">
        <v>7051</v>
      </c>
      <c r="P62" s="22">
        <v>0</v>
      </c>
      <c r="Q62" s="22">
        <v>0</v>
      </c>
      <c r="R62" s="10">
        <v>29</v>
      </c>
    </row>
    <row r="63" spans="1:18" ht="13.5">
      <c r="A63" s="14">
        <v>30</v>
      </c>
      <c r="B63" s="15" t="s">
        <v>41</v>
      </c>
      <c r="C63" s="28">
        <f t="shared" si="4"/>
        <v>1</v>
      </c>
      <c r="D63" s="22">
        <v>1</v>
      </c>
      <c r="E63" s="22">
        <v>0</v>
      </c>
      <c r="F63" s="22">
        <v>0</v>
      </c>
      <c r="G63" s="22">
        <v>65</v>
      </c>
      <c r="H63" s="22">
        <v>0</v>
      </c>
      <c r="I63" s="22">
        <v>0</v>
      </c>
      <c r="J63" s="22">
        <v>1</v>
      </c>
      <c r="K63" s="22">
        <v>2</v>
      </c>
      <c r="L63" s="22">
        <v>1</v>
      </c>
      <c r="M63" s="22">
        <v>0</v>
      </c>
      <c r="N63" s="22">
        <f t="shared" si="9"/>
        <v>360</v>
      </c>
      <c r="O63" s="22">
        <v>360</v>
      </c>
      <c r="P63" s="22">
        <v>0</v>
      </c>
      <c r="Q63" s="22">
        <v>0</v>
      </c>
      <c r="R63" s="10">
        <v>30</v>
      </c>
    </row>
    <row r="64" spans="1:18" ht="13.5">
      <c r="A64" s="14">
        <v>31</v>
      </c>
      <c r="B64" s="15" t="s">
        <v>42</v>
      </c>
      <c r="C64" s="28">
        <f t="shared" si="4"/>
        <v>1</v>
      </c>
      <c r="D64" s="22">
        <v>0</v>
      </c>
      <c r="E64" s="22">
        <v>0</v>
      </c>
      <c r="F64" s="22">
        <v>1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9"/>
        <v>0</v>
      </c>
      <c r="O64" s="22">
        <v>0</v>
      </c>
      <c r="P64" s="22">
        <v>0</v>
      </c>
      <c r="Q64" s="22">
        <v>0</v>
      </c>
      <c r="R64" s="10">
        <v>31</v>
      </c>
    </row>
    <row r="65" spans="1:18" ht="13.5">
      <c r="A65" s="14">
        <v>32</v>
      </c>
      <c r="B65" s="15" t="s">
        <v>43</v>
      </c>
      <c r="C65" s="28">
        <f t="shared" si="4"/>
        <v>4</v>
      </c>
      <c r="D65" s="22">
        <v>0</v>
      </c>
      <c r="E65" s="22">
        <v>3</v>
      </c>
      <c r="F65" s="22">
        <v>1</v>
      </c>
      <c r="G65" s="22">
        <v>0</v>
      </c>
      <c r="H65" s="22">
        <v>89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9"/>
        <v>778</v>
      </c>
      <c r="O65" s="22">
        <v>0</v>
      </c>
      <c r="P65" s="22">
        <v>778</v>
      </c>
      <c r="Q65" s="22">
        <v>0</v>
      </c>
      <c r="R65" s="10">
        <v>32</v>
      </c>
    </row>
    <row r="66" spans="1:18" ht="13.5">
      <c r="A66" s="14">
        <v>33</v>
      </c>
      <c r="B66" s="15" t="s">
        <v>44</v>
      </c>
      <c r="C66" s="28">
        <f t="shared" si="4"/>
        <v>1</v>
      </c>
      <c r="D66" s="22">
        <v>0</v>
      </c>
      <c r="E66" s="22">
        <v>0</v>
      </c>
      <c r="F66" s="22">
        <v>1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 t="shared" si="9"/>
        <v>4</v>
      </c>
      <c r="O66" s="22">
        <v>0</v>
      </c>
      <c r="P66" s="22">
        <v>0</v>
      </c>
      <c r="Q66" s="22">
        <v>4</v>
      </c>
      <c r="R66" s="10">
        <v>33</v>
      </c>
    </row>
    <row r="67" spans="1:18" ht="13.5">
      <c r="A67" s="14">
        <v>34</v>
      </c>
      <c r="B67" s="15" t="s">
        <v>45</v>
      </c>
      <c r="C67" s="28">
        <f t="shared" si="4"/>
        <v>2</v>
      </c>
      <c r="D67" s="22">
        <v>2</v>
      </c>
      <c r="E67" s="22">
        <v>0</v>
      </c>
      <c r="F67" s="22">
        <v>0</v>
      </c>
      <c r="G67" s="22">
        <v>43</v>
      </c>
      <c r="H67" s="22">
        <v>0</v>
      </c>
      <c r="I67" s="22">
        <v>1</v>
      </c>
      <c r="J67" s="22">
        <v>1</v>
      </c>
      <c r="K67" s="22">
        <v>4</v>
      </c>
      <c r="L67" s="22">
        <v>0</v>
      </c>
      <c r="M67" s="22">
        <v>0</v>
      </c>
      <c r="N67" s="22">
        <f t="shared" si="9"/>
        <v>830</v>
      </c>
      <c r="O67" s="22">
        <v>830</v>
      </c>
      <c r="P67" s="22">
        <v>0</v>
      </c>
      <c r="Q67" s="22">
        <v>0</v>
      </c>
      <c r="R67" s="10">
        <v>34</v>
      </c>
    </row>
    <row r="68" spans="1:18" ht="13.5">
      <c r="A68" s="14">
        <v>35</v>
      </c>
      <c r="B68" s="15" t="s">
        <v>46</v>
      </c>
      <c r="C68" s="28">
        <f t="shared" si="4"/>
        <v>1</v>
      </c>
      <c r="D68" s="22">
        <v>1</v>
      </c>
      <c r="E68" s="22">
        <v>0</v>
      </c>
      <c r="F68" s="22">
        <v>0</v>
      </c>
      <c r="G68" s="22">
        <v>4</v>
      </c>
      <c r="H68" s="22">
        <v>0</v>
      </c>
      <c r="I68" s="22">
        <v>1</v>
      </c>
      <c r="J68" s="22">
        <v>0</v>
      </c>
      <c r="K68" s="22">
        <v>5</v>
      </c>
      <c r="L68" s="22">
        <v>0</v>
      </c>
      <c r="M68" s="22">
        <v>0</v>
      </c>
      <c r="N68" s="22">
        <f t="shared" si="9"/>
        <v>212</v>
      </c>
      <c r="O68" s="22">
        <v>212</v>
      </c>
      <c r="P68" s="22">
        <v>0</v>
      </c>
      <c r="Q68" s="22">
        <v>0</v>
      </c>
      <c r="R68" s="10">
        <v>35</v>
      </c>
    </row>
    <row r="69" spans="1:18" ht="13.5">
      <c r="A69" s="14">
        <v>36</v>
      </c>
      <c r="B69" s="15" t="s">
        <v>47</v>
      </c>
      <c r="C69" s="28">
        <f t="shared" si="4"/>
        <v>2</v>
      </c>
      <c r="D69" s="22">
        <v>0</v>
      </c>
      <c r="E69" s="22">
        <v>0</v>
      </c>
      <c r="F69" s="22">
        <v>2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f t="shared" si="9"/>
        <v>21</v>
      </c>
      <c r="O69" s="22">
        <v>0</v>
      </c>
      <c r="P69" s="22">
        <v>0</v>
      </c>
      <c r="Q69" s="22">
        <v>21</v>
      </c>
      <c r="R69" s="10">
        <v>36</v>
      </c>
    </row>
    <row r="70" spans="1:18" s="19" customFormat="1" ht="13.5">
      <c r="A70" s="53" t="s">
        <v>78</v>
      </c>
      <c r="B70" s="54"/>
      <c r="C70" s="29">
        <f t="shared" si="4"/>
        <v>29</v>
      </c>
      <c r="D70" s="24">
        <f>SUM(D71:D78)</f>
        <v>10</v>
      </c>
      <c r="E70" s="24">
        <f>SUM(E71:E78)</f>
        <v>9</v>
      </c>
      <c r="F70" s="24">
        <f>SUM(F71:F78)</f>
        <v>10</v>
      </c>
      <c r="G70" s="24">
        <f aca="true" t="shared" si="12" ref="G70:Q70">SUM(G71:G78)</f>
        <v>672</v>
      </c>
      <c r="H70" s="24">
        <f t="shared" si="12"/>
        <v>32</v>
      </c>
      <c r="I70" s="24">
        <f t="shared" si="12"/>
        <v>4</v>
      </c>
      <c r="J70" s="24">
        <f t="shared" si="12"/>
        <v>3</v>
      </c>
      <c r="K70" s="24">
        <f t="shared" si="12"/>
        <v>18</v>
      </c>
      <c r="L70" s="24">
        <f t="shared" si="12"/>
        <v>1</v>
      </c>
      <c r="M70" s="24">
        <f t="shared" si="12"/>
        <v>2</v>
      </c>
      <c r="N70" s="24">
        <f t="shared" si="12"/>
        <v>53542</v>
      </c>
      <c r="O70" s="24">
        <f t="shared" si="12"/>
        <v>45142</v>
      </c>
      <c r="P70" s="24">
        <f t="shared" si="12"/>
        <v>592</v>
      </c>
      <c r="Q70" s="24">
        <f t="shared" si="12"/>
        <v>7808</v>
      </c>
      <c r="R70" s="21" t="s">
        <v>87</v>
      </c>
    </row>
    <row r="71" spans="1:18" ht="13.5">
      <c r="A71" s="14">
        <v>37</v>
      </c>
      <c r="B71" s="15" t="s">
        <v>48</v>
      </c>
      <c r="C71" s="28">
        <f t="shared" si="4"/>
        <v>3</v>
      </c>
      <c r="D71" s="22">
        <v>2</v>
      </c>
      <c r="E71" s="22">
        <v>0</v>
      </c>
      <c r="F71" s="22">
        <v>1</v>
      </c>
      <c r="G71" s="22">
        <v>191</v>
      </c>
      <c r="H71" s="22">
        <v>0</v>
      </c>
      <c r="I71" s="22">
        <v>1</v>
      </c>
      <c r="J71" s="22">
        <v>1</v>
      </c>
      <c r="K71" s="22">
        <v>7</v>
      </c>
      <c r="L71" s="22">
        <v>0</v>
      </c>
      <c r="M71" s="22">
        <v>0</v>
      </c>
      <c r="N71" s="22">
        <f t="shared" si="9"/>
        <v>19643</v>
      </c>
      <c r="O71" s="22">
        <v>19519</v>
      </c>
      <c r="P71" s="22">
        <v>0</v>
      </c>
      <c r="Q71" s="22">
        <v>124</v>
      </c>
      <c r="R71" s="10">
        <v>37</v>
      </c>
    </row>
    <row r="72" spans="1:18" ht="13.5">
      <c r="A72" s="14">
        <v>38</v>
      </c>
      <c r="B72" s="15" t="s">
        <v>49</v>
      </c>
      <c r="C72" s="28">
        <f t="shared" si="4"/>
        <v>5</v>
      </c>
      <c r="D72" s="22">
        <v>3</v>
      </c>
      <c r="E72" s="22">
        <v>2</v>
      </c>
      <c r="F72" s="22">
        <v>0</v>
      </c>
      <c r="G72" s="22">
        <v>140</v>
      </c>
      <c r="H72" s="22">
        <v>9</v>
      </c>
      <c r="I72" s="22">
        <v>2</v>
      </c>
      <c r="J72" s="22">
        <v>0</v>
      </c>
      <c r="K72" s="22">
        <v>2</v>
      </c>
      <c r="L72" s="22">
        <v>0</v>
      </c>
      <c r="M72" s="22">
        <v>0</v>
      </c>
      <c r="N72" s="22">
        <f t="shared" si="9"/>
        <v>22904</v>
      </c>
      <c r="O72" s="22">
        <v>15999</v>
      </c>
      <c r="P72" s="22">
        <v>182</v>
      </c>
      <c r="Q72" s="22">
        <v>6723</v>
      </c>
      <c r="R72" s="10">
        <v>38</v>
      </c>
    </row>
    <row r="73" spans="1:18" ht="13.5">
      <c r="A73" s="14">
        <v>39</v>
      </c>
      <c r="B73" s="15" t="s">
        <v>50</v>
      </c>
      <c r="C73" s="28">
        <f t="shared" si="4"/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f t="shared" si="9"/>
        <v>0</v>
      </c>
      <c r="O73" s="22">
        <v>0</v>
      </c>
      <c r="P73" s="22">
        <v>0</v>
      </c>
      <c r="Q73" s="22">
        <v>0</v>
      </c>
      <c r="R73" s="10">
        <v>39</v>
      </c>
    </row>
    <row r="74" spans="1:18" ht="13.5">
      <c r="A74" s="14">
        <v>40</v>
      </c>
      <c r="B74" s="15" t="s">
        <v>51</v>
      </c>
      <c r="C74" s="28">
        <f t="shared" si="4"/>
        <v>13</v>
      </c>
      <c r="D74" s="22">
        <v>4</v>
      </c>
      <c r="E74" s="22">
        <v>3</v>
      </c>
      <c r="F74" s="22">
        <v>6</v>
      </c>
      <c r="G74" s="22">
        <v>207</v>
      </c>
      <c r="H74" s="22">
        <v>15</v>
      </c>
      <c r="I74" s="22">
        <v>1</v>
      </c>
      <c r="J74" s="22">
        <v>1</v>
      </c>
      <c r="K74" s="22">
        <v>4</v>
      </c>
      <c r="L74" s="22">
        <v>1</v>
      </c>
      <c r="M74" s="22">
        <v>0</v>
      </c>
      <c r="N74" s="22">
        <f t="shared" si="9"/>
        <v>7093</v>
      </c>
      <c r="O74" s="22">
        <v>6829</v>
      </c>
      <c r="P74" s="22">
        <v>264</v>
      </c>
      <c r="Q74" s="22">
        <v>0</v>
      </c>
      <c r="R74" s="10">
        <v>40</v>
      </c>
    </row>
    <row r="75" spans="1:18" ht="13.5">
      <c r="A75" s="14">
        <v>41</v>
      </c>
      <c r="B75" s="15" t="s">
        <v>52</v>
      </c>
      <c r="C75" s="28">
        <f t="shared" si="4"/>
        <v>5</v>
      </c>
      <c r="D75" s="22">
        <v>1</v>
      </c>
      <c r="E75" s="22">
        <v>3</v>
      </c>
      <c r="F75" s="22">
        <v>1</v>
      </c>
      <c r="G75" s="22">
        <v>134</v>
      </c>
      <c r="H75" s="22">
        <v>2</v>
      </c>
      <c r="I75" s="22">
        <v>0</v>
      </c>
      <c r="J75" s="22">
        <v>1</v>
      </c>
      <c r="K75" s="22">
        <v>5</v>
      </c>
      <c r="L75" s="22">
        <v>0</v>
      </c>
      <c r="M75" s="22">
        <v>0</v>
      </c>
      <c r="N75" s="22">
        <f t="shared" si="9"/>
        <v>3010</v>
      </c>
      <c r="O75" s="22">
        <v>2795</v>
      </c>
      <c r="P75" s="22">
        <v>71</v>
      </c>
      <c r="Q75" s="22">
        <v>144</v>
      </c>
      <c r="R75" s="10">
        <v>41</v>
      </c>
    </row>
    <row r="76" spans="1:18" ht="13.5">
      <c r="A76" s="14">
        <v>42</v>
      </c>
      <c r="B76" s="15" t="s">
        <v>53</v>
      </c>
      <c r="C76" s="28">
        <f t="shared" si="4"/>
        <v>3</v>
      </c>
      <c r="D76" s="22">
        <v>0</v>
      </c>
      <c r="E76" s="22">
        <v>1</v>
      </c>
      <c r="F76" s="22">
        <v>2</v>
      </c>
      <c r="G76" s="22">
        <v>0</v>
      </c>
      <c r="H76" s="22">
        <v>6</v>
      </c>
      <c r="I76" s="22">
        <v>0</v>
      </c>
      <c r="J76" s="22">
        <v>0</v>
      </c>
      <c r="K76" s="22">
        <v>0</v>
      </c>
      <c r="L76" s="22">
        <v>0</v>
      </c>
      <c r="M76" s="22">
        <v>2</v>
      </c>
      <c r="N76" s="22">
        <f t="shared" si="9"/>
        <v>892</v>
      </c>
      <c r="O76" s="22">
        <v>0</v>
      </c>
      <c r="P76" s="22">
        <v>75</v>
      </c>
      <c r="Q76" s="22">
        <v>817</v>
      </c>
      <c r="R76" s="10">
        <v>42</v>
      </c>
    </row>
    <row r="77" spans="1:18" ht="13.5">
      <c r="A77" s="14">
        <v>43</v>
      </c>
      <c r="B77" s="15" t="s">
        <v>54</v>
      </c>
      <c r="C77" s="28">
        <f t="shared" si="4"/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f t="shared" si="9"/>
        <v>0</v>
      </c>
      <c r="O77" s="22">
        <v>0</v>
      </c>
      <c r="P77" s="22">
        <v>0</v>
      </c>
      <c r="Q77" s="22">
        <v>0</v>
      </c>
      <c r="R77" s="10">
        <v>43</v>
      </c>
    </row>
    <row r="78" spans="1:18" ht="13.5">
      <c r="A78" s="14">
        <v>44</v>
      </c>
      <c r="B78" s="15" t="s">
        <v>55</v>
      </c>
      <c r="C78" s="28">
        <f t="shared" si="4"/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f t="shared" si="9"/>
        <v>0</v>
      </c>
      <c r="O78" s="22">
        <v>0</v>
      </c>
      <c r="P78" s="22">
        <v>0</v>
      </c>
      <c r="Q78" s="22">
        <v>0</v>
      </c>
      <c r="R78" s="10">
        <v>44</v>
      </c>
    </row>
    <row r="79" spans="1:18" s="19" customFormat="1" ht="13.5">
      <c r="A79" s="53" t="s">
        <v>79</v>
      </c>
      <c r="B79" s="54"/>
      <c r="C79" s="29">
        <f t="shared" si="4"/>
        <v>3</v>
      </c>
      <c r="D79" s="24">
        <f>SUM(D80:D82)</f>
        <v>2</v>
      </c>
      <c r="E79" s="24">
        <f>SUM(E80:E82)</f>
        <v>0</v>
      </c>
      <c r="F79" s="24">
        <f>SUM(F80:F82)</f>
        <v>1</v>
      </c>
      <c r="G79" s="24">
        <f aca="true" t="shared" si="13" ref="G79:Q79">SUM(G80:G82)</f>
        <v>222</v>
      </c>
      <c r="H79" s="24">
        <f t="shared" si="13"/>
        <v>0</v>
      </c>
      <c r="I79" s="24">
        <f t="shared" si="13"/>
        <v>0</v>
      </c>
      <c r="J79" s="24">
        <f t="shared" si="13"/>
        <v>1</v>
      </c>
      <c r="K79" s="24">
        <f t="shared" si="13"/>
        <v>3</v>
      </c>
      <c r="L79" s="24">
        <f t="shared" si="13"/>
        <v>0</v>
      </c>
      <c r="M79" s="24">
        <f t="shared" si="13"/>
        <v>0</v>
      </c>
      <c r="N79" s="24">
        <f t="shared" si="13"/>
        <v>1581</v>
      </c>
      <c r="O79" s="24">
        <f t="shared" si="13"/>
        <v>1581</v>
      </c>
      <c r="P79" s="24">
        <f t="shared" si="13"/>
        <v>0</v>
      </c>
      <c r="Q79" s="24">
        <f t="shared" si="13"/>
        <v>0</v>
      </c>
      <c r="R79" s="21" t="s">
        <v>90</v>
      </c>
    </row>
    <row r="80" spans="1:18" ht="13.5">
      <c r="A80" s="14">
        <v>45</v>
      </c>
      <c r="B80" s="15" t="s">
        <v>56</v>
      </c>
      <c r="C80" s="28">
        <f t="shared" si="4"/>
        <v>1</v>
      </c>
      <c r="D80" s="22">
        <v>1</v>
      </c>
      <c r="E80" s="22">
        <v>0</v>
      </c>
      <c r="F80" s="22">
        <v>0</v>
      </c>
      <c r="G80" s="22">
        <v>159</v>
      </c>
      <c r="H80" s="22">
        <v>0</v>
      </c>
      <c r="I80" s="22">
        <v>0</v>
      </c>
      <c r="J80" s="22">
        <v>1</v>
      </c>
      <c r="K80" s="22">
        <v>3</v>
      </c>
      <c r="L80" s="22">
        <v>0</v>
      </c>
      <c r="M80" s="22">
        <v>0</v>
      </c>
      <c r="N80" s="22">
        <f t="shared" si="9"/>
        <v>1133</v>
      </c>
      <c r="O80" s="22">
        <v>1133</v>
      </c>
      <c r="P80" s="22">
        <v>0</v>
      </c>
      <c r="Q80" s="22">
        <v>0</v>
      </c>
      <c r="R80" s="10">
        <v>45</v>
      </c>
    </row>
    <row r="81" spans="1:18" ht="13.5">
      <c r="A81" s="14">
        <v>46</v>
      </c>
      <c r="B81" s="15" t="s">
        <v>57</v>
      </c>
      <c r="C81" s="28">
        <f t="shared" si="4"/>
        <v>2</v>
      </c>
      <c r="D81" s="22">
        <v>1</v>
      </c>
      <c r="E81" s="22">
        <v>0</v>
      </c>
      <c r="F81" s="22">
        <v>1</v>
      </c>
      <c r="G81" s="22">
        <v>63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f t="shared" si="9"/>
        <v>448</v>
      </c>
      <c r="O81" s="22">
        <v>448</v>
      </c>
      <c r="P81" s="22">
        <v>0</v>
      </c>
      <c r="Q81" s="22">
        <v>0</v>
      </c>
      <c r="R81" s="10">
        <v>46</v>
      </c>
    </row>
    <row r="82" spans="1:18" ht="13.5">
      <c r="A82" s="14">
        <v>47</v>
      </c>
      <c r="B82" s="15" t="s">
        <v>58</v>
      </c>
      <c r="C82" s="28">
        <f t="shared" si="4"/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f t="shared" si="9"/>
        <v>0</v>
      </c>
      <c r="O82" s="22">
        <v>0</v>
      </c>
      <c r="P82" s="22">
        <v>0</v>
      </c>
      <c r="Q82" s="22">
        <v>0</v>
      </c>
      <c r="R82" s="10">
        <v>47</v>
      </c>
    </row>
    <row r="83" spans="1:18" s="19" customFormat="1" ht="13.5">
      <c r="A83" s="53" t="s">
        <v>80</v>
      </c>
      <c r="B83" s="54"/>
      <c r="C83" s="29">
        <f t="shared" si="4"/>
        <v>11</v>
      </c>
      <c r="D83" s="24">
        <f>SUM(D84:D85)</f>
        <v>5</v>
      </c>
      <c r="E83" s="24">
        <f>SUM(E84:E85)</f>
        <v>1</v>
      </c>
      <c r="F83" s="24">
        <f>SUM(F84:F85)</f>
        <v>5</v>
      </c>
      <c r="G83" s="24">
        <f aca="true" t="shared" si="14" ref="G83:Q83">SUM(G84:G85)</f>
        <v>1895</v>
      </c>
      <c r="H83" s="24">
        <f t="shared" si="14"/>
        <v>30</v>
      </c>
      <c r="I83" s="24">
        <f t="shared" si="14"/>
        <v>0</v>
      </c>
      <c r="J83" s="24">
        <f t="shared" si="14"/>
        <v>2</v>
      </c>
      <c r="K83" s="24">
        <f t="shared" si="14"/>
        <v>4</v>
      </c>
      <c r="L83" s="24">
        <f t="shared" si="14"/>
        <v>0</v>
      </c>
      <c r="M83" s="24">
        <f t="shared" si="14"/>
        <v>1</v>
      </c>
      <c r="N83" s="24">
        <f t="shared" si="14"/>
        <v>61473</v>
      </c>
      <c r="O83" s="24">
        <f t="shared" si="14"/>
        <v>57513</v>
      </c>
      <c r="P83" s="24">
        <f t="shared" si="14"/>
        <v>243</v>
      </c>
      <c r="Q83" s="24">
        <f t="shared" si="14"/>
        <v>3717</v>
      </c>
      <c r="R83" s="21" t="s">
        <v>91</v>
      </c>
    </row>
    <row r="84" spans="1:18" ht="13.5">
      <c r="A84" s="14">
        <v>48</v>
      </c>
      <c r="B84" s="15" t="s">
        <v>59</v>
      </c>
      <c r="C84" s="28">
        <f t="shared" si="4"/>
        <v>7</v>
      </c>
      <c r="D84" s="22">
        <v>3</v>
      </c>
      <c r="E84" s="22">
        <v>0</v>
      </c>
      <c r="F84" s="22">
        <v>4</v>
      </c>
      <c r="G84" s="22">
        <v>1649</v>
      </c>
      <c r="H84" s="22">
        <v>0</v>
      </c>
      <c r="I84" s="22">
        <v>0</v>
      </c>
      <c r="J84" s="22">
        <v>2</v>
      </c>
      <c r="K84" s="22">
        <v>4</v>
      </c>
      <c r="L84" s="22">
        <v>0</v>
      </c>
      <c r="M84" s="22">
        <v>1</v>
      </c>
      <c r="N84" s="22">
        <f t="shared" si="9"/>
        <v>57004</v>
      </c>
      <c r="O84" s="22">
        <v>53787</v>
      </c>
      <c r="P84" s="22">
        <v>0</v>
      </c>
      <c r="Q84" s="22">
        <v>3217</v>
      </c>
      <c r="R84" s="10">
        <v>48</v>
      </c>
    </row>
    <row r="85" spans="1:18" ht="13.5">
      <c r="A85" s="14">
        <v>49</v>
      </c>
      <c r="B85" s="15" t="s">
        <v>60</v>
      </c>
      <c r="C85" s="28">
        <f t="shared" si="4"/>
        <v>4</v>
      </c>
      <c r="D85" s="22">
        <v>2</v>
      </c>
      <c r="E85" s="22">
        <v>1</v>
      </c>
      <c r="F85" s="22">
        <v>1</v>
      </c>
      <c r="G85" s="22">
        <v>246</v>
      </c>
      <c r="H85" s="22">
        <v>30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f t="shared" si="9"/>
        <v>4469</v>
      </c>
      <c r="O85" s="22">
        <v>3726</v>
      </c>
      <c r="P85" s="22">
        <v>243</v>
      </c>
      <c r="Q85" s="22">
        <v>500</v>
      </c>
      <c r="R85" s="10">
        <v>49</v>
      </c>
    </row>
    <row r="86" spans="1:18" s="19" customFormat="1" ht="13.5">
      <c r="A86" s="53" t="s">
        <v>81</v>
      </c>
      <c r="B86" s="54"/>
      <c r="C86" s="29">
        <f t="shared" si="4"/>
        <v>1</v>
      </c>
      <c r="D86" s="24">
        <f>SUM(D87:D91)</f>
        <v>0</v>
      </c>
      <c r="E86" s="24">
        <f>SUM(E87:E91)</f>
        <v>1</v>
      </c>
      <c r="F86" s="24">
        <f>SUM(F87:F91)</f>
        <v>0</v>
      </c>
      <c r="G86" s="24">
        <f aca="true" t="shared" si="15" ref="G86:Q86">SUM(G87:G91)</f>
        <v>0</v>
      </c>
      <c r="H86" s="24">
        <f t="shared" si="15"/>
        <v>1</v>
      </c>
      <c r="I86" s="24">
        <f t="shared" si="15"/>
        <v>0</v>
      </c>
      <c r="J86" s="24">
        <f t="shared" si="15"/>
        <v>0</v>
      </c>
      <c r="K86" s="24">
        <f t="shared" si="15"/>
        <v>0</v>
      </c>
      <c r="L86" s="24">
        <f t="shared" si="15"/>
        <v>0</v>
      </c>
      <c r="M86" s="24">
        <f t="shared" si="15"/>
        <v>0</v>
      </c>
      <c r="N86" s="24">
        <f t="shared" si="15"/>
        <v>0</v>
      </c>
      <c r="O86" s="24">
        <f t="shared" si="15"/>
        <v>0</v>
      </c>
      <c r="P86" s="24">
        <f t="shared" si="15"/>
        <v>0</v>
      </c>
      <c r="Q86" s="24">
        <f t="shared" si="15"/>
        <v>0</v>
      </c>
      <c r="R86" s="21" t="s">
        <v>92</v>
      </c>
    </row>
    <row r="87" spans="1:18" ht="13.5">
      <c r="A87" s="14">
        <v>50</v>
      </c>
      <c r="B87" s="15" t="s">
        <v>61</v>
      </c>
      <c r="C87" s="28">
        <f t="shared" si="4"/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f t="shared" si="9"/>
        <v>0</v>
      </c>
      <c r="O87" s="22">
        <v>0</v>
      </c>
      <c r="P87" s="22">
        <v>0</v>
      </c>
      <c r="Q87" s="22">
        <v>0</v>
      </c>
      <c r="R87" s="10">
        <v>50</v>
      </c>
    </row>
    <row r="88" spans="1:18" ht="13.5">
      <c r="A88" s="14">
        <v>51</v>
      </c>
      <c r="B88" s="15" t="s">
        <v>62</v>
      </c>
      <c r="C88" s="28">
        <f t="shared" si="4"/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f t="shared" si="9"/>
        <v>0</v>
      </c>
      <c r="O88" s="22">
        <v>0</v>
      </c>
      <c r="P88" s="22">
        <v>0</v>
      </c>
      <c r="Q88" s="22">
        <v>0</v>
      </c>
      <c r="R88" s="10">
        <v>51</v>
      </c>
    </row>
    <row r="89" spans="1:18" ht="13.5">
      <c r="A89" s="14">
        <v>52</v>
      </c>
      <c r="B89" s="15" t="s">
        <v>63</v>
      </c>
      <c r="C89" s="28">
        <f t="shared" si="4"/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f t="shared" si="9"/>
        <v>0</v>
      </c>
      <c r="O89" s="22">
        <v>0</v>
      </c>
      <c r="P89" s="22">
        <v>0</v>
      </c>
      <c r="Q89" s="22">
        <v>0</v>
      </c>
      <c r="R89" s="10">
        <v>52</v>
      </c>
    </row>
    <row r="90" spans="1:18" ht="13.5">
      <c r="A90" s="14">
        <v>53</v>
      </c>
      <c r="B90" s="15" t="s">
        <v>64</v>
      </c>
      <c r="C90" s="28">
        <f t="shared" si="4"/>
        <v>1</v>
      </c>
      <c r="D90" s="22">
        <v>0</v>
      </c>
      <c r="E90" s="22">
        <v>1</v>
      </c>
      <c r="F90" s="22">
        <v>0</v>
      </c>
      <c r="G90" s="22">
        <v>0</v>
      </c>
      <c r="H90" s="22">
        <v>1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f t="shared" si="9"/>
        <v>0</v>
      </c>
      <c r="O90" s="22">
        <v>0</v>
      </c>
      <c r="P90" s="22">
        <v>0</v>
      </c>
      <c r="Q90" s="22">
        <v>0</v>
      </c>
      <c r="R90" s="10">
        <v>53</v>
      </c>
    </row>
    <row r="91" spans="1:18" ht="13.5">
      <c r="A91" s="14">
        <v>54</v>
      </c>
      <c r="B91" s="15" t="s">
        <v>65</v>
      </c>
      <c r="C91" s="28">
        <f t="shared" si="4"/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f t="shared" si="9"/>
        <v>0</v>
      </c>
      <c r="O91" s="22">
        <v>0</v>
      </c>
      <c r="P91" s="22">
        <v>0</v>
      </c>
      <c r="Q91" s="22">
        <v>0</v>
      </c>
      <c r="R91" s="10">
        <v>54</v>
      </c>
    </row>
    <row r="92" spans="1:18" s="19" customFormat="1" ht="13.5">
      <c r="A92" s="53" t="s">
        <v>82</v>
      </c>
      <c r="B92" s="54"/>
      <c r="C92" s="29">
        <f t="shared" si="4"/>
        <v>18</v>
      </c>
      <c r="D92" s="24">
        <f>SUM(D93:D96)</f>
        <v>5</v>
      </c>
      <c r="E92" s="24">
        <f>SUM(E93:E96)</f>
        <v>3</v>
      </c>
      <c r="F92" s="24">
        <f>SUM(F93:F96)</f>
        <v>10</v>
      </c>
      <c r="G92" s="24">
        <f aca="true" t="shared" si="16" ref="G92:Q92">SUM(G93:G96)</f>
        <v>296</v>
      </c>
      <c r="H92" s="24">
        <f t="shared" si="16"/>
        <v>20</v>
      </c>
      <c r="I92" s="24">
        <f t="shared" si="16"/>
        <v>3</v>
      </c>
      <c r="J92" s="24">
        <f t="shared" si="16"/>
        <v>1</v>
      </c>
      <c r="K92" s="24">
        <f t="shared" si="16"/>
        <v>6</v>
      </c>
      <c r="L92" s="24">
        <f t="shared" si="16"/>
        <v>0</v>
      </c>
      <c r="M92" s="24">
        <f t="shared" si="16"/>
        <v>1</v>
      </c>
      <c r="N92" s="24">
        <f t="shared" si="16"/>
        <v>18685</v>
      </c>
      <c r="O92" s="24">
        <f t="shared" si="16"/>
        <v>17817</v>
      </c>
      <c r="P92" s="24">
        <f t="shared" si="16"/>
        <v>147</v>
      </c>
      <c r="Q92" s="24">
        <f t="shared" si="16"/>
        <v>721</v>
      </c>
      <c r="R92" s="21" t="s">
        <v>93</v>
      </c>
    </row>
    <row r="93" spans="1:18" ht="13.5">
      <c r="A93" s="14">
        <v>55</v>
      </c>
      <c r="B93" s="15" t="s">
        <v>66</v>
      </c>
      <c r="C93" s="28">
        <f t="shared" si="4"/>
        <v>7</v>
      </c>
      <c r="D93" s="22">
        <v>1</v>
      </c>
      <c r="E93" s="22">
        <v>2</v>
      </c>
      <c r="F93" s="22">
        <v>4</v>
      </c>
      <c r="G93" s="22">
        <v>14</v>
      </c>
      <c r="H93" s="22">
        <v>19</v>
      </c>
      <c r="I93" s="22">
        <v>1</v>
      </c>
      <c r="J93" s="22">
        <v>0</v>
      </c>
      <c r="K93" s="22">
        <v>3</v>
      </c>
      <c r="L93" s="22">
        <v>0</v>
      </c>
      <c r="M93" s="22">
        <v>0</v>
      </c>
      <c r="N93" s="22">
        <f t="shared" si="9"/>
        <v>1524</v>
      </c>
      <c r="O93" s="22">
        <v>1127</v>
      </c>
      <c r="P93" s="22">
        <v>147</v>
      </c>
      <c r="Q93" s="22">
        <v>250</v>
      </c>
      <c r="R93" s="10">
        <v>55</v>
      </c>
    </row>
    <row r="94" spans="1:18" ht="13.5">
      <c r="A94" s="14">
        <v>56</v>
      </c>
      <c r="B94" s="15" t="s">
        <v>67</v>
      </c>
      <c r="C94" s="28">
        <f t="shared" si="4"/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f t="shared" si="9"/>
        <v>0</v>
      </c>
      <c r="O94" s="22">
        <v>0</v>
      </c>
      <c r="P94" s="22">
        <v>0</v>
      </c>
      <c r="Q94" s="22">
        <v>0</v>
      </c>
      <c r="R94" s="10">
        <v>56</v>
      </c>
    </row>
    <row r="95" spans="1:18" ht="13.5">
      <c r="A95" s="14">
        <v>57</v>
      </c>
      <c r="B95" s="15" t="s">
        <v>68</v>
      </c>
      <c r="C95" s="28">
        <f>SUM(D95:F95)</f>
        <v>9</v>
      </c>
      <c r="D95" s="22">
        <v>3</v>
      </c>
      <c r="E95" s="22">
        <v>1</v>
      </c>
      <c r="F95" s="22">
        <v>5</v>
      </c>
      <c r="G95" s="22">
        <v>204</v>
      </c>
      <c r="H95" s="22">
        <v>1</v>
      </c>
      <c r="I95" s="22">
        <v>1</v>
      </c>
      <c r="J95" s="22">
        <v>0</v>
      </c>
      <c r="K95" s="22">
        <v>1</v>
      </c>
      <c r="L95" s="22">
        <v>0</v>
      </c>
      <c r="M95" s="22">
        <v>0</v>
      </c>
      <c r="N95" s="22">
        <f t="shared" si="9"/>
        <v>8437</v>
      </c>
      <c r="O95" s="22">
        <v>7985</v>
      </c>
      <c r="P95" s="22">
        <v>0</v>
      </c>
      <c r="Q95" s="22">
        <v>452</v>
      </c>
      <c r="R95" s="10">
        <v>57</v>
      </c>
    </row>
    <row r="96" spans="1:18" ht="13.5">
      <c r="A96" s="14">
        <v>58</v>
      </c>
      <c r="B96" s="15" t="s">
        <v>69</v>
      </c>
      <c r="C96" s="28">
        <f>SUM(D96:F96)</f>
        <v>2</v>
      </c>
      <c r="D96" s="22">
        <v>1</v>
      </c>
      <c r="E96" s="22">
        <v>0</v>
      </c>
      <c r="F96" s="22">
        <v>1</v>
      </c>
      <c r="G96" s="22">
        <v>78</v>
      </c>
      <c r="H96" s="22">
        <v>0</v>
      </c>
      <c r="I96" s="22">
        <v>1</v>
      </c>
      <c r="J96" s="22">
        <v>1</v>
      </c>
      <c r="K96" s="22">
        <v>2</v>
      </c>
      <c r="L96" s="22">
        <v>0</v>
      </c>
      <c r="M96" s="22">
        <v>1</v>
      </c>
      <c r="N96" s="22">
        <f t="shared" si="9"/>
        <v>8724</v>
      </c>
      <c r="O96" s="22">
        <v>8705</v>
      </c>
      <c r="P96" s="22">
        <v>0</v>
      </c>
      <c r="Q96" s="22">
        <v>19</v>
      </c>
      <c r="R96" s="10">
        <v>58</v>
      </c>
    </row>
    <row r="97" spans="1:18" s="19" customFormat="1" ht="13.5">
      <c r="A97" s="53" t="s">
        <v>83</v>
      </c>
      <c r="B97" s="54"/>
      <c r="C97" s="29">
        <f>SUM(D97:F97)</f>
        <v>0</v>
      </c>
      <c r="D97" s="24">
        <f>SUM(D98:D99)</f>
        <v>0</v>
      </c>
      <c r="E97" s="24">
        <f>SUM(E98:E99)</f>
        <v>0</v>
      </c>
      <c r="F97" s="24">
        <f>SUM(F98:F99)</f>
        <v>0</v>
      </c>
      <c r="G97" s="24">
        <f aca="true" t="shared" si="17" ref="G97:Q97">SUM(G98:G99)</f>
        <v>0</v>
      </c>
      <c r="H97" s="24">
        <f t="shared" si="17"/>
        <v>0</v>
      </c>
      <c r="I97" s="24">
        <f t="shared" si="17"/>
        <v>0</v>
      </c>
      <c r="J97" s="24">
        <f t="shared" si="17"/>
        <v>0</v>
      </c>
      <c r="K97" s="24">
        <f t="shared" si="17"/>
        <v>0</v>
      </c>
      <c r="L97" s="24">
        <f t="shared" si="17"/>
        <v>0</v>
      </c>
      <c r="M97" s="24">
        <f t="shared" si="17"/>
        <v>0</v>
      </c>
      <c r="N97" s="24">
        <f t="shared" si="17"/>
        <v>0</v>
      </c>
      <c r="O97" s="24">
        <f t="shared" si="17"/>
        <v>0</v>
      </c>
      <c r="P97" s="24">
        <f t="shared" si="17"/>
        <v>0</v>
      </c>
      <c r="Q97" s="24">
        <f t="shared" si="17"/>
        <v>0</v>
      </c>
      <c r="R97" s="21" t="s">
        <v>94</v>
      </c>
    </row>
    <row r="98" spans="1:18" ht="13.5">
      <c r="A98" s="14">
        <v>59</v>
      </c>
      <c r="B98" s="15" t="s">
        <v>70</v>
      </c>
      <c r="C98" s="28">
        <f>SUM(D98:F98)</f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f t="shared" si="9"/>
        <v>0</v>
      </c>
      <c r="O98" s="22">
        <v>0</v>
      </c>
      <c r="P98" s="22">
        <v>0</v>
      </c>
      <c r="Q98" s="22">
        <v>0</v>
      </c>
      <c r="R98" s="10">
        <v>59</v>
      </c>
    </row>
    <row r="99" spans="1:18" ht="13.5">
      <c r="A99" s="16">
        <v>60</v>
      </c>
      <c r="B99" s="17" t="s">
        <v>71</v>
      </c>
      <c r="C99" s="30">
        <f>SUM(D99:F99)</f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f t="shared" si="9"/>
        <v>0</v>
      </c>
      <c r="O99" s="25">
        <v>0</v>
      </c>
      <c r="P99" s="25">
        <v>0</v>
      </c>
      <c r="Q99" s="25">
        <v>0</v>
      </c>
      <c r="R99" s="7">
        <v>60</v>
      </c>
    </row>
    <row r="100" spans="1:18" ht="13.5">
      <c r="A100" s="18" t="s">
        <v>120</v>
      </c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</row>
    <row r="101" spans="1:2" ht="13.5">
      <c r="A101" s="3"/>
      <c r="B101" s="3"/>
    </row>
    <row r="102" spans="1:2" ht="13.5">
      <c r="A102" s="3"/>
      <c r="B102" s="3"/>
    </row>
    <row r="103" spans="1:17" ht="13.5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2" ht="13.5">
      <c r="A104" s="3"/>
      <c r="B104" s="3"/>
    </row>
  </sheetData>
  <mergeCells count="30">
    <mergeCell ref="A54:B54"/>
    <mergeCell ref="A51:B51"/>
    <mergeCell ref="A45:B45"/>
    <mergeCell ref="A41:B41"/>
    <mergeCell ref="A97:B97"/>
    <mergeCell ref="A92:B92"/>
    <mergeCell ref="A86:B86"/>
    <mergeCell ref="A83:B83"/>
    <mergeCell ref="A79:B79"/>
    <mergeCell ref="A70:B70"/>
    <mergeCell ref="A61:B61"/>
    <mergeCell ref="A59:B59"/>
    <mergeCell ref="A1:R1"/>
    <mergeCell ref="A3:R3"/>
    <mergeCell ref="C5:F5"/>
    <mergeCell ref="G5:H5"/>
    <mergeCell ref="I5:J5"/>
    <mergeCell ref="N5:Q5"/>
    <mergeCell ref="L5:M5"/>
    <mergeCell ref="A5:B7"/>
    <mergeCell ref="C6:C7"/>
    <mergeCell ref="D6:D7"/>
    <mergeCell ref="E6:E7"/>
    <mergeCell ref="K5:K6"/>
    <mergeCell ref="L6:L7"/>
    <mergeCell ref="R5:R7"/>
    <mergeCell ref="M6:M7"/>
    <mergeCell ref="N6:N7"/>
    <mergeCell ref="O6:O7"/>
    <mergeCell ref="P6:P7"/>
  </mergeCells>
  <printOptions horizontalCentered="1"/>
  <pageMargins left="0.32" right="0.16" top="0.27" bottom="0.29" header="0.33" footer="0.36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消防防災課</dc:creator>
  <cp:keywords/>
  <dc:description/>
  <cp:lastModifiedBy>ok10717</cp:lastModifiedBy>
  <cp:lastPrinted>2007-04-23T08:45:22Z</cp:lastPrinted>
  <dcterms:created xsi:type="dcterms:W3CDTF">2000-08-23T07:16:10Z</dcterms:created>
  <dcterms:modified xsi:type="dcterms:W3CDTF">2007-06-22T02:32:27Z</dcterms:modified>
  <cp:category/>
  <cp:version/>
  <cp:contentType/>
  <cp:contentStatus/>
</cp:coreProperties>
</file>