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80" sheetId="1" r:id="rId1"/>
  </sheets>
  <definedNames>
    <definedName name="_10.電気_ガスおよび水道" localSheetId="0">'180'!$A$1:$F$17</definedName>
    <definedName name="_10.電気_ガスおよび水道">#REF!</definedName>
    <definedName name="_xlnm.Print_Area" localSheetId="0">'180'!$A$1:$Q$22</definedName>
  </definedNames>
  <calcPr fullCalcOnLoad="1"/>
</workbook>
</file>

<file path=xl/sharedStrings.xml><?xml version="1.0" encoding="utf-8"?>
<sst xmlns="http://schemas.openxmlformats.org/spreadsheetml/2006/main" count="91" uniqueCount="48">
  <si>
    <t>(単位  人､千円)</t>
  </si>
  <si>
    <t>各年度末現在</t>
  </si>
  <si>
    <t>年度および</t>
  </si>
  <si>
    <t>合   計</t>
  </si>
  <si>
    <t>営業所得者</t>
  </si>
  <si>
    <t xml:space="preserve">     </t>
  </si>
  <si>
    <t>農業所得者</t>
  </si>
  <si>
    <t>その他所得者</t>
  </si>
  <si>
    <t>標示</t>
  </si>
  <si>
    <t>税  務  署</t>
  </si>
  <si>
    <t>人  員</t>
  </si>
  <si>
    <t>総所得金額</t>
  </si>
  <si>
    <t>申告納税額</t>
  </si>
  <si>
    <t>番号</t>
  </si>
  <si>
    <t>１０</t>
  </si>
  <si>
    <t>１ 大分</t>
  </si>
  <si>
    <t>1</t>
  </si>
  <si>
    <t>２ 別府</t>
  </si>
  <si>
    <t>2</t>
  </si>
  <si>
    <t>3</t>
  </si>
  <si>
    <t>4</t>
  </si>
  <si>
    <t>5</t>
  </si>
  <si>
    <t>6</t>
  </si>
  <si>
    <t>7</t>
  </si>
  <si>
    <t>8</t>
  </si>
  <si>
    <t>9</t>
  </si>
  <si>
    <t>資料:｢熊本国税局統計書｣</t>
  </si>
  <si>
    <t>１１</t>
  </si>
  <si>
    <t>３ 中津</t>
  </si>
  <si>
    <t>４ 日田</t>
  </si>
  <si>
    <t>５ 佐伯</t>
  </si>
  <si>
    <t>６ 臼杵</t>
  </si>
  <si>
    <t>７ 竹田</t>
  </si>
  <si>
    <t>８ 宇佐</t>
  </si>
  <si>
    <t>９ 三重</t>
  </si>
  <si>
    <t>　　　　　　　　　　　　　　　180．申   　告   　所   　得   　税   　の  　 課   　税   　状   　況</t>
  </si>
  <si>
    <t>その他の事業所得者</t>
  </si>
  <si>
    <t>－</t>
  </si>
  <si>
    <t>平成１０年度</t>
  </si>
  <si>
    <t>１１</t>
  </si>
  <si>
    <t>１２</t>
  </si>
  <si>
    <t>１２</t>
  </si>
  <si>
    <t>１３</t>
  </si>
  <si>
    <t>１３</t>
  </si>
  <si>
    <t>１４</t>
  </si>
  <si>
    <t>－</t>
  </si>
  <si>
    <t>１４</t>
  </si>
  <si>
    <t xml:space="preserve">  注）調査対象等：各年分の申告所得税の納税者について、翌年３月３１日までの申告または処理(更正・決定等)による課税の事績を示したものである。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</si>
</sst>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76" fontId="6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/>
      <protection/>
    </xf>
    <xf numFmtId="177" fontId="7" fillId="0" borderId="1" xfId="0" applyNumberFormat="1" applyFont="1" applyBorder="1" applyAlignment="1">
      <alignment/>
    </xf>
    <xf numFmtId="177" fontId="8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176" fontId="9" fillId="0" borderId="0" xfId="0" applyNumberFormat="1" applyFont="1" applyBorder="1" applyAlignment="1" applyProtection="1">
      <alignment horizontal="center" vertical="center"/>
      <protection/>
    </xf>
    <xf numFmtId="177" fontId="0" fillId="0" borderId="2" xfId="0" applyNumberFormat="1" applyBorder="1" applyAlignment="1">
      <alignment vertical="center"/>
    </xf>
    <xf numFmtId="177" fontId="0" fillId="0" borderId="3" xfId="0" applyNumberFormat="1" applyBorder="1" applyAlignment="1" applyProtection="1">
      <alignment horizontal="center" vertical="center"/>
      <protection/>
    </xf>
    <xf numFmtId="177" fontId="0" fillId="0" borderId="3" xfId="0" applyNumberFormat="1" applyBorder="1" applyAlignment="1">
      <alignment vertical="center"/>
    </xf>
    <xf numFmtId="177" fontId="0" fillId="0" borderId="3" xfId="0" applyNumberFormat="1" applyBorder="1" applyAlignment="1" applyProtection="1">
      <alignment horizontal="left" vertical="center"/>
      <protection/>
    </xf>
    <xf numFmtId="177" fontId="9" fillId="0" borderId="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Alignment="1">
      <alignment horizontal="center" vertical="center"/>
    </xf>
    <xf numFmtId="176" fontId="9" fillId="0" borderId="3" xfId="0" applyNumberFormat="1" applyFont="1" applyBorder="1" applyAlignment="1" applyProtection="1">
      <alignment horizontal="center" vertical="center"/>
      <protection/>
    </xf>
    <xf numFmtId="177" fontId="0" fillId="0" borderId="5" xfId="0" applyNumberFormat="1" applyBorder="1" applyAlignment="1" applyProtection="1">
      <alignment horizontal="center" vertical="center"/>
      <protection/>
    </xf>
    <xf numFmtId="177" fontId="0" fillId="0" borderId="2" xfId="0" applyNumberFormat="1" applyBorder="1" applyAlignment="1" applyProtection="1">
      <alignment horizontal="center" vertical="center"/>
      <protection/>
    </xf>
    <xf numFmtId="177" fontId="9" fillId="0" borderId="2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 quotePrefix="1">
      <alignment horizontal="center"/>
      <protection/>
    </xf>
    <xf numFmtId="177" fontId="0" fillId="0" borderId="4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49" fontId="0" fillId="0" borderId="4" xfId="0" applyNumberFormat="1" applyFont="1" applyBorder="1" applyAlignment="1" applyProtection="1" quotePrefix="1">
      <alignment horizontal="center"/>
      <protection/>
    </xf>
    <xf numFmtId="177" fontId="8" fillId="0" borderId="4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 locked="0"/>
    </xf>
    <xf numFmtId="176" fontId="8" fillId="0" borderId="0" xfId="0" applyNumberFormat="1" applyFont="1" applyAlignment="1">
      <alignment/>
    </xf>
    <xf numFmtId="177" fontId="0" fillId="0" borderId="0" xfId="0" applyNumberFormat="1" applyFont="1" applyAlignment="1" applyProtection="1">
      <alignment/>
      <protection locked="0"/>
    </xf>
    <xf numFmtId="177" fontId="0" fillId="0" borderId="6" xfId="0" applyNumberFormat="1" applyFont="1" applyBorder="1" applyAlignment="1" applyProtection="1">
      <alignment horizontal="left"/>
      <protection/>
    </xf>
    <xf numFmtId="177" fontId="0" fillId="0" borderId="6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7" fontId="8" fillId="0" borderId="0" xfId="0" applyNumberFormat="1" applyFont="1" applyFill="1" applyBorder="1" applyAlignment="1" applyProtection="1">
      <alignment/>
      <protection locked="0"/>
    </xf>
    <xf numFmtId="177" fontId="0" fillId="0" borderId="7" xfId="0" applyNumberFormat="1" applyBorder="1" applyAlignment="1">
      <alignment vertical="center"/>
    </xf>
    <xf numFmtId="49" fontId="0" fillId="0" borderId="0" xfId="0" applyNumberFormat="1" applyFont="1" applyBorder="1" applyAlignment="1" applyProtection="1">
      <alignment horizontal="center"/>
      <protection/>
    </xf>
    <xf numFmtId="177" fontId="0" fillId="0" borderId="4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 applyProtection="1" quotePrefix="1">
      <alignment horizontal="right"/>
      <protection locked="0"/>
    </xf>
    <xf numFmtId="49" fontId="0" fillId="0" borderId="4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0" fillId="0" borderId="4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49" fontId="8" fillId="0" borderId="4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 applyProtection="1" quotePrefix="1">
      <alignment horizontal="center"/>
      <protection/>
    </xf>
    <xf numFmtId="177" fontId="0" fillId="0" borderId="4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6" fontId="0" fillId="0" borderId="4" xfId="0" applyNumberFormat="1" applyFont="1" applyBorder="1" applyAlignment="1">
      <alignment horizontal="center"/>
    </xf>
    <xf numFmtId="176" fontId="0" fillId="0" borderId="0" xfId="0" applyNumberFormat="1" applyFont="1" applyAlignment="1" applyProtection="1">
      <alignment horizontal="center"/>
      <protection/>
    </xf>
    <xf numFmtId="176" fontId="0" fillId="0" borderId="4" xfId="0" applyNumberFormat="1" applyFont="1" applyBorder="1" applyAlignment="1" quotePrefix="1">
      <alignment horizontal="center"/>
    </xf>
    <xf numFmtId="176" fontId="0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3" xfId="0" applyNumberFormat="1" applyFont="1" applyBorder="1" applyAlignment="1">
      <alignment horizontal="right"/>
    </xf>
    <xf numFmtId="176" fontId="10" fillId="0" borderId="6" xfId="0" applyNumberFormat="1" applyFont="1" applyBorder="1" applyAlignment="1">
      <alignment/>
    </xf>
    <xf numFmtId="176" fontId="10" fillId="0" borderId="0" xfId="0" applyNumberFormat="1" applyFont="1" applyAlignment="1" applyProtection="1">
      <alignment horizontal="lef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SheetLayoutView="100" workbookViewId="0" topLeftCell="A1">
      <selection activeCell="A25" sqref="A25"/>
    </sheetView>
  </sheetViews>
  <sheetFormatPr defaultColWidth="11.875" defaultRowHeight="12" customHeight="1"/>
  <cols>
    <col min="1" max="1" width="12.75390625" style="2" customWidth="1"/>
    <col min="2" max="7" width="13.25390625" style="23" customWidth="1"/>
    <col min="8" max="8" width="13.625" style="23" customWidth="1"/>
    <col min="9" max="13" width="12.75390625" style="23" customWidth="1"/>
    <col min="14" max="14" width="11.75390625" style="23" customWidth="1"/>
    <col min="15" max="16" width="13.25390625" style="23" customWidth="1"/>
    <col min="17" max="17" width="4.75390625" style="2" customWidth="1"/>
    <col min="18" max="16384" width="11.875" style="2" customWidth="1"/>
  </cols>
  <sheetData>
    <row r="1" spans="1:17" ht="15.75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customHeight="1" thickBot="1">
      <c r="A2" s="3" t="s">
        <v>0</v>
      </c>
      <c r="B2" s="4"/>
      <c r="C2" s="5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8" t="s">
        <v>1</v>
      </c>
    </row>
    <row r="3" spans="1:17" s="15" customFormat="1" ht="12" customHeight="1" thickTop="1">
      <c r="A3" s="9" t="s">
        <v>2</v>
      </c>
      <c r="B3" s="10"/>
      <c r="C3" s="11" t="s">
        <v>3</v>
      </c>
      <c r="D3" s="12"/>
      <c r="E3" s="10"/>
      <c r="F3" s="11" t="s">
        <v>4</v>
      </c>
      <c r="G3" s="13" t="s">
        <v>5</v>
      </c>
      <c r="H3" s="10"/>
      <c r="I3" s="11" t="s">
        <v>6</v>
      </c>
      <c r="J3" s="12"/>
      <c r="K3" s="35"/>
      <c r="L3" s="11" t="s">
        <v>36</v>
      </c>
      <c r="M3" s="12"/>
      <c r="N3" s="10"/>
      <c r="O3" s="11" t="s">
        <v>7</v>
      </c>
      <c r="P3" s="12"/>
      <c r="Q3" s="14" t="s">
        <v>8</v>
      </c>
    </row>
    <row r="4" spans="1:17" s="15" customFormat="1" ht="12" customHeight="1">
      <c r="A4" s="16" t="s">
        <v>9</v>
      </c>
      <c r="B4" s="17" t="s">
        <v>10</v>
      </c>
      <c r="C4" s="18" t="s">
        <v>11</v>
      </c>
      <c r="D4" s="18" t="s">
        <v>12</v>
      </c>
      <c r="E4" s="18" t="s">
        <v>10</v>
      </c>
      <c r="F4" s="18" t="s">
        <v>11</v>
      </c>
      <c r="G4" s="18" t="s">
        <v>12</v>
      </c>
      <c r="H4" s="17" t="s">
        <v>10</v>
      </c>
      <c r="I4" s="11" t="s">
        <v>11</v>
      </c>
      <c r="J4" s="18" t="s">
        <v>12</v>
      </c>
      <c r="K4" s="18" t="s">
        <v>10</v>
      </c>
      <c r="L4" s="18" t="s">
        <v>11</v>
      </c>
      <c r="M4" s="18" t="s">
        <v>12</v>
      </c>
      <c r="N4" s="18" t="s">
        <v>10</v>
      </c>
      <c r="O4" s="18" t="s">
        <v>11</v>
      </c>
      <c r="P4" s="18" t="s">
        <v>12</v>
      </c>
      <c r="Q4" s="19" t="s">
        <v>13</v>
      </c>
    </row>
    <row r="5" spans="1:17" ht="12" customHeight="1">
      <c r="A5" s="36" t="s">
        <v>38</v>
      </c>
      <c r="B5" s="37">
        <v>46752</v>
      </c>
      <c r="C5" s="38">
        <v>272349612</v>
      </c>
      <c r="D5" s="38">
        <v>16373373</v>
      </c>
      <c r="E5" s="38">
        <v>9572</v>
      </c>
      <c r="F5" s="39">
        <v>33090723</v>
      </c>
      <c r="G5" s="28">
        <v>1600548</v>
      </c>
      <c r="H5" s="28">
        <v>1370</v>
      </c>
      <c r="I5" s="28">
        <v>5590279</v>
      </c>
      <c r="J5" s="28">
        <v>274418</v>
      </c>
      <c r="K5" s="28">
        <v>3276</v>
      </c>
      <c r="L5" s="28">
        <v>24280987</v>
      </c>
      <c r="M5" s="28">
        <v>2722126</v>
      </c>
      <c r="N5" s="28">
        <v>32534</v>
      </c>
      <c r="O5" s="28">
        <v>209387623</v>
      </c>
      <c r="P5" s="28">
        <v>11776281</v>
      </c>
      <c r="Q5" s="40" t="s">
        <v>14</v>
      </c>
    </row>
    <row r="6" spans="1:17" ht="12" customHeight="1">
      <c r="A6" s="41" t="s">
        <v>39</v>
      </c>
      <c r="B6" s="37">
        <v>57149</v>
      </c>
      <c r="C6" s="38">
        <v>278677195</v>
      </c>
      <c r="D6" s="38">
        <v>13993617</v>
      </c>
      <c r="E6" s="38">
        <v>13507</v>
      </c>
      <c r="F6" s="39">
        <v>39634286</v>
      </c>
      <c r="G6" s="28">
        <v>1686246</v>
      </c>
      <c r="H6" s="28">
        <v>1572</v>
      </c>
      <c r="I6" s="28">
        <v>5186158</v>
      </c>
      <c r="J6" s="28">
        <v>195263</v>
      </c>
      <c r="K6" s="28">
        <v>4384</v>
      </c>
      <c r="L6" s="28">
        <v>25094386</v>
      </c>
      <c r="M6" s="28">
        <v>2244642</v>
      </c>
      <c r="N6" s="28">
        <v>37686</v>
      </c>
      <c r="O6" s="28">
        <v>208762365</v>
      </c>
      <c r="P6" s="28">
        <v>9867467</v>
      </c>
      <c r="Q6" s="40" t="s">
        <v>27</v>
      </c>
    </row>
    <row r="7" spans="1:17" ht="12" customHeight="1">
      <c r="A7" s="36" t="s">
        <v>41</v>
      </c>
      <c r="B7" s="21">
        <v>56075</v>
      </c>
      <c r="C7" s="22">
        <v>277473193</v>
      </c>
      <c r="D7" s="22">
        <v>14202937</v>
      </c>
      <c r="E7" s="23">
        <v>13101</v>
      </c>
      <c r="F7" s="23">
        <v>38466693</v>
      </c>
      <c r="G7" s="23">
        <v>1632369</v>
      </c>
      <c r="H7" s="23">
        <v>1303</v>
      </c>
      <c r="I7" s="23">
        <v>4115082</v>
      </c>
      <c r="J7" s="23">
        <v>150183</v>
      </c>
      <c r="K7" s="23">
        <v>4196</v>
      </c>
      <c r="L7" s="23">
        <v>24291727</v>
      </c>
      <c r="M7" s="23">
        <v>2278766</v>
      </c>
      <c r="N7" s="23">
        <v>37475</v>
      </c>
      <c r="O7" s="23">
        <v>210599691</v>
      </c>
      <c r="P7" s="23">
        <v>10141620</v>
      </c>
      <c r="Q7" s="24" t="s">
        <v>40</v>
      </c>
    </row>
    <row r="8" spans="1:17" ht="12" customHeight="1">
      <c r="A8" s="36" t="s">
        <v>43</v>
      </c>
      <c r="B8" s="21">
        <v>54023</v>
      </c>
      <c r="C8" s="22">
        <v>273567605</v>
      </c>
      <c r="D8" s="22">
        <v>14719132</v>
      </c>
      <c r="E8" s="23">
        <v>15926</v>
      </c>
      <c r="F8" s="23">
        <v>58365509</v>
      </c>
      <c r="G8" s="23">
        <v>3828618</v>
      </c>
      <c r="H8" s="23">
        <v>1410</v>
      </c>
      <c r="I8" s="23">
        <v>4531185</v>
      </c>
      <c r="J8" s="23">
        <v>162278</v>
      </c>
      <c r="K8" s="23" t="s">
        <v>45</v>
      </c>
      <c r="L8" s="23" t="s">
        <v>45</v>
      </c>
      <c r="M8" s="23" t="s">
        <v>45</v>
      </c>
      <c r="N8" s="23">
        <v>36687</v>
      </c>
      <c r="O8" s="23">
        <v>210670911</v>
      </c>
      <c r="P8" s="23">
        <v>10728236</v>
      </c>
      <c r="Q8" s="42" t="s">
        <v>42</v>
      </c>
    </row>
    <row r="9" spans="1:17" ht="12" customHeight="1">
      <c r="A9" s="20"/>
      <c r="B9" s="21"/>
      <c r="C9" s="22"/>
      <c r="D9" s="22"/>
      <c r="Q9" s="24"/>
    </row>
    <row r="10" spans="1:17" s="27" customFormat="1" ht="12" customHeight="1">
      <c r="A10" s="43" t="s">
        <v>44</v>
      </c>
      <c r="B10" s="25">
        <f>E10+H10+N10</f>
        <v>52028</v>
      </c>
      <c r="C10" s="26">
        <f>(F10+I10+O10)+1</f>
        <v>253604448</v>
      </c>
      <c r="D10" s="26">
        <f>(G10+J10+P10)-1</f>
        <v>12626417</v>
      </c>
      <c r="E10" s="34">
        <f>SUM(E12:E20)</f>
        <v>14995</v>
      </c>
      <c r="F10" s="34">
        <f>SUM(F12:F20)</f>
        <v>53149120</v>
      </c>
      <c r="G10" s="34">
        <f>SUM(G12:G20)-2</f>
        <v>3298428</v>
      </c>
      <c r="H10" s="26">
        <f>SUM(H12:H20)</f>
        <v>1546</v>
      </c>
      <c r="I10" s="26">
        <f>SUM(I12:I20)-2</f>
        <v>5033545</v>
      </c>
      <c r="J10" s="26">
        <f>SUM(J12:J20)+1</f>
        <v>188866</v>
      </c>
      <c r="K10" s="55" t="s">
        <v>37</v>
      </c>
      <c r="L10" s="55" t="s">
        <v>37</v>
      </c>
      <c r="M10" s="55" t="s">
        <v>37</v>
      </c>
      <c r="N10" s="26">
        <f>SUM(N12:N20)</f>
        <v>35487</v>
      </c>
      <c r="O10" s="26">
        <f>SUM(O12:O20)</f>
        <v>195421782</v>
      </c>
      <c r="P10" s="26">
        <f>SUM(P12:P20)</f>
        <v>9139124</v>
      </c>
      <c r="Q10" s="44" t="s">
        <v>46</v>
      </c>
    </row>
    <row r="11" spans="1:17" ht="12" customHeight="1">
      <c r="A11" s="45"/>
      <c r="B11" s="46"/>
      <c r="C11" s="47"/>
      <c r="D11" s="47"/>
      <c r="E11" s="47"/>
      <c r="F11" s="48"/>
      <c r="G11" s="49"/>
      <c r="H11" s="49"/>
      <c r="I11" s="49"/>
      <c r="J11" s="49"/>
      <c r="K11" s="54"/>
      <c r="L11" s="54"/>
      <c r="M11" s="54"/>
      <c r="N11" s="49"/>
      <c r="O11" s="49"/>
      <c r="P11" s="49"/>
      <c r="Q11" s="50"/>
    </row>
    <row r="12" spans="1:17" ht="12" customHeight="1">
      <c r="A12" s="51" t="s">
        <v>15</v>
      </c>
      <c r="B12" s="46">
        <f>E12+H12+N12</f>
        <v>19942</v>
      </c>
      <c r="C12" s="47">
        <f>F12+I12+O12</f>
        <v>109563697</v>
      </c>
      <c r="D12" s="47">
        <f>(G12+J12+P12)+1</f>
        <v>5895749</v>
      </c>
      <c r="E12" s="47">
        <v>5236</v>
      </c>
      <c r="F12" s="48">
        <v>18371767</v>
      </c>
      <c r="G12" s="49">
        <v>1108208</v>
      </c>
      <c r="H12" s="49">
        <v>144</v>
      </c>
      <c r="I12" s="49">
        <v>460483</v>
      </c>
      <c r="J12" s="49">
        <v>17657</v>
      </c>
      <c r="K12" s="55" t="s">
        <v>37</v>
      </c>
      <c r="L12" s="55" t="s">
        <v>37</v>
      </c>
      <c r="M12" s="55" t="s">
        <v>37</v>
      </c>
      <c r="N12" s="49">
        <v>14562</v>
      </c>
      <c r="O12" s="49">
        <v>90731447</v>
      </c>
      <c r="P12" s="49">
        <v>4769883</v>
      </c>
      <c r="Q12" s="52" t="s">
        <v>16</v>
      </c>
    </row>
    <row r="13" spans="1:17" ht="12" customHeight="1">
      <c r="A13" s="51" t="s">
        <v>17</v>
      </c>
      <c r="B13" s="46">
        <f aca="true" t="shared" si="0" ref="B13:B20">E13+H13+N13</f>
        <v>9796</v>
      </c>
      <c r="C13" s="47">
        <f>(F13+I13+O13)-1</f>
        <v>44684753</v>
      </c>
      <c r="D13" s="47">
        <f>(G13+J13+P13)-1</f>
        <v>2086783</v>
      </c>
      <c r="E13" s="47">
        <v>2796</v>
      </c>
      <c r="F13" s="48">
        <v>9840369</v>
      </c>
      <c r="G13" s="49">
        <v>601900</v>
      </c>
      <c r="H13" s="49">
        <v>242</v>
      </c>
      <c r="I13" s="49">
        <v>697587</v>
      </c>
      <c r="J13" s="49">
        <v>22119</v>
      </c>
      <c r="K13" s="55" t="s">
        <v>37</v>
      </c>
      <c r="L13" s="55" t="s">
        <v>37</v>
      </c>
      <c r="M13" s="55" t="s">
        <v>37</v>
      </c>
      <c r="N13" s="49">
        <v>6758</v>
      </c>
      <c r="O13" s="49">
        <v>34146798</v>
      </c>
      <c r="P13" s="49">
        <v>1462765</v>
      </c>
      <c r="Q13" s="52" t="s">
        <v>18</v>
      </c>
    </row>
    <row r="14" spans="1:17" ht="12" customHeight="1">
      <c r="A14" s="51" t="s">
        <v>28</v>
      </c>
      <c r="B14" s="46">
        <f t="shared" si="0"/>
        <v>3426</v>
      </c>
      <c r="C14" s="47">
        <f aca="true" t="shared" si="1" ref="C14:C20">F14+I14+O14</f>
        <v>15861058</v>
      </c>
      <c r="D14" s="47">
        <f>(G14+J14+P14)-1</f>
        <v>777975</v>
      </c>
      <c r="E14" s="47">
        <v>1043</v>
      </c>
      <c r="F14" s="48">
        <v>4110242</v>
      </c>
      <c r="G14" s="49">
        <v>293498</v>
      </c>
      <c r="H14" s="49">
        <v>82</v>
      </c>
      <c r="I14" s="49">
        <v>211200</v>
      </c>
      <c r="J14" s="49">
        <v>7160</v>
      </c>
      <c r="K14" s="55" t="s">
        <v>37</v>
      </c>
      <c r="L14" s="55" t="s">
        <v>37</v>
      </c>
      <c r="M14" s="55" t="s">
        <v>37</v>
      </c>
      <c r="N14" s="49">
        <v>2301</v>
      </c>
      <c r="O14" s="49">
        <v>11539616</v>
      </c>
      <c r="P14" s="49">
        <v>477318</v>
      </c>
      <c r="Q14" s="52" t="s">
        <v>19</v>
      </c>
    </row>
    <row r="15" spans="1:17" ht="12" customHeight="1">
      <c r="A15" s="51" t="s">
        <v>29</v>
      </c>
      <c r="B15" s="46">
        <f t="shared" si="0"/>
        <v>5457</v>
      </c>
      <c r="C15" s="47">
        <f t="shared" si="1"/>
        <v>23917210</v>
      </c>
      <c r="D15" s="47">
        <f>(G15+J15+P15)+1</f>
        <v>1201610</v>
      </c>
      <c r="E15" s="47">
        <v>1771</v>
      </c>
      <c r="F15" s="48">
        <v>6159872</v>
      </c>
      <c r="G15" s="49">
        <v>367289</v>
      </c>
      <c r="H15" s="49">
        <v>291</v>
      </c>
      <c r="I15" s="49">
        <v>983237</v>
      </c>
      <c r="J15" s="49">
        <v>38928</v>
      </c>
      <c r="K15" s="55" t="s">
        <v>37</v>
      </c>
      <c r="L15" s="55" t="s">
        <v>37</v>
      </c>
      <c r="M15" s="55" t="s">
        <v>37</v>
      </c>
      <c r="N15" s="49">
        <v>3395</v>
      </c>
      <c r="O15" s="49">
        <v>16774101</v>
      </c>
      <c r="P15" s="49">
        <v>795392</v>
      </c>
      <c r="Q15" s="52" t="s">
        <v>20</v>
      </c>
    </row>
    <row r="16" spans="1:17" ht="12" customHeight="1">
      <c r="A16" s="51" t="s">
        <v>30</v>
      </c>
      <c r="B16" s="46">
        <f t="shared" si="0"/>
        <v>3437</v>
      </c>
      <c r="C16" s="47">
        <f t="shared" si="1"/>
        <v>14956242</v>
      </c>
      <c r="D16" s="47">
        <f>G16+J16+P16</f>
        <v>684537</v>
      </c>
      <c r="E16" s="47">
        <v>1330</v>
      </c>
      <c r="F16" s="48">
        <v>4373583</v>
      </c>
      <c r="G16" s="49">
        <v>242741</v>
      </c>
      <c r="H16" s="49">
        <v>59</v>
      </c>
      <c r="I16" s="49">
        <v>171588</v>
      </c>
      <c r="J16" s="49">
        <v>5957</v>
      </c>
      <c r="K16" s="55" t="s">
        <v>37</v>
      </c>
      <c r="L16" s="55" t="s">
        <v>37</v>
      </c>
      <c r="M16" s="55" t="s">
        <v>37</v>
      </c>
      <c r="N16" s="49">
        <v>2048</v>
      </c>
      <c r="O16" s="49">
        <v>10411071</v>
      </c>
      <c r="P16" s="49">
        <v>435839</v>
      </c>
      <c r="Q16" s="52" t="s">
        <v>21</v>
      </c>
    </row>
    <row r="17" spans="1:17" ht="12" customHeight="1">
      <c r="A17" s="51" t="s">
        <v>31</v>
      </c>
      <c r="B17" s="46">
        <f t="shared" si="0"/>
        <v>3087</v>
      </c>
      <c r="C17" s="47">
        <f t="shared" si="1"/>
        <v>13772302</v>
      </c>
      <c r="D17" s="47">
        <f>G17+J17+P17</f>
        <v>698298</v>
      </c>
      <c r="E17" s="47">
        <v>1067</v>
      </c>
      <c r="F17" s="48">
        <v>3911169</v>
      </c>
      <c r="G17" s="49">
        <v>262251</v>
      </c>
      <c r="H17" s="49">
        <v>27</v>
      </c>
      <c r="I17" s="49">
        <v>93549</v>
      </c>
      <c r="J17" s="49">
        <v>3765</v>
      </c>
      <c r="K17" s="55" t="s">
        <v>37</v>
      </c>
      <c r="L17" s="55" t="s">
        <v>37</v>
      </c>
      <c r="M17" s="55" t="s">
        <v>37</v>
      </c>
      <c r="N17" s="49">
        <v>1993</v>
      </c>
      <c r="O17" s="49">
        <v>9767584</v>
      </c>
      <c r="P17" s="49">
        <v>432282</v>
      </c>
      <c r="Q17" s="52" t="s">
        <v>22</v>
      </c>
    </row>
    <row r="18" spans="1:17" ht="12" customHeight="1">
      <c r="A18" s="51" t="s">
        <v>32</v>
      </c>
      <c r="B18" s="46">
        <f t="shared" si="0"/>
        <v>1459</v>
      </c>
      <c r="C18" s="47">
        <f>(F18+I18+O18)-1</f>
        <v>6068099</v>
      </c>
      <c r="D18" s="47">
        <f>(G18+J18+P18)+1</f>
        <v>244776</v>
      </c>
      <c r="E18" s="47">
        <v>353</v>
      </c>
      <c r="F18" s="48">
        <v>1335663</v>
      </c>
      <c r="G18" s="49">
        <v>94629</v>
      </c>
      <c r="H18" s="49">
        <v>251</v>
      </c>
      <c r="I18" s="49">
        <v>969890</v>
      </c>
      <c r="J18" s="49">
        <v>43332</v>
      </c>
      <c r="K18" s="55" t="s">
        <v>37</v>
      </c>
      <c r="L18" s="55" t="s">
        <v>37</v>
      </c>
      <c r="M18" s="55" t="s">
        <v>37</v>
      </c>
      <c r="N18" s="49">
        <v>855</v>
      </c>
      <c r="O18" s="49">
        <v>3762547</v>
      </c>
      <c r="P18" s="49">
        <v>106814</v>
      </c>
      <c r="Q18" s="52" t="s">
        <v>23</v>
      </c>
    </row>
    <row r="19" spans="1:17" ht="12" customHeight="1">
      <c r="A19" s="51" t="s">
        <v>33</v>
      </c>
      <c r="B19" s="46">
        <f t="shared" si="0"/>
        <v>3324</v>
      </c>
      <c r="C19" s="47">
        <f>(F19+I19+O19)-1</f>
        <v>16212425</v>
      </c>
      <c r="D19" s="47">
        <f>G19+J19+P19</f>
        <v>736505</v>
      </c>
      <c r="E19" s="49">
        <v>846</v>
      </c>
      <c r="F19" s="49">
        <v>3257824</v>
      </c>
      <c r="G19" s="49">
        <v>232803</v>
      </c>
      <c r="H19" s="49">
        <v>191</v>
      </c>
      <c r="I19" s="49">
        <v>633348</v>
      </c>
      <c r="J19" s="49">
        <v>25014</v>
      </c>
      <c r="K19" s="55" t="s">
        <v>37</v>
      </c>
      <c r="L19" s="55" t="s">
        <v>37</v>
      </c>
      <c r="M19" s="55" t="s">
        <v>37</v>
      </c>
      <c r="N19" s="49">
        <v>2287</v>
      </c>
      <c r="O19" s="49">
        <v>12321254</v>
      </c>
      <c r="P19" s="49">
        <v>478688</v>
      </c>
      <c r="Q19" s="52" t="s">
        <v>24</v>
      </c>
    </row>
    <row r="20" spans="1:17" ht="12" customHeight="1">
      <c r="A20" s="53" t="s">
        <v>34</v>
      </c>
      <c r="B20" s="46">
        <f t="shared" si="0"/>
        <v>2100</v>
      </c>
      <c r="C20" s="47">
        <f t="shared" si="1"/>
        <v>8568660</v>
      </c>
      <c r="D20" s="47">
        <f>G20+J20+P20</f>
        <v>300187</v>
      </c>
      <c r="E20" s="49">
        <v>553</v>
      </c>
      <c r="F20" s="49">
        <v>1788631</v>
      </c>
      <c r="G20" s="49">
        <v>95111</v>
      </c>
      <c r="H20" s="49">
        <v>259</v>
      </c>
      <c r="I20" s="49">
        <v>812665</v>
      </c>
      <c r="J20" s="49">
        <v>24933</v>
      </c>
      <c r="K20" s="56" t="s">
        <v>37</v>
      </c>
      <c r="L20" s="56" t="s">
        <v>37</v>
      </c>
      <c r="M20" s="56" t="s">
        <v>37</v>
      </c>
      <c r="N20" s="49">
        <v>1288</v>
      </c>
      <c r="O20" s="49">
        <v>5967364</v>
      </c>
      <c r="P20" s="49">
        <v>180143</v>
      </c>
      <c r="Q20" s="52" t="s">
        <v>25</v>
      </c>
    </row>
    <row r="21" spans="1:17" ht="12" customHeight="1">
      <c r="A21" s="57" t="s">
        <v>26</v>
      </c>
      <c r="B21" s="29"/>
      <c r="C21" s="30"/>
      <c r="D21" s="30"/>
      <c r="E21" s="30"/>
      <c r="F21" s="30"/>
      <c r="G21" s="30"/>
      <c r="H21" s="30"/>
      <c r="I21" s="30"/>
      <c r="J21" s="30"/>
      <c r="K21" s="54"/>
      <c r="L21" s="54"/>
      <c r="M21" s="54"/>
      <c r="N21" s="30"/>
      <c r="O21" s="30"/>
      <c r="P21" s="30"/>
      <c r="Q21" s="31"/>
    </row>
    <row r="22" ht="12" customHeight="1">
      <c r="A22" s="58" t="s">
        <v>47</v>
      </c>
    </row>
    <row r="23" ht="12" customHeight="1">
      <c r="A23" s="32"/>
    </row>
    <row r="24" ht="12" customHeight="1">
      <c r="A24" s="33"/>
    </row>
    <row r="25" ht="12" customHeight="1">
      <c r="A25" s="33"/>
    </row>
  </sheetData>
  <printOptions horizontalCentered="1"/>
  <pageMargins left="0.3937007874015748" right="0.42" top="0.3937007874015748" bottom="0.3937007874015748" header="0.5118110236220472" footer="0.5118110236220472"/>
  <pageSetup horizontalDpi="400" verticalDpi="400" orientation="portrait" paperSize="9" scale="99" r:id="rId1"/>
  <colBreaks count="1" manualBreakCount="1">
    <brk id="8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2005-02-24T03:52:40Z</cp:lastPrinted>
  <dcterms:created xsi:type="dcterms:W3CDTF">2002-02-04T02:58:36Z</dcterms:created>
  <dcterms:modified xsi:type="dcterms:W3CDTF">2005-08-02T01:02:58Z</dcterms:modified>
  <cp:category/>
  <cp:version/>
  <cp:contentType/>
  <cp:contentStatus/>
</cp:coreProperties>
</file>