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44" sheetId="1" r:id="rId1"/>
  </sheets>
  <definedNames>
    <definedName name="_10.電気_ガスおよび水道" localSheetId="0">'144'!$A$1:$E$16</definedName>
    <definedName name="_10.電気_ガスおよび水道">#REF!</definedName>
    <definedName name="_xlnm.Print_Area" localSheetId="0">'144'!$A$1:$I$86</definedName>
  </definedNames>
  <calcPr fullCalcOnLoad="1"/>
</workbook>
</file>

<file path=xl/sharedStrings.xml><?xml version="1.0" encoding="utf-8"?>
<sst xmlns="http://schemas.openxmlformats.org/spreadsheetml/2006/main" count="95" uniqueCount="95">
  <si>
    <t>(単位  人)</t>
  </si>
  <si>
    <t>小            売            業</t>
  </si>
  <si>
    <t>年次および</t>
  </si>
  <si>
    <t>織物・衣</t>
  </si>
  <si>
    <t>自動車</t>
  </si>
  <si>
    <t>家具・じゅ</t>
  </si>
  <si>
    <t>市  町  村</t>
  </si>
  <si>
    <t>卸売業</t>
  </si>
  <si>
    <t>総  数</t>
  </si>
  <si>
    <t>各種商品</t>
  </si>
  <si>
    <t>服・身の</t>
  </si>
  <si>
    <t>飲食料品</t>
  </si>
  <si>
    <t>う器・家庭</t>
  </si>
  <si>
    <t>その他</t>
  </si>
  <si>
    <t>まわり品</t>
  </si>
  <si>
    <t>自転車</t>
  </si>
  <si>
    <t>用機械器具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</si>
  <si>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</si>
  <si>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</si>
  <si>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</si>
  <si>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</si>
  <si>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</si>
  <si>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</si>
  <si>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</si>
  <si>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</si>
  <si>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</si>
  <si>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</si>
  <si>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</si>
  <si>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</si>
  <si>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</si>
  <si>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</si>
  <si>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</si>
  <si>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</si>
  <si>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</si>
  <si>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</si>
  <si>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</si>
  <si>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</si>
  <si>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</si>
  <si>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</si>
  <si>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</si>
  <si>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</si>
  <si>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</si>
  <si>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</si>
  <si>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</si>
  <si>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</si>
  <si>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</si>
  <si>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</si>
  <si>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</si>
  <si>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</si>
  <si>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</si>
  <si>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</si>
  <si>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</si>
  <si>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</si>
  <si>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</si>
  <si>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</si>
  <si>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</si>
  <si>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</si>
  <si>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</si>
  <si>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</si>
  <si>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</si>
  <si>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</si>
  <si>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</si>
  <si>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</si>
  <si>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</si>
  <si>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</si>
  <si>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</si>
  <si>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</si>
  <si>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</si>
  <si>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</si>
  <si>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</si>
  <si>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</si>
  <si>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</si>
  <si>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</si>
  <si>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</si>
  <si>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</si>
  <si>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</si>
  <si>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</si>
  <si>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</si>
  <si>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</si>
  <si>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</si>
  <si>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</si>
  <si>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</si>
  <si>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</si>
  <si>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</si>
  <si>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</si>
  <si>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</si>
  <si>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</si>
  <si>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</si>
  <si>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</si>
  <si>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>144．市町村別、産業中分類別常時就業者数</t>
  </si>
  <si>
    <t xml:space="preserve">平成１１年  </t>
  </si>
  <si>
    <t>１４</t>
  </si>
  <si>
    <t>資料：県統計調査課「大分県の商業」</t>
  </si>
  <si>
    <r>
      <t>注）調査日は、平成1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年は</t>
    </r>
    <r>
      <rPr>
        <sz val="10"/>
        <rFont val="ＭＳ 明朝"/>
        <family val="1"/>
      </rPr>
      <t>7</t>
    </r>
    <r>
      <rPr>
        <sz val="10"/>
        <rFont val="ＭＳ 明朝"/>
        <family val="1"/>
      </rPr>
      <t>月１日、平成１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年は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>月１日。</t>
    </r>
  </si>
  <si>
    <t>　　就業者とは、従業者に「臨時雇用者」「出向・派遣受入者」をあわせたものをいう。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</si>
</sst>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0.0"/>
    <numFmt numFmtId="182" formatCode="0.0%"/>
    <numFmt numFmtId="183" formatCode="0.000"/>
    <numFmt numFmtId="184" formatCode="#,##0.0;[Red]\-#,##0.0"/>
    <numFmt numFmtId="185" formatCode="#,##0.000;[Red]\-#,##0.000"/>
    <numFmt numFmtId="186" formatCode="#,##0.0000;[Red]\-#,##0.0000"/>
    <numFmt numFmtId="187" formatCode="#0.0&quot;％&quot;"/>
    <numFmt numFmtId="188" formatCode="0.0000"/>
    <numFmt numFmtId="189" formatCode="0.E+00"/>
    <numFmt numFmtId="190" formatCode="#,##0.00000;[Red]\-#,##0.00000"/>
    <numFmt numFmtId="191" formatCode="[&lt;=999]000;000\-00"/>
    <numFmt numFmtId="192" formatCode="0.0_ "/>
    <numFmt numFmtId="193" formatCode="#,##0_ ;[Red]\-#,##0\ 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color indexed="17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NumberFormat="1" applyFont="1" applyAlignment="1" applyProtection="1">
      <alignment horizontal="centerContinuous"/>
      <protection/>
    </xf>
    <xf numFmtId="41" fontId="0" fillId="0" borderId="0" xfId="0" applyNumberFormat="1" applyFont="1" applyAlignment="1">
      <alignment horizontal="centerContinuous"/>
    </xf>
    <xf numFmtId="41" fontId="0" fillId="0" borderId="0" xfId="0" applyNumberFormat="1" applyFont="1" applyAlignment="1">
      <alignment horizontal="right"/>
    </xf>
    <xf numFmtId="0" fontId="0" fillId="0" borderId="1" xfId="0" applyNumberFormat="1" applyFont="1" applyBorder="1" applyAlignment="1" applyProtection="1">
      <alignment horizontal="center"/>
      <protection/>
    </xf>
    <xf numFmtId="41" fontId="0" fillId="0" borderId="1" xfId="0" applyNumberFormat="1" applyFont="1" applyBorder="1" applyAlignment="1">
      <alignment horizontal="right"/>
    </xf>
    <xf numFmtId="41" fontId="0" fillId="0" borderId="1" xfId="0" applyNumberFormat="1" applyFont="1" applyBorder="1" applyAlignment="1">
      <alignment/>
    </xf>
    <xf numFmtId="0" fontId="6" fillId="0" borderId="0" xfId="0" applyNumberFormat="1" applyFont="1" applyBorder="1" applyAlignment="1" applyProtection="1">
      <alignment horizontal="center" vertical="center"/>
      <protection/>
    </xf>
    <xf numFmtId="41" fontId="6" fillId="0" borderId="2" xfId="0" applyNumberFormat="1" applyFont="1" applyBorder="1" applyAlignment="1" applyProtection="1">
      <alignment horizontal="centerContinuous" vertical="center"/>
      <protection/>
    </xf>
    <xf numFmtId="41" fontId="6" fillId="0" borderId="3" xfId="0" applyNumberFormat="1" applyFont="1" applyBorder="1" applyAlignment="1" applyProtection="1">
      <alignment horizontal="centerContinuous" vertical="center"/>
      <protection/>
    </xf>
    <xf numFmtId="41" fontId="0" fillId="0" borderId="0" xfId="0" applyNumberFormat="1" applyFont="1" applyAlignment="1">
      <alignment horizontal="right" vertical="center"/>
    </xf>
    <xf numFmtId="41" fontId="6" fillId="0" borderId="4" xfId="0" applyNumberFormat="1" applyFont="1" applyBorder="1" applyAlignment="1" applyProtection="1">
      <alignment horizontal="center" vertical="center"/>
      <protection/>
    </xf>
    <xf numFmtId="0" fontId="6" fillId="0" borderId="3" xfId="0" applyNumberFormat="1" applyFont="1" applyBorder="1" applyAlignment="1" applyProtection="1">
      <alignment horizontal="center" vertical="center"/>
      <protection/>
    </xf>
    <xf numFmtId="41" fontId="6" fillId="0" borderId="2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 applyProtection="1">
      <alignment horizontal="center"/>
      <protection locked="0"/>
    </xf>
    <xf numFmtId="41" fontId="4" fillId="0" borderId="4" xfId="0" applyNumberFormat="1" applyFont="1" applyBorder="1" applyAlignment="1" applyProtection="1">
      <alignment horizontal="right"/>
      <protection locked="0"/>
    </xf>
    <xf numFmtId="41" fontId="4" fillId="0" borderId="0" xfId="0" applyNumberFormat="1" applyFont="1" applyBorder="1" applyAlignment="1" applyProtection="1">
      <alignment horizontal="right"/>
      <protection locked="0"/>
    </xf>
    <xf numFmtId="41" fontId="4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Font="1" applyBorder="1" applyAlignment="1" applyProtection="1" quotePrefix="1">
      <alignment horizontal="center"/>
      <protection/>
    </xf>
    <xf numFmtId="41" fontId="0" fillId="0" borderId="4" xfId="0" applyNumberFormat="1" applyFont="1" applyBorder="1" applyAlignment="1">
      <alignment horizontal="right"/>
    </xf>
    <xf numFmtId="41" fontId="0" fillId="0" borderId="0" xfId="0" applyNumberFormat="1" applyFont="1" applyBorder="1" applyAlignment="1">
      <alignment horizontal="right"/>
    </xf>
    <xf numFmtId="41" fontId="0" fillId="0" borderId="0" xfId="0" applyNumberFormat="1" applyAlignment="1">
      <alignment horizontal="right"/>
    </xf>
    <xf numFmtId="0" fontId="7" fillId="0" borderId="0" xfId="0" applyNumberFormat="1" applyFont="1" applyBorder="1" applyAlignment="1" applyProtection="1" quotePrefix="1">
      <alignment horizontal="center"/>
      <protection locked="0"/>
    </xf>
    <xf numFmtId="41" fontId="8" fillId="0" borderId="4" xfId="0" applyNumberFormat="1" applyFont="1" applyBorder="1" applyAlignment="1">
      <alignment horizontal="right"/>
    </xf>
    <xf numFmtId="41" fontId="8" fillId="0" borderId="0" xfId="0" applyNumberFormat="1" applyFont="1" applyBorder="1" applyAlignment="1">
      <alignment horizontal="right"/>
    </xf>
    <xf numFmtId="41" fontId="8" fillId="0" borderId="0" xfId="0" applyNumberFormat="1" applyFont="1" applyAlignment="1">
      <alignment horizontal="right"/>
    </xf>
    <xf numFmtId="0" fontId="8" fillId="0" borderId="0" xfId="0" applyNumberFormat="1" applyFont="1" applyBorder="1" applyAlignment="1" applyProtection="1" quotePrefix="1">
      <alignment horizontal="center"/>
      <protection/>
    </xf>
    <xf numFmtId="41" fontId="8" fillId="0" borderId="0" xfId="0" applyNumberFormat="1" applyFont="1" applyBorder="1" applyAlignment="1" quotePrefix="1">
      <alignment horizontal="right"/>
    </xf>
    <xf numFmtId="0" fontId="8" fillId="0" borderId="5" xfId="0" applyNumberFormat="1" applyFont="1" applyBorder="1" applyAlignment="1" applyProtection="1">
      <alignment horizontal="center"/>
      <protection/>
    </xf>
    <xf numFmtId="41" fontId="7" fillId="0" borderId="0" xfId="0" applyNumberFormat="1" applyFont="1" applyBorder="1" applyAlignment="1" applyProtection="1">
      <alignment horizontal="right"/>
      <protection locked="0"/>
    </xf>
    <xf numFmtId="0" fontId="0" fillId="0" borderId="5" xfId="0" applyNumberFormat="1" applyFont="1" applyBorder="1" applyAlignment="1">
      <alignment horizontal="center"/>
    </xf>
    <xf numFmtId="41" fontId="0" fillId="0" borderId="0" xfId="0" applyNumberFormat="1" applyFont="1" applyBorder="1" applyAlignment="1" quotePrefix="1">
      <alignment horizontal="right"/>
    </xf>
    <xf numFmtId="0" fontId="0" fillId="0" borderId="0" xfId="0" applyNumberFormat="1" applyFont="1" applyBorder="1" applyAlignment="1" applyProtection="1">
      <alignment horizontal="center"/>
      <protection/>
    </xf>
    <xf numFmtId="41" fontId="9" fillId="0" borderId="4" xfId="0" applyNumberFormat="1" applyFont="1" applyBorder="1" applyAlignment="1" applyProtection="1">
      <alignment horizontal="right"/>
      <protection locked="0"/>
    </xf>
    <xf numFmtId="41" fontId="9" fillId="0" borderId="0" xfId="0" applyNumberFormat="1" applyFont="1" applyBorder="1" applyAlignment="1" applyProtection="1">
      <alignment horizontal="right"/>
      <protection locked="0"/>
    </xf>
    <xf numFmtId="41" fontId="9" fillId="0" borderId="0" xfId="0" applyNumberFormat="1" applyFont="1" applyBorder="1" applyAlignment="1" applyProtection="1" quotePrefix="1">
      <alignment horizontal="right"/>
      <protection locked="0"/>
    </xf>
    <xf numFmtId="41" fontId="9" fillId="0" borderId="0" xfId="0" applyNumberFormat="1" applyFont="1" applyAlignment="1" applyProtection="1">
      <alignment horizontal="right"/>
      <protection locked="0"/>
    </xf>
    <xf numFmtId="41" fontId="9" fillId="0" borderId="6" xfId="0" applyNumberFormat="1" applyFont="1" applyBorder="1" applyAlignment="1" applyProtection="1">
      <alignment horizontal="right"/>
      <protection locked="0"/>
    </xf>
    <xf numFmtId="41" fontId="9" fillId="0" borderId="7" xfId="0" applyNumberFormat="1" applyFont="1" applyBorder="1" applyAlignment="1" applyProtection="1">
      <alignment horizontal="right"/>
      <protection locked="0"/>
    </xf>
    <xf numFmtId="0" fontId="8" fillId="0" borderId="8" xfId="0" applyNumberFormat="1" applyFont="1" applyBorder="1" applyAlignment="1" applyProtection="1">
      <alignment/>
      <protection/>
    </xf>
    <xf numFmtId="41" fontId="7" fillId="0" borderId="4" xfId="0" applyNumberFormat="1" applyFont="1" applyBorder="1" applyAlignment="1" applyProtection="1">
      <alignment horizontal="right"/>
      <protection locked="0"/>
    </xf>
    <xf numFmtId="41" fontId="7" fillId="0" borderId="9" xfId="0" applyNumberFormat="1" applyFont="1" applyBorder="1" applyAlignment="1" applyProtection="1">
      <alignment horizontal="right"/>
      <protection locked="0"/>
    </xf>
    <xf numFmtId="0" fontId="8" fillId="0" borderId="10" xfId="0" applyNumberFormat="1" applyFont="1" applyBorder="1" applyAlignment="1" applyProtection="1">
      <alignment/>
      <protection/>
    </xf>
    <xf numFmtId="0" fontId="0" fillId="0" borderId="5" xfId="0" applyNumberFormat="1" applyFont="1" applyBorder="1" applyAlignment="1" applyProtection="1">
      <alignment horizontal="center"/>
      <protection/>
    </xf>
    <xf numFmtId="0" fontId="0" fillId="0" borderId="3" xfId="0" applyNumberFormat="1" applyFont="1" applyBorder="1" applyAlignment="1" applyProtection="1">
      <alignment horizontal="center"/>
      <protection/>
    </xf>
    <xf numFmtId="41" fontId="9" fillId="0" borderId="3" xfId="0" applyNumberFormat="1" applyFont="1" applyBorder="1" applyAlignment="1" applyProtection="1">
      <alignment horizontal="right"/>
      <protection locked="0"/>
    </xf>
    <xf numFmtId="41" fontId="0" fillId="0" borderId="0" xfId="0" applyNumberFormat="1" applyFont="1" applyBorder="1" applyAlignment="1">
      <alignment/>
    </xf>
    <xf numFmtId="41" fontId="0" fillId="0" borderId="11" xfId="0" applyNumberFormat="1" applyFont="1" applyBorder="1" applyAlignment="1" applyProtection="1">
      <alignment horizontal="right"/>
      <protection/>
    </xf>
    <xf numFmtId="41" fontId="0" fillId="0" borderId="11" xfId="0" applyNumberFormat="1" applyFont="1" applyBorder="1" applyAlignment="1">
      <alignment horizontal="right"/>
    </xf>
    <xf numFmtId="41" fontId="0" fillId="0" borderId="0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41" fontId="0" fillId="0" borderId="0" xfId="16" applyNumberFormat="1" applyFont="1" applyBorder="1" applyAlignment="1">
      <alignment horizontal="right"/>
    </xf>
    <xf numFmtId="41" fontId="0" fillId="0" borderId="0" xfId="16" applyNumberFormat="1" applyFont="1" applyBorder="1" applyAlignment="1">
      <alignment/>
    </xf>
    <xf numFmtId="41" fontId="0" fillId="0" borderId="4" xfId="16" applyNumberFormat="1" applyFont="1" applyBorder="1" applyAlignment="1">
      <alignment horizontal="right"/>
    </xf>
    <xf numFmtId="41" fontId="0" fillId="0" borderId="4" xfId="16" applyNumberFormat="1" applyFont="1" applyBorder="1" applyAlignment="1">
      <alignment/>
    </xf>
    <xf numFmtId="41" fontId="6" fillId="0" borderId="12" xfId="0" applyNumberFormat="1" applyFont="1" applyBorder="1" applyAlignment="1">
      <alignment horizontal="center" vertical="center"/>
    </xf>
    <xf numFmtId="41" fontId="6" fillId="0" borderId="13" xfId="0" applyNumberFormat="1" applyFont="1" applyBorder="1" applyAlignment="1">
      <alignment horizontal="center" vertical="center"/>
    </xf>
    <xf numFmtId="41" fontId="6" fillId="0" borderId="14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8"/>
  <sheetViews>
    <sheetView tabSelected="1" zoomScaleSheetLayoutView="100" workbookViewId="0" topLeftCell="A1">
      <selection activeCell="A89" sqref="A89"/>
    </sheetView>
  </sheetViews>
  <sheetFormatPr defaultColWidth="11.875" defaultRowHeight="12" customHeight="1"/>
  <cols>
    <col min="1" max="1" width="14.00390625" style="51" customWidth="1"/>
    <col min="2" max="9" width="14.00390625" style="3" customWidth="1"/>
    <col min="10" max="16384" width="11.875" style="3" customWidth="1"/>
  </cols>
  <sheetData>
    <row r="1" spans="1:9" ht="15.75" customHeight="1">
      <c r="A1" s="1" t="s">
        <v>89</v>
      </c>
      <c r="B1" s="2"/>
      <c r="C1" s="2"/>
      <c r="D1" s="2"/>
      <c r="E1" s="2"/>
      <c r="F1" s="2"/>
      <c r="G1" s="2"/>
      <c r="H1" s="2"/>
      <c r="I1" s="2"/>
    </row>
    <row r="2" spans="1:9" ht="12" customHeight="1" thickBot="1">
      <c r="A2" s="4" t="s">
        <v>0</v>
      </c>
      <c r="B2" s="5"/>
      <c r="C2" s="5"/>
      <c r="D2" s="5"/>
      <c r="E2" s="5"/>
      <c r="F2" s="5"/>
      <c r="G2" s="5"/>
      <c r="H2" s="5"/>
      <c r="I2" s="6"/>
    </row>
    <row r="3" spans="1:9" s="10" customFormat="1" ht="12" customHeight="1" thickTop="1">
      <c r="A3" s="7"/>
      <c r="B3" s="56" t="s">
        <v>7</v>
      </c>
      <c r="C3" s="8" t="s">
        <v>1</v>
      </c>
      <c r="D3" s="9"/>
      <c r="E3" s="9"/>
      <c r="F3" s="9"/>
      <c r="G3" s="9"/>
      <c r="H3" s="9"/>
      <c r="I3" s="9"/>
    </row>
    <row r="4" spans="1:9" s="10" customFormat="1" ht="12" customHeight="1">
      <c r="A4" s="7" t="s">
        <v>2</v>
      </c>
      <c r="B4" s="57"/>
      <c r="C4" s="11"/>
      <c r="D4" s="11"/>
      <c r="E4" s="11" t="s">
        <v>3</v>
      </c>
      <c r="F4" s="11"/>
      <c r="G4" s="11" t="s">
        <v>4</v>
      </c>
      <c r="H4" s="11" t="s">
        <v>5</v>
      </c>
      <c r="I4" s="11"/>
    </row>
    <row r="5" spans="1:9" s="10" customFormat="1" ht="12" customHeight="1">
      <c r="A5" s="7" t="s">
        <v>6</v>
      </c>
      <c r="B5" s="57"/>
      <c r="C5" s="11" t="s">
        <v>8</v>
      </c>
      <c r="D5" s="11" t="s">
        <v>9</v>
      </c>
      <c r="E5" s="11" t="s">
        <v>10</v>
      </c>
      <c r="F5" s="11" t="s">
        <v>11</v>
      </c>
      <c r="G5" s="11"/>
      <c r="H5" s="11" t="s">
        <v>12</v>
      </c>
      <c r="I5" s="11" t="s">
        <v>13</v>
      </c>
    </row>
    <row r="6" spans="1:9" s="10" customFormat="1" ht="12" customHeight="1">
      <c r="A6" s="12"/>
      <c r="B6" s="58"/>
      <c r="C6" s="13"/>
      <c r="D6" s="13"/>
      <c r="E6" s="13" t="s">
        <v>14</v>
      </c>
      <c r="F6" s="13"/>
      <c r="G6" s="13" t="s">
        <v>15</v>
      </c>
      <c r="H6" s="13" t="s">
        <v>16</v>
      </c>
      <c r="I6" s="13"/>
    </row>
    <row r="7" spans="1:9" ht="12" customHeight="1">
      <c r="A7" s="14" t="s">
        <v>90</v>
      </c>
      <c r="B7" s="15">
        <v>30740</v>
      </c>
      <c r="C7" s="16">
        <v>83328</v>
      </c>
      <c r="D7" s="16">
        <v>5905</v>
      </c>
      <c r="E7" s="16">
        <v>6052</v>
      </c>
      <c r="F7" s="17">
        <v>32146</v>
      </c>
      <c r="G7" s="17">
        <v>5490</v>
      </c>
      <c r="H7" s="17">
        <v>6048</v>
      </c>
      <c r="I7" s="17">
        <v>27687</v>
      </c>
    </row>
    <row r="8" spans="1:5" ht="12" customHeight="1">
      <c r="A8" s="18"/>
      <c r="B8" s="19"/>
      <c r="C8" s="20"/>
      <c r="D8" s="21"/>
      <c r="E8" s="21"/>
    </row>
    <row r="9" spans="1:9" s="25" customFormat="1" ht="12" customHeight="1">
      <c r="A9" s="22" t="s">
        <v>91</v>
      </c>
      <c r="B9" s="23">
        <f aca="true" t="shared" si="0" ref="B9:I9">B11+B12</f>
        <v>28154</v>
      </c>
      <c r="C9" s="24">
        <f t="shared" si="0"/>
        <v>87446</v>
      </c>
      <c r="D9" s="24">
        <f t="shared" si="0"/>
        <v>8604</v>
      </c>
      <c r="E9" s="24">
        <f t="shared" si="0"/>
        <v>6007</v>
      </c>
      <c r="F9" s="25">
        <f t="shared" si="0"/>
        <v>32679</v>
      </c>
      <c r="G9" s="25">
        <f t="shared" si="0"/>
        <v>6207</v>
      </c>
      <c r="H9" s="25">
        <f t="shared" si="0"/>
        <v>6051</v>
      </c>
      <c r="I9" s="25">
        <f t="shared" si="0"/>
        <v>27898</v>
      </c>
    </row>
    <row r="10" spans="1:5" s="25" customFormat="1" ht="12" customHeight="1">
      <c r="A10" s="26"/>
      <c r="B10" s="23"/>
      <c r="C10" s="24"/>
      <c r="D10" s="24"/>
      <c r="E10" s="27"/>
    </row>
    <row r="11" spans="1:9" s="25" customFormat="1" ht="12" customHeight="1">
      <c r="A11" s="28" t="s">
        <v>17</v>
      </c>
      <c r="B11" s="29">
        <f aca="true" t="shared" si="1" ref="B11:I11">SUM(B14:B24)</f>
        <v>25659</v>
      </c>
      <c r="C11" s="29">
        <f t="shared" si="1"/>
        <v>69682</v>
      </c>
      <c r="D11" s="29">
        <f t="shared" si="1"/>
        <v>7954</v>
      </c>
      <c r="E11" s="29">
        <f t="shared" si="1"/>
        <v>5072</v>
      </c>
      <c r="F11" s="29">
        <f t="shared" si="1"/>
        <v>24676</v>
      </c>
      <c r="G11" s="29">
        <f t="shared" si="1"/>
        <v>5423</v>
      </c>
      <c r="H11" s="29">
        <f t="shared" si="1"/>
        <v>4947</v>
      </c>
      <c r="I11" s="29">
        <f t="shared" si="1"/>
        <v>21610</v>
      </c>
    </row>
    <row r="12" spans="1:9" s="25" customFormat="1" ht="12" customHeight="1">
      <c r="A12" s="28" t="s">
        <v>18</v>
      </c>
      <c r="B12" s="29">
        <f aca="true" t="shared" si="2" ref="B12:I12">SUM(B25,B29,B35,B38,B43,B45,B54,B63,B67,B70,B76,B81)</f>
        <v>2495</v>
      </c>
      <c r="C12" s="29">
        <f t="shared" si="2"/>
        <v>17764</v>
      </c>
      <c r="D12" s="29">
        <f t="shared" si="2"/>
        <v>650</v>
      </c>
      <c r="E12" s="29">
        <f t="shared" si="2"/>
        <v>935</v>
      </c>
      <c r="F12" s="29">
        <f t="shared" si="2"/>
        <v>8003</v>
      </c>
      <c r="G12" s="29">
        <f t="shared" si="2"/>
        <v>784</v>
      </c>
      <c r="H12" s="29">
        <f t="shared" si="2"/>
        <v>1104</v>
      </c>
      <c r="I12" s="29">
        <f t="shared" si="2"/>
        <v>6288</v>
      </c>
    </row>
    <row r="13" spans="1:5" ht="12" customHeight="1">
      <c r="A13" s="30"/>
      <c r="B13" s="20"/>
      <c r="C13" s="20"/>
      <c r="D13" s="20"/>
      <c r="E13" s="31"/>
    </row>
    <row r="14" spans="1:9" ht="12" customHeight="1">
      <c r="A14" s="32" t="s">
        <v>19</v>
      </c>
      <c r="B14" s="33">
        <v>16331</v>
      </c>
      <c r="C14" s="34">
        <v>33541</v>
      </c>
      <c r="D14" s="34">
        <v>5437</v>
      </c>
      <c r="E14" s="35">
        <v>2412</v>
      </c>
      <c r="F14" s="36">
        <v>10802</v>
      </c>
      <c r="G14" s="36">
        <v>2947</v>
      </c>
      <c r="H14" s="36">
        <v>2079</v>
      </c>
      <c r="I14" s="36">
        <v>9864</v>
      </c>
    </row>
    <row r="15" spans="1:9" ht="12" customHeight="1">
      <c r="A15" s="32" t="s">
        <v>20</v>
      </c>
      <c r="B15" s="33">
        <v>2699</v>
      </c>
      <c r="C15" s="34">
        <v>9520</v>
      </c>
      <c r="D15" s="34">
        <v>911</v>
      </c>
      <c r="E15" s="35">
        <v>665</v>
      </c>
      <c r="F15" s="36">
        <v>3835</v>
      </c>
      <c r="G15" s="36">
        <v>568</v>
      </c>
      <c r="H15" s="36">
        <v>734</v>
      </c>
      <c r="I15" s="36">
        <v>2807</v>
      </c>
    </row>
    <row r="16" spans="1:9" ht="12" customHeight="1">
      <c r="A16" s="32" t="s">
        <v>21</v>
      </c>
      <c r="B16" s="33">
        <v>1769</v>
      </c>
      <c r="C16" s="36">
        <v>5841</v>
      </c>
      <c r="D16" s="34">
        <v>412</v>
      </c>
      <c r="E16" s="35">
        <v>590</v>
      </c>
      <c r="F16" s="36">
        <v>2365</v>
      </c>
      <c r="G16" s="36">
        <v>461</v>
      </c>
      <c r="H16" s="36">
        <v>475</v>
      </c>
      <c r="I16" s="36">
        <v>1538</v>
      </c>
    </row>
    <row r="17" spans="1:9" ht="12" customHeight="1">
      <c r="A17" s="32" t="s">
        <v>22</v>
      </c>
      <c r="B17" s="33">
        <v>1479</v>
      </c>
      <c r="C17" s="36">
        <v>5113</v>
      </c>
      <c r="D17" s="34">
        <v>455</v>
      </c>
      <c r="E17" s="35">
        <v>500</v>
      </c>
      <c r="F17" s="36">
        <v>1692</v>
      </c>
      <c r="G17" s="36">
        <v>487</v>
      </c>
      <c r="H17" s="36">
        <v>362</v>
      </c>
      <c r="I17" s="36">
        <v>1617</v>
      </c>
    </row>
    <row r="18" spans="1:9" ht="12" customHeight="1">
      <c r="A18" s="32" t="s">
        <v>23</v>
      </c>
      <c r="B18" s="33">
        <v>1178</v>
      </c>
      <c r="C18" s="36">
        <v>4134</v>
      </c>
      <c r="D18" s="36">
        <v>264</v>
      </c>
      <c r="E18" s="36">
        <v>302</v>
      </c>
      <c r="F18" s="36">
        <v>1500</v>
      </c>
      <c r="G18" s="36">
        <v>262</v>
      </c>
      <c r="H18" s="36">
        <v>325</v>
      </c>
      <c r="I18" s="36">
        <v>1481</v>
      </c>
    </row>
    <row r="19" spans="1:9" ht="12" customHeight="1">
      <c r="A19" s="32" t="s">
        <v>24</v>
      </c>
      <c r="B19" s="33">
        <v>381</v>
      </c>
      <c r="C19" s="36">
        <v>2649</v>
      </c>
      <c r="D19" s="36">
        <v>248</v>
      </c>
      <c r="E19" s="36">
        <v>145</v>
      </c>
      <c r="F19" s="36">
        <v>945</v>
      </c>
      <c r="G19" s="36">
        <v>167</v>
      </c>
      <c r="H19" s="36">
        <v>187</v>
      </c>
      <c r="I19" s="36">
        <v>957</v>
      </c>
    </row>
    <row r="20" spans="1:9" ht="12" customHeight="1">
      <c r="A20" s="32" t="s">
        <v>25</v>
      </c>
      <c r="B20" s="33">
        <v>280</v>
      </c>
      <c r="C20" s="36">
        <v>1225</v>
      </c>
      <c r="D20" s="36">
        <v>8</v>
      </c>
      <c r="E20" s="36">
        <v>76</v>
      </c>
      <c r="F20" s="36">
        <v>589</v>
      </c>
      <c r="G20" s="36">
        <v>18</v>
      </c>
      <c r="H20" s="36">
        <v>90</v>
      </c>
      <c r="I20" s="36">
        <v>444</v>
      </c>
    </row>
    <row r="21" spans="1:9" ht="12" customHeight="1">
      <c r="A21" s="32" t="s">
        <v>26</v>
      </c>
      <c r="B21" s="33">
        <v>315</v>
      </c>
      <c r="C21" s="36">
        <v>1378</v>
      </c>
      <c r="D21" s="36">
        <v>71</v>
      </c>
      <c r="E21" s="36">
        <v>96</v>
      </c>
      <c r="F21" s="36">
        <v>491</v>
      </c>
      <c r="G21" s="36">
        <v>98</v>
      </c>
      <c r="H21" s="36">
        <v>136</v>
      </c>
      <c r="I21" s="36">
        <v>486</v>
      </c>
    </row>
    <row r="22" spans="1:9" ht="12" customHeight="1">
      <c r="A22" s="32" t="s">
        <v>27</v>
      </c>
      <c r="B22" s="33">
        <v>293</v>
      </c>
      <c r="C22" s="36">
        <v>1438</v>
      </c>
      <c r="D22" s="36">
        <v>0</v>
      </c>
      <c r="E22" s="36">
        <v>87</v>
      </c>
      <c r="F22" s="36">
        <v>669</v>
      </c>
      <c r="G22" s="36">
        <v>40</v>
      </c>
      <c r="H22" s="36">
        <v>147</v>
      </c>
      <c r="I22" s="36">
        <v>495</v>
      </c>
    </row>
    <row r="23" spans="1:9" s="20" customFormat="1" ht="12" customHeight="1">
      <c r="A23" s="32" t="s">
        <v>28</v>
      </c>
      <c r="B23" s="33">
        <v>286</v>
      </c>
      <c r="C23" s="34">
        <v>1503</v>
      </c>
      <c r="D23" s="34">
        <v>85</v>
      </c>
      <c r="E23" s="34">
        <v>74</v>
      </c>
      <c r="F23" s="34">
        <v>535</v>
      </c>
      <c r="G23" s="34">
        <v>109</v>
      </c>
      <c r="H23" s="34">
        <v>89</v>
      </c>
      <c r="I23" s="34">
        <v>611</v>
      </c>
    </row>
    <row r="24" spans="1:9" s="20" customFormat="1" ht="12" customHeight="1">
      <c r="A24" s="32" t="s">
        <v>29</v>
      </c>
      <c r="B24" s="37">
        <v>648</v>
      </c>
      <c r="C24" s="38">
        <v>3340</v>
      </c>
      <c r="D24" s="38">
        <v>63</v>
      </c>
      <c r="E24" s="38">
        <v>125</v>
      </c>
      <c r="F24" s="38">
        <v>1253</v>
      </c>
      <c r="G24" s="38">
        <v>266</v>
      </c>
      <c r="H24" s="38">
        <v>323</v>
      </c>
      <c r="I24" s="38">
        <v>1310</v>
      </c>
    </row>
    <row r="25" spans="1:9" s="24" customFormat="1" ht="12" customHeight="1">
      <c r="A25" s="39" t="s">
        <v>30</v>
      </c>
      <c r="B25" s="40">
        <f aca="true" t="shared" si="3" ref="B25:I25">B26+B27+B28</f>
        <v>25</v>
      </c>
      <c r="C25" s="29">
        <f t="shared" si="3"/>
        <v>424</v>
      </c>
      <c r="D25" s="29">
        <f t="shared" si="3"/>
        <v>0</v>
      </c>
      <c r="E25" s="29">
        <f t="shared" si="3"/>
        <v>12</v>
      </c>
      <c r="F25" s="29">
        <f t="shared" si="3"/>
        <v>224</v>
      </c>
      <c r="G25" s="29">
        <f t="shared" si="3"/>
        <v>13</v>
      </c>
      <c r="H25" s="29">
        <f t="shared" si="3"/>
        <v>43</v>
      </c>
      <c r="I25" s="29">
        <f t="shared" si="3"/>
        <v>132</v>
      </c>
    </row>
    <row r="26" spans="1:9" s="20" customFormat="1" ht="12" customHeight="1">
      <c r="A26" s="32" t="s">
        <v>31</v>
      </c>
      <c r="B26" s="54">
        <v>0</v>
      </c>
      <c r="C26" s="52">
        <v>57</v>
      </c>
      <c r="D26" s="52">
        <v>0</v>
      </c>
      <c r="E26" s="52">
        <v>0</v>
      </c>
      <c r="F26" s="53">
        <v>33</v>
      </c>
      <c r="G26" s="52">
        <v>0</v>
      </c>
      <c r="H26" s="53">
        <v>8</v>
      </c>
      <c r="I26" s="53">
        <v>16</v>
      </c>
    </row>
    <row r="27" spans="1:9" s="20" customFormat="1" ht="12" customHeight="1">
      <c r="A27" s="32" t="s">
        <v>32</v>
      </c>
      <c r="B27" s="55">
        <v>21</v>
      </c>
      <c r="C27" s="52">
        <v>162</v>
      </c>
      <c r="D27" s="52">
        <v>0</v>
      </c>
      <c r="E27" s="53">
        <v>4</v>
      </c>
      <c r="F27" s="53">
        <v>97</v>
      </c>
      <c r="G27" s="53">
        <v>9</v>
      </c>
      <c r="H27" s="53">
        <v>5</v>
      </c>
      <c r="I27" s="53">
        <v>47</v>
      </c>
    </row>
    <row r="28" spans="1:9" s="20" customFormat="1" ht="12" customHeight="1">
      <c r="A28" s="32" t="s">
        <v>33</v>
      </c>
      <c r="B28" s="55">
        <v>4</v>
      </c>
      <c r="C28" s="52">
        <v>205</v>
      </c>
      <c r="D28" s="52">
        <v>0</v>
      </c>
      <c r="E28" s="53">
        <v>8</v>
      </c>
      <c r="F28" s="53">
        <v>94</v>
      </c>
      <c r="G28" s="53">
        <v>4</v>
      </c>
      <c r="H28" s="53">
        <v>30</v>
      </c>
      <c r="I28" s="53">
        <v>69</v>
      </c>
    </row>
    <row r="29" spans="1:9" s="24" customFormat="1" ht="12" customHeight="1">
      <c r="A29" s="39" t="s">
        <v>34</v>
      </c>
      <c r="B29" s="40">
        <f aca="true" t="shared" si="4" ref="B29:I29">B30+B31+B32+B33+B34</f>
        <v>426</v>
      </c>
      <c r="C29" s="29">
        <f t="shared" si="4"/>
        <v>2308</v>
      </c>
      <c r="D29" s="29">
        <f t="shared" si="4"/>
        <v>10</v>
      </c>
      <c r="E29" s="29">
        <f t="shared" si="4"/>
        <v>122</v>
      </c>
      <c r="F29" s="29">
        <f t="shared" si="4"/>
        <v>1068</v>
      </c>
      <c r="G29" s="29">
        <f t="shared" si="4"/>
        <v>130</v>
      </c>
      <c r="H29" s="29">
        <f t="shared" si="4"/>
        <v>116</v>
      </c>
      <c r="I29" s="29">
        <f t="shared" si="4"/>
        <v>862</v>
      </c>
    </row>
    <row r="30" spans="1:9" s="20" customFormat="1" ht="12" customHeight="1">
      <c r="A30" s="32" t="s">
        <v>35</v>
      </c>
      <c r="B30" s="33">
        <v>80</v>
      </c>
      <c r="C30" s="34">
        <v>261</v>
      </c>
      <c r="D30" s="34">
        <v>0</v>
      </c>
      <c r="E30" s="34">
        <v>21</v>
      </c>
      <c r="F30" s="34">
        <v>94</v>
      </c>
      <c r="G30" s="34">
        <v>11</v>
      </c>
      <c r="H30" s="34">
        <v>13</v>
      </c>
      <c r="I30" s="34">
        <v>122</v>
      </c>
    </row>
    <row r="31" spans="1:9" s="20" customFormat="1" ht="12" customHeight="1">
      <c r="A31" s="32" t="s">
        <v>36</v>
      </c>
      <c r="B31" s="33">
        <v>61</v>
      </c>
      <c r="C31" s="34">
        <v>141</v>
      </c>
      <c r="D31" s="34">
        <v>0</v>
      </c>
      <c r="E31" s="34">
        <v>12</v>
      </c>
      <c r="F31" s="34">
        <v>63</v>
      </c>
      <c r="G31" s="34">
        <v>5</v>
      </c>
      <c r="H31" s="34">
        <v>2</v>
      </c>
      <c r="I31" s="34">
        <v>59</v>
      </c>
    </row>
    <row r="32" spans="1:9" s="20" customFormat="1" ht="12" customHeight="1">
      <c r="A32" s="32" t="s">
        <v>37</v>
      </c>
      <c r="B32" s="33">
        <v>140</v>
      </c>
      <c r="C32" s="34">
        <v>773</v>
      </c>
      <c r="D32" s="34">
        <v>5</v>
      </c>
      <c r="E32" s="34">
        <v>51</v>
      </c>
      <c r="F32" s="34">
        <v>283</v>
      </c>
      <c r="G32" s="34">
        <v>47</v>
      </c>
      <c r="H32" s="34">
        <v>52</v>
      </c>
      <c r="I32" s="34">
        <v>335</v>
      </c>
    </row>
    <row r="33" spans="1:9" s="20" customFormat="1" ht="12" customHeight="1">
      <c r="A33" s="32" t="s">
        <v>38</v>
      </c>
      <c r="B33" s="33">
        <v>75</v>
      </c>
      <c r="C33" s="34">
        <v>315</v>
      </c>
      <c r="D33" s="34">
        <v>0</v>
      </c>
      <c r="E33" s="34">
        <v>14</v>
      </c>
      <c r="F33" s="34">
        <v>141</v>
      </c>
      <c r="G33" s="34">
        <v>12</v>
      </c>
      <c r="H33" s="34">
        <v>14</v>
      </c>
      <c r="I33" s="34">
        <v>134</v>
      </c>
    </row>
    <row r="34" spans="1:9" s="20" customFormat="1" ht="12" customHeight="1">
      <c r="A34" s="32" t="s">
        <v>39</v>
      </c>
      <c r="B34" s="33">
        <v>70</v>
      </c>
      <c r="C34" s="38">
        <v>818</v>
      </c>
      <c r="D34" s="38">
        <v>5</v>
      </c>
      <c r="E34" s="38">
        <v>24</v>
      </c>
      <c r="F34" s="38">
        <v>487</v>
      </c>
      <c r="G34" s="38">
        <v>55</v>
      </c>
      <c r="H34" s="38">
        <v>35</v>
      </c>
      <c r="I34" s="38">
        <v>212</v>
      </c>
    </row>
    <row r="35" spans="1:9" s="24" customFormat="1" ht="12" customHeight="1">
      <c r="A35" s="39" t="s">
        <v>40</v>
      </c>
      <c r="B35" s="41">
        <f aca="true" t="shared" si="5" ref="B35:I35">B36+B37</f>
        <v>342</v>
      </c>
      <c r="C35" s="29">
        <f t="shared" si="5"/>
        <v>1832</v>
      </c>
      <c r="D35" s="29">
        <f t="shared" si="5"/>
        <v>67</v>
      </c>
      <c r="E35" s="29">
        <f t="shared" si="5"/>
        <v>80</v>
      </c>
      <c r="F35" s="29">
        <f t="shared" si="5"/>
        <v>864</v>
      </c>
      <c r="G35" s="29">
        <f t="shared" si="5"/>
        <v>119</v>
      </c>
      <c r="H35" s="29">
        <f t="shared" si="5"/>
        <v>98</v>
      </c>
      <c r="I35" s="29">
        <f t="shared" si="5"/>
        <v>604</v>
      </c>
    </row>
    <row r="36" spans="1:9" s="20" customFormat="1" ht="12" customHeight="1">
      <c r="A36" s="32" t="s">
        <v>41</v>
      </c>
      <c r="B36" s="33">
        <v>295</v>
      </c>
      <c r="C36" s="34">
        <v>1402</v>
      </c>
      <c r="D36" s="34">
        <v>59</v>
      </c>
      <c r="E36" s="34">
        <v>66</v>
      </c>
      <c r="F36" s="34">
        <v>670</v>
      </c>
      <c r="G36" s="34">
        <v>92</v>
      </c>
      <c r="H36" s="34">
        <v>83</v>
      </c>
      <c r="I36" s="34">
        <v>432</v>
      </c>
    </row>
    <row r="37" spans="1:9" s="20" customFormat="1" ht="12" customHeight="1">
      <c r="A37" s="32" t="s">
        <v>42</v>
      </c>
      <c r="B37" s="37">
        <v>47</v>
      </c>
      <c r="C37" s="38">
        <v>430</v>
      </c>
      <c r="D37" s="38">
        <v>8</v>
      </c>
      <c r="E37" s="38">
        <v>14</v>
      </c>
      <c r="F37" s="38">
        <v>194</v>
      </c>
      <c r="G37" s="38">
        <v>27</v>
      </c>
      <c r="H37" s="38">
        <v>15</v>
      </c>
      <c r="I37" s="38">
        <v>172</v>
      </c>
    </row>
    <row r="38" spans="1:9" s="24" customFormat="1" ht="12" customHeight="1">
      <c r="A38" s="42" t="s">
        <v>43</v>
      </c>
      <c r="B38" s="29">
        <f aca="true" t="shared" si="6" ref="B38:I38">B39+B40+B41+B42</f>
        <v>322</v>
      </c>
      <c r="C38" s="29">
        <f t="shared" si="6"/>
        <v>2828</v>
      </c>
      <c r="D38" s="29">
        <f t="shared" si="6"/>
        <v>236</v>
      </c>
      <c r="E38" s="29">
        <f t="shared" si="6"/>
        <v>138</v>
      </c>
      <c r="F38" s="29">
        <f t="shared" si="6"/>
        <v>1236</v>
      </c>
      <c r="G38" s="29">
        <f t="shared" si="6"/>
        <v>50</v>
      </c>
      <c r="H38" s="29">
        <f t="shared" si="6"/>
        <v>180</v>
      </c>
      <c r="I38" s="29">
        <f t="shared" si="6"/>
        <v>988</v>
      </c>
    </row>
    <row r="39" spans="1:9" s="20" customFormat="1" ht="12" customHeight="1">
      <c r="A39" s="43" t="s">
        <v>44</v>
      </c>
      <c r="B39" s="34">
        <v>70</v>
      </c>
      <c r="C39" s="34">
        <v>235</v>
      </c>
      <c r="D39" s="34">
        <v>2</v>
      </c>
      <c r="E39" s="34">
        <v>0</v>
      </c>
      <c r="F39" s="34">
        <v>146</v>
      </c>
      <c r="G39" s="34">
        <v>4</v>
      </c>
      <c r="H39" s="34">
        <v>5</v>
      </c>
      <c r="I39" s="34">
        <v>78</v>
      </c>
    </row>
    <row r="40" spans="1:9" s="20" customFormat="1" ht="12" customHeight="1">
      <c r="A40" s="32" t="s">
        <v>45</v>
      </c>
      <c r="B40" s="33">
        <v>82</v>
      </c>
      <c r="C40" s="34">
        <v>1060</v>
      </c>
      <c r="D40" s="34">
        <v>233</v>
      </c>
      <c r="E40" s="34">
        <v>50</v>
      </c>
      <c r="F40" s="34">
        <v>400</v>
      </c>
      <c r="G40" s="34">
        <v>28</v>
      </c>
      <c r="H40" s="34">
        <v>103</v>
      </c>
      <c r="I40" s="34">
        <v>246</v>
      </c>
    </row>
    <row r="41" spans="1:9" s="20" customFormat="1" ht="12" customHeight="1">
      <c r="A41" s="32" t="s">
        <v>46</v>
      </c>
      <c r="B41" s="33">
        <v>64</v>
      </c>
      <c r="C41" s="34">
        <v>538</v>
      </c>
      <c r="D41" s="34">
        <v>1</v>
      </c>
      <c r="E41" s="34">
        <v>10</v>
      </c>
      <c r="F41" s="34">
        <v>253</v>
      </c>
      <c r="G41" s="34">
        <v>7</v>
      </c>
      <c r="H41" s="34">
        <v>19</v>
      </c>
      <c r="I41" s="34">
        <v>248</v>
      </c>
    </row>
    <row r="42" spans="1:9" s="20" customFormat="1" ht="12" customHeight="1">
      <c r="A42" s="32" t="s">
        <v>47</v>
      </c>
      <c r="B42" s="37">
        <v>106</v>
      </c>
      <c r="C42" s="38">
        <v>995</v>
      </c>
      <c r="D42" s="38">
        <v>0</v>
      </c>
      <c r="E42" s="38">
        <v>78</v>
      </c>
      <c r="F42" s="38">
        <v>437</v>
      </c>
      <c r="G42" s="38">
        <v>11</v>
      </c>
      <c r="H42" s="38">
        <v>53</v>
      </c>
      <c r="I42" s="38">
        <v>416</v>
      </c>
    </row>
    <row r="43" spans="1:9" s="24" customFormat="1" ht="12" customHeight="1">
      <c r="A43" s="42" t="s">
        <v>48</v>
      </c>
      <c r="B43" s="29">
        <f aca="true" t="shared" si="7" ref="B43:I43">B44</f>
        <v>102</v>
      </c>
      <c r="C43" s="29">
        <f t="shared" si="7"/>
        <v>585</v>
      </c>
      <c r="D43" s="29">
        <f t="shared" si="7"/>
        <v>14</v>
      </c>
      <c r="E43" s="29">
        <f t="shared" si="7"/>
        <v>23</v>
      </c>
      <c r="F43" s="29">
        <f t="shared" si="7"/>
        <v>330</v>
      </c>
      <c r="G43" s="29">
        <f t="shared" si="7"/>
        <v>8</v>
      </c>
      <c r="H43" s="29">
        <f t="shared" si="7"/>
        <v>24</v>
      </c>
      <c r="I43" s="29">
        <f t="shared" si="7"/>
        <v>186</v>
      </c>
    </row>
    <row r="44" spans="1:9" s="20" customFormat="1" ht="12" customHeight="1">
      <c r="A44" s="32" t="s">
        <v>49</v>
      </c>
      <c r="B44" s="33">
        <v>102</v>
      </c>
      <c r="C44" s="38">
        <v>585</v>
      </c>
      <c r="D44" s="38">
        <v>14</v>
      </c>
      <c r="E44" s="38">
        <v>23</v>
      </c>
      <c r="F44" s="38">
        <v>330</v>
      </c>
      <c r="G44" s="38">
        <v>8</v>
      </c>
      <c r="H44" s="38">
        <v>24</v>
      </c>
      <c r="I44" s="38">
        <v>186</v>
      </c>
    </row>
    <row r="45" spans="1:9" s="24" customFormat="1" ht="12" customHeight="1">
      <c r="A45" s="39" t="s">
        <v>50</v>
      </c>
      <c r="B45" s="41">
        <f aca="true" t="shared" si="8" ref="B45:I45">B46+B47+B48+B49+B50+B51+B52+B53</f>
        <v>326</v>
      </c>
      <c r="C45" s="29">
        <f t="shared" si="8"/>
        <v>1371</v>
      </c>
      <c r="D45" s="29">
        <f t="shared" si="8"/>
        <v>7</v>
      </c>
      <c r="E45" s="29">
        <f t="shared" si="8"/>
        <v>51</v>
      </c>
      <c r="F45" s="29">
        <f t="shared" si="8"/>
        <v>745</v>
      </c>
      <c r="G45" s="29">
        <f t="shared" si="8"/>
        <v>57</v>
      </c>
      <c r="H45" s="29">
        <f t="shared" si="8"/>
        <v>72</v>
      </c>
      <c r="I45" s="29">
        <f t="shared" si="8"/>
        <v>439</v>
      </c>
    </row>
    <row r="46" spans="1:9" s="20" customFormat="1" ht="12" customHeight="1">
      <c r="A46" s="32" t="s">
        <v>51</v>
      </c>
      <c r="B46" s="33">
        <v>0</v>
      </c>
      <c r="C46" s="34">
        <v>113</v>
      </c>
      <c r="D46" s="34">
        <v>7</v>
      </c>
      <c r="E46" s="34">
        <v>10</v>
      </c>
      <c r="F46" s="34">
        <v>46</v>
      </c>
      <c r="G46" s="34">
        <v>6</v>
      </c>
      <c r="H46" s="34">
        <v>16</v>
      </c>
      <c r="I46" s="34">
        <v>28</v>
      </c>
    </row>
    <row r="47" spans="1:9" s="20" customFormat="1" ht="12" customHeight="1">
      <c r="A47" s="32" t="s">
        <v>52</v>
      </c>
      <c r="B47" s="33">
        <v>84</v>
      </c>
      <c r="C47" s="34">
        <v>415</v>
      </c>
      <c r="D47" s="34">
        <v>0</v>
      </c>
      <c r="E47" s="34">
        <v>18</v>
      </c>
      <c r="F47" s="34">
        <v>192</v>
      </c>
      <c r="G47" s="34">
        <v>34</v>
      </c>
      <c r="H47" s="34">
        <v>15</v>
      </c>
      <c r="I47" s="34">
        <v>156</v>
      </c>
    </row>
    <row r="48" spans="1:9" s="20" customFormat="1" ht="12" customHeight="1">
      <c r="A48" s="32" t="s">
        <v>53</v>
      </c>
      <c r="B48" s="33">
        <v>4</v>
      </c>
      <c r="C48" s="34">
        <v>48</v>
      </c>
      <c r="D48" s="34">
        <v>0</v>
      </c>
      <c r="E48" s="34">
        <v>2</v>
      </c>
      <c r="F48" s="34">
        <v>24</v>
      </c>
      <c r="G48" s="34">
        <v>1</v>
      </c>
      <c r="H48" s="34">
        <v>0</v>
      </c>
      <c r="I48" s="34">
        <v>21</v>
      </c>
    </row>
    <row r="49" spans="1:9" s="20" customFormat="1" ht="12" customHeight="1">
      <c r="A49" s="32" t="s">
        <v>54</v>
      </c>
      <c r="B49" s="33">
        <v>18</v>
      </c>
      <c r="C49" s="34">
        <v>150</v>
      </c>
      <c r="D49" s="34">
        <v>0</v>
      </c>
      <c r="E49" s="34">
        <v>5</v>
      </c>
      <c r="F49" s="34">
        <v>86</v>
      </c>
      <c r="G49" s="34">
        <v>4</v>
      </c>
      <c r="H49" s="34">
        <v>6</v>
      </c>
      <c r="I49" s="34">
        <v>49</v>
      </c>
    </row>
    <row r="50" spans="1:9" s="20" customFormat="1" ht="12" customHeight="1">
      <c r="A50" s="32" t="s">
        <v>55</v>
      </c>
      <c r="B50" s="33">
        <v>6</v>
      </c>
      <c r="C50" s="34">
        <v>96</v>
      </c>
      <c r="D50" s="34">
        <v>0</v>
      </c>
      <c r="E50" s="34">
        <v>4</v>
      </c>
      <c r="F50" s="34">
        <v>54</v>
      </c>
      <c r="G50" s="34">
        <v>0</v>
      </c>
      <c r="H50" s="34">
        <v>2</v>
      </c>
      <c r="I50" s="34">
        <v>36</v>
      </c>
    </row>
    <row r="51" spans="1:9" s="20" customFormat="1" ht="12" customHeight="1">
      <c r="A51" s="32" t="s">
        <v>56</v>
      </c>
      <c r="B51" s="33">
        <v>78</v>
      </c>
      <c r="C51" s="34">
        <v>162</v>
      </c>
      <c r="D51" s="34">
        <v>0</v>
      </c>
      <c r="E51" s="34">
        <v>0</v>
      </c>
      <c r="F51" s="34">
        <v>111</v>
      </c>
      <c r="G51" s="34">
        <v>2</v>
      </c>
      <c r="H51" s="34">
        <v>9</v>
      </c>
      <c r="I51" s="34">
        <v>40</v>
      </c>
    </row>
    <row r="52" spans="1:9" s="20" customFormat="1" ht="12" customHeight="1">
      <c r="A52" s="32" t="s">
        <v>57</v>
      </c>
      <c r="B52" s="33">
        <v>26</v>
      </c>
      <c r="C52" s="34">
        <v>69</v>
      </c>
      <c r="D52" s="34">
        <v>0</v>
      </c>
      <c r="E52" s="34">
        <v>3</v>
      </c>
      <c r="F52" s="34">
        <v>49</v>
      </c>
      <c r="G52" s="34">
        <v>3</v>
      </c>
      <c r="H52" s="34">
        <v>3</v>
      </c>
      <c r="I52" s="34">
        <v>11</v>
      </c>
    </row>
    <row r="53" spans="1:9" s="20" customFormat="1" ht="12" customHeight="1">
      <c r="A53" s="32" t="s">
        <v>58</v>
      </c>
      <c r="B53" s="37">
        <v>110</v>
      </c>
      <c r="C53" s="38">
        <v>318</v>
      </c>
      <c r="D53" s="38">
        <v>0</v>
      </c>
      <c r="E53" s="38">
        <v>9</v>
      </c>
      <c r="F53" s="38">
        <v>183</v>
      </c>
      <c r="G53" s="38">
        <v>7</v>
      </c>
      <c r="H53" s="38">
        <v>21</v>
      </c>
      <c r="I53" s="38">
        <v>98</v>
      </c>
    </row>
    <row r="54" spans="1:9" s="24" customFormat="1" ht="12" customHeight="1">
      <c r="A54" s="39" t="s">
        <v>59</v>
      </c>
      <c r="B54" s="40">
        <f aca="true" t="shared" si="9" ref="B54:I54">B55+B56+B57+B58+B59+B60+B61+B62</f>
        <v>372</v>
      </c>
      <c r="C54" s="29">
        <f t="shared" si="9"/>
        <v>3233</v>
      </c>
      <c r="D54" s="29">
        <f t="shared" si="9"/>
        <v>75</v>
      </c>
      <c r="E54" s="29">
        <f t="shared" si="9"/>
        <v>161</v>
      </c>
      <c r="F54" s="29">
        <f t="shared" si="9"/>
        <v>1345</v>
      </c>
      <c r="G54" s="29">
        <f t="shared" si="9"/>
        <v>173</v>
      </c>
      <c r="H54" s="29">
        <f t="shared" si="9"/>
        <v>191</v>
      </c>
      <c r="I54" s="29">
        <f t="shared" si="9"/>
        <v>1288</v>
      </c>
    </row>
    <row r="55" spans="1:9" s="20" customFormat="1" ht="12" customHeight="1">
      <c r="A55" s="32" t="s">
        <v>60</v>
      </c>
      <c r="B55" s="33">
        <v>49</v>
      </c>
      <c r="C55" s="34">
        <v>504</v>
      </c>
      <c r="D55" s="34">
        <v>0</v>
      </c>
      <c r="E55" s="34">
        <v>14</v>
      </c>
      <c r="F55" s="34">
        <v>234</v>
      </c>
      <c r="G55" s="34">
        <v>7</v>
      </c>
      <c r="H55" s="34">
        <v>38</v>
      </c>
      <c r="I55" s="34">
        <v>211</v>
      </c>
    </row>
    <row r="56" spans="1:9" s="20" customFormat="1" ht="12" customHeight="1">
      <c r="A56" s="32" t="s">
        <v>61</v>
      </c>
      <c r="B56" s="33">
        <v>251</v>
      </c>
      <c r="C56" s="34">
        <v>1381</v>
      </c>
      <c r="D56" s="34">
        <v>75</v>
      </c>
      <c r="E56" s="34">
        <v>86</v>
      </c>
      <c r="F56" s="34">
        <v>517</v>
      </c>
      <c r="G56" s="34">
        <v>126</v>
      </c>
      <c r="H56" s="34">
        <v>105</v>
      </c>
      <c r="I56" s="34">
        <v>472</v>
      </c>
    </row>
    <row r="57" spans="1:9" s="20" customFormat="1" ht="12" customHeight="1">
      <c r="A57" s="32" t="s">
        <v>62</v>
      </c>
      <c r="B57" s="33">
        <v>9</v>
      </c>
      <c r="C57" s="34">
        <v>156</v>
      </c>
      <c r="D57" s="34">
        <v>0</v>
      </c>
      <c r="E57" s="34">
        <v>4</v>
      </c>
      <c r="F57" s="34">
        <v>72</v>
      </c>
      <c r="G57" s="34">
        <v>1</v>
      </c>
      <c r="H57" s="34">
        <v>1</v>
      </c>
      <c r="I57" s="34">
        <v>78</v>
      </c>
    </row>
    <row r="58" spans="1:9" s="20" customFormat="1" ht="12" customHeight="1">
      <c r="A58" s="32" t="s">
        <v>63</v>
      </c>
      <c r="B58" s="33">
        <v>11</v>
      </c>
      <c r="C58" s="34">
        <v>352</v>
      </c>
      <c r="D58" s="34">
        <v>0</v>
      </c>
      <c r="E58" s="34">
        <v>22</v>
      </c>
      <c r="F58" s="34">
        <v>162</v>
      </c>
      <c r="G58" s="34">
        <v>10</v>
      </c>
      <c r="H58" s="34">
        <v>14</v>
      </c>
      <c r="I58" s="29">
        <v>144</v>
      </c>
    </row>
    <row r="59" spans="1:9" s="20" customFormat="1" ht="12" customHeight="1">
      <c r="A59" s="32" t="s">
        <v>64</v>
      </c>
      <c r="B59" s="33">
        <v>5</v>
      </c>
      <c r="C59" s="34">
        <v>213</v>
      </c>
      <c r="D59" s="34">
        <v>0</v>
      </c>
      <c r="E59" s="34">
        <v>5</v>
      </c>
      <c r="F59" s="34">
        <v>101</v>
      </c>
      <c r="G59" s="34">
        <v>17</v>
      </c>
      <c r="H59" s="34">
        <v>2</v>
      </c>
      <c r="I59" s="34">
        <v>88</v>
      </c>
    </row>
    <row r="60" spans="1:9" s="20" customFormat="1" ht="12" customHeight="1">
      <c r="A60" s="32" t="s">
        <v>65</v>
      </c>
      <c r="B60" s="33">
        <v>21</v>
      </c>
      <c r="C60" s="34">
        <v>290</v>
      </c>
      <c r="D60" s="34">
        <v>0</v>
      </c>
      <c r="E60" s="34">
        <v>11</v>
      </c>
      <c r="F60" s="34">
        <v>115</v>
      </c>
      <c r="G60" s="34">
        <v>6</v>
      </c>
      <c r="H60" s="34">
        <v>10</v>
      </c>
      <c r="I60" s="34">
        <v>148</v>
      </c>
    </row>
    <row r="61" spans="1:9" s="20" customFormat="1" ht="12" customHeight="1">
      <c r="A61" s="32" t="s">
        <v>66</v>
      </c>
      <c r="B61" s="33">
        <v>24</v>
      </c>
      <c r="C61" s="34">
        <v>96</v>
      </c>
      <c r="D61" s="34">
        <v>0</v>
      </c>
      <c r="E61" s="34">
        <v>4</v>
      </c>
      <c r="F61" s="34">
        <v>41</v>
      </c>
      <c r="G61" s="34">
        <v>0</v>
      </c>
      <c r="H61" s="34">
        <v>6</v>
      </c>
      <c r="I61" s="34">
        <v>45</v>
      </c>
    </row>
    <row r="62" spans="1:9" s="20" customFormat="1" ht="12" customHeight="1">
      <c r="A62" s="32" t="s">
        <v>67</v>
      </c>
      <c r="B62" s="33">
        <v>2</v>
      </c>
      <c r="C62" s="38">
        <v>241</v>
      </c>
      <c r="D62" s="38">
        <v>0</v>
      </c>
      <c r="E62" s="38">
        <v>15</v>
      </c>
      <c r="F62" s="38">
        <v>103</v>
      </c>
      <c r="G62" s="38">
        <v>6</v>
      </c>
      <c r="H62" s="38">
        <v>15</v>
      </c>
      <c r="I62" s="38">
        <v>102</v>
      </c>
    </row>
    <row r="63" spans="1:9" s="24" customFormat="1" ht="12" customHeight="1">
      <c r="A63" s="39" t="s">
        <v>68</v>
      </c>
      <c r="B63" s="41">
        <f aca="true" t="shared" si="10" ref="B63:I63">B64+B65+B66</f>
        <v>58</v>
      </c>
      <c r="C63" s="29">
        <f t="shared" si="10"/>
        <v>482</v>
      </c>
      <c r="D63" s="29">
        <f t="shared" si="10"/>
        <v>3</v>
      </c>
      <c r="E63" s="29">
        <f t="shared" si="10"/>
        <v>13</v>
      </c>
      <c r="F63" s="29">
        <f t="shared" si="10"/>
        <v>252</v>
      </c>
      <c r="G63" s="29">
        <f t="shared" si="10"/>
        <v>14</v>
      </c>
      <c r="H63" s="29">
        <f t="shared" si="10"/>
        <v>24</v>
      </c>
      <c r="I63" s="29">
        <f t="shared" si="10"/>
        <v>176</v>
      </c>
    </row>
    <row r="64" spans="1:9" s="20" customFormat="1" ht="12" customHeight="1">
      <c r="A64" s="32" t="s">
        <v>69</v>
      </c>
      <c r="B64" s="33">
        <v>31</v>
      </c>
      <c r="C64" s="34">
        <v>109</v>
      </c>
      <c r="D64" s="34">
        <v>0</v>
      </c>
      <c r="E64" s="34">
        <v>1</v>
      </c>
      <c r="F64" s="34">
        <v>44</v>
      </c>
      <c r="G64" s="34">
        <v>0</v>
      </c>
      <c r="H64" s="34">
        <v>9</v>
      </c>
      <c r="I64" s="34">
        <v>55</v>
      </c>
    </row>
    <row r="65" spans="1:9" s="20" customFormat="1" ht="12" customHeight="1">
      <c r="A65" s="32" t="s">
        <v>70</v>
      </c>
      <c r="B65" s="33">
        <v>16</v>
      </c>
      <c r="C65" s="34">
        <v>238</v>
      </c>
      <c r="D65" s="34">
        <v>0</v>
      </c>
      <c r="E65" s="34">
        <v>7</v>
      </c>
      <c r="F65" s="34">
        <v>119</v>
      </c>
      <c r="G65" s="34">
        <v>14</v>
      </c>
      <c r="H65" s="34">
        <v>12</v>
      </c>
      <c r="I65" s="34">
        <v>86</v>
      </c>
    </row>
    <row r="66" spans="1:9" s="20" customFormat="1" ht="12" customHeight="1">
      <c r="A66" s="32" t="s">
        <v>71</v>
      </c>
      <c r="B66" s="33">
        <v>11</v>
      </c>
      <c r="C66" s="38">
        <v>135</v>
      </c>
      <c r="D66" s="38">
        <v>3</v>
      </c>
      <c r="E66" s="38">
        <v>5</v>
      </c>
      <c r="F66" s="38">
        <v>89</v>
      </c>
      <c r="G66" s="38">
        <v>0</v>
      </c>
      <c r="H66" s="38">
        <v>3</v>
      </c>
      <c r="I66" s="38">
        <v>35</v>
      </c>
    </row>
    <row r="67" spans="1:9" s="24" customFormat="1" ht="12" customHeight="1">
      <c r="A67" s="39" t="s">
        <v>72</v>
      </c>
      <c r="B67" s="41">
        <f aca="true" t="shared" si="11" ref="B67:I67">B68+B69</f>
        <v>331</v>
      </c>
      <c r="C67" s="29">
        <f t="shared" si="11"/>
        <v>1981</v>
      </c>
      <c r="D67" s="29">
        <f t="shared" si="11"/>
        <v>0</v>
      </c>
      <c r="E67" s="29">
        <f t="shared" si="11"/>
        <v>147</v>
      </c>
      <c r="F67" s="29">
        <f t="shared" si="11"/>
        <v>903</v>
      </c>
      <c r="G67" s="29">
        <f t="shared" si="11"/>
        <v>107</v>
      </c>
      <c r="H67" s="29">
        <f t="shared" si="11"/>
        <v>118</v>
      </c>
      <c r="I67" s="29">
        <f t="shared" si="11"/>
        <v>706</v>
      </c>
    </row>
    <row r="68" spans="1:9" s="20" customFormat="1" ht="12" customHeight="1">
      <c r="A68" s="32" t="s">
        <v>73</v>
      </c>
      <c r="B68" s="33">
        <v>66</v>
      </c>
      <c r="C68" s="34">
        <v>601</v>
      </c>
      <c r="D68" s="34">
        <v>0</v>
      </c>
      <c r="E68" s="34">
        <v>19</v>
      </c>
      <c r="F68" s="34">
        <v>252</v>
      </c>
      <c r="G68" s="34">
        <v>20</v>
      </c>
      <c r="H68" s="34">
        <v>27</v>
      </c>
      <c r="I68" s="34">
        <v>283</v>
      </c>
    </row>
    <row r="69" spans="1:9" s="20" customFormat="1" ht="12" customHeight="1">
      <c r="A69" s="32" t="s">
        <v>74</v>
      </c>
      <c r="B69" s="33">
        <v>265</v>
      </c>
      <c r="C69" s="38">
        <v>1380</v>
      </c>
      <c r="D69" s="38">
        <v>0</v>
      </c>
      <c r="E69" s="38">
        <v>128</v>
      </c>
      <c r="F69" s="38">
        <v>651</v>
      </c>
      <c r="G69" s="38">
        <v>87</v>
      </c>
      <c r="H69" s="38">
        <v>91</v>
      </c>
      <c r="I69" s="38">
        <v>423</v>
      </c>
    </row>
    <row r="70" spans="1:9" s="24" customFormat="1" ht="12" customHeight="1">
      <c r="A70" s="39" t="s">
        <v>75</v>
      </c>
      <c r="B70" s="41">
        <f aca="true" t="shared" si="12" ref="B70:I70">B71+B72+B73+B74+B75</f>
        <v>101</v>
      </c>
      <c r="C70" s="29">
        <f t="shared" si="12"/>
        <v>648</v>
      </c>
      <c r="D70" s="29">
        <f t="shared" si="12"/>
        <v>9</v>
      </c>
      <c r="E70" s="29">
        <f t="shared" si="12"/>
        <v>16</v>
      </c>
      <c r="F70" s="29">
        <f t="shared" si="12"/>
        <v>345</v>
      </c>
      <c r="G70" s="29">
        <f t="shared" si="12"/>
        <v>12</v>
      </c>
      <c r="H70" s="29">
        <f t="shared" si="12"/>
        <v>38</v>
      </c>
      <c r="I70" s="29">
        <f t="shared" si="12"/>
        <v>228</v>
      </c>
    </row>
    <row r="71" spans="1:9" s="20" customFormat="1" ht="12" customHeight="1">
      <c r="A71" s="32" t="s">
        <v>76</v>
      </c>
      <c r="B71" s="33">
        <v>4</v>
      </c>
      <c r="C71" s="34">
        <v>42</v>
      </c>
      <c r="D71" s="34">
        <v>0</v>
      </c>
      <c r="E71" s="34">
        <v>0</v>
      </c>
      <c r="F71" s="34">
        <v>19</v>
      </c>
      <c r="G71" s="34">
        <v>0</v>
      </c>
      <c r="H71" s="34">
        <v>2</v>
      </c>
      <c r="I71" s="34">
        <v>21</v>
      </c>
    </row>
    <row r="72" spans="1:9" s="20" customFormat="1" ht="12" customHeight="1">
      <c r="A72" s="32" t="s">
        <v>77</v>
      </c>
      <c r="B72" s="33">
        <v>0</v>
      </c>
      <c r="C72" s="34">
        <v>62</v>
      </c>
      <c r="D72" s="34">
        <v>0</v>
      </c>
      <c r="E72" s="34">
        <v>4</v>
      </c>
      <c r="F72" s="34">
        <v>22</v>
      </c>
      <c r="G72" s="34">
        <v>6</v>
      </c>
      <c r="H72" s="34">
        <v>5</v>
      </c>
      <c r="I72" s="34">
        <v>25</v>
      </c>
    </row>
    <row r="73" spans="1:9" s="20" customFormat="1" ht="12" customHeight="1">
      <c r="A73" s="32" t="s">
        <v>78</v>
      </c>
      <c r="B73" s="33">
        <v>0</v>
      </c>
      <c r="C73" s="34">
        <v>40</v>
      </c>
      <c r="D73" s="34">
        <v>0</v>
      </c>
      <c r="E73" s="34">
        <v>0</v>
      </c>
      <c r="F73" s="34">
        <v>23</v>
      </c>
      <c r="G73" s="34">
        <v>0</v>
      </c>
      <c r="H73" s="34">
        <v>0</v>
      </c>
      <c r="I73" s="34">
        <v>17</v>
      </c>
    </row>
    <row r="74" spans="1:9" s="20" customFormat="1" ht="12" customHeight="1">
      <c r="A74" s="32" t="s">
        <v>79</v>
      </c>
      <c r="B74" s="33">
        <v>24</v>
      </c>
      <c r="C74" s="34">
        <v>192</v>
      </c>
      <c r="D74" s="34">
        <v>1</v>
      </c>
      <c r="E74" s="34">
        <v>5</v>
      </c>
      <c r="F74" s="34">
        <v>123</v>
      </c>
      <c r="G74" s="34">
        <v>6</v>
      </c>
      <c r="H74" s="34">
        <v>17</v>
      </c>
      <c r="I74" s="34">
        <v>40</v>
      </c>
    </row>
    <row r="75" spans="1:9" s="20" customFormat="1" ht="12" customHeight="1">
      <c r="A75" s="32" t="s">
        <v>80</v>
      </c>
      <c r="B75" s="33">
        <v>73</v>
      </c>
      <c r="C75" s="38">
        <v>312</v>
      </c>
      <c r="D75" s="38">
        <v>8</v>
      </c>
      <c r="E75" s="38">
        <v>7</v>
      </c>
      <c r="F75" s="38">
        <v>158</v>
      </c>
      <c r="G75" s="38">
        <v>0</v>
      </c>
      <c r="H75" s="38">
        <v>14</v>
      </c>
      <c r="I75" s="38">
        <v>125</v>
      </c>
    </row>
    <row r="76" spans="1:9" s="24" customFormat="1" ht="12" customHeight="1">
      <c r="A76" s="39" t="s">
        <v>81</v>
      </c>
      <c r="B76" s="41">
        <f aca="true" t="shared" si="13" ref="B76:I76">B77+B78+B79+B80</f>
        <v>77</v>
      </c>
      <c r="C76" s="29">
        <f t="shared" si="13"/>
        <v>1323</v>
      </c>
      <c r="D76" s="29">
        <f t="shared" si="13"/>
        <v>229</v>
      </c>
      <c r="E76" s="29">
        <f t="shared" si="13"/>
        <v>149</v>
      </c>
      <c r="F76" s="29">
        <f t="shared" si="13"/>
        <v>332</v>
      </c>
      <c r="G76" s="29">
        <f t="shared" si="13"/>
        <v>68</v>
      </c>
      <c r="H76" s="29">
        <f t="shared" si="13"/>
        <v>132</v>
      </c>
      <c r="I76" s="29">
        <f t="shared" si="13"/>
        <v>413</v>
      </c>
    </row>
    <row r="77" spans="1:9" s="20" customFormat="1" ht="12" customHeight="1">
      <c r="A77" s="32" t="s">
        <v>82</v>
      </c>
      <c r="B77" s="33">
        <v>23</v>
      </c>
      <c r="C77" s="34">
        <v>672</v>
      </c>
      <c r="D77" s="34">
        <v>229</v>
      </c>
      <c r="E77" s="34">
        <v>121</v>
      </c>
      <c r="F77" s="34">
        <v>86</v>
      </c>
      <c r="G77" s="34">
        <v>33</v>
      </c>
      <c r="H77" s="34">
        <v>90</v>
      </c>
      <c r="I77" s="34">
        <v>113</v>
      </c>
    </row>
    <row r="78" spans="1:9" s="20" customFormat="1" ht="12" customHeight="1">
      <c r="A78" s="32" t="s">
        <v>83</v>
      </c>
      <c r="B78" s="33">
        <v>23</v>
      </c>
      <c r="C78" s="34">
        <v>216</v>
      </c>
      <c r="D78" s="34">
        <v>0</v>
      </c>
      <c r="E78" s="34">
        <v>4</v>
      </c>
      <c r="F78" s="34">
        <v>83</v>
      </c>
      <c r="G78" s="34">
        <v>5</v>
      </c>
      <c r="H78" s="34">
        <v>14</v>
      </c>
      <c r="I78" s="34">
        <v>110</v>
      </c>
    </row>
    <row r="79" spans="1:9" s="20" customFormat="1" ht="12" customHeight="1">
      <c r="A79" s="32" t="s">
        <v>84</v>
      </c>
      <c r="B79" s="33">
        <v>21</v>
      </c>
      <c r="C79" s="34">
        <v>200</v>
      </c>
      <c r="D79" s="34">
        <v>0</v>
      </c>
      <c r="E79" s="34">
        <v>0</v>
      </c>
      <c r="F79" s="34">
        <v>80</v>
      </c>
      <c r="G79" s="34">
        <v>17</v>
      </c>
      <c r="H79" s="34">
        <v>12</v>
      </c>
      <c r="I79" s="34">
        <v>91</v>
      </c>
    </row>
    <row r="80" spans="1:9" s="20" customFormat="1" ht="12" customHeight="1">
      <c r="A80" s="32" t="s">
        <v>85</v>
      </c>
      <c r="B80" s="33">
        <v>10</v>
      </c>
      <c r="C80" s="38">
        <v>235</v>
      </c>
      <c r="D80" s="38">
        <v>0</v>
      </c>
      <c r="E80" s="38">
        <v>24</v>
      </c>
      <c r="F80" s="38">
        <v>83</v>
      </c>
      <c r="G80" s="38">
        <v>13</v>
      </c>
      <c r="H80" s="38">
        <v>16</v>
      </c>
      <c r="I80" s="38">
        <v>99</v>
      </c>
    </row>
    <row r="81" spans="1:9" s="24" customFormat="1" ht="12" customHeight="1">
      <c r="A81" s="39" t="s">
        <v>86</v>
      </c>
      <c r="B81" s="41">
        <f aca="true" t="shared" si="14" ref="B81:I81">B82+B83</f>
        <v>13</v>
      </c>
      <c r="C81" s="29">
        <f t="shared" si="14"/>
        <v>749</v>
      </c>
      <c r="D81" s="29">
        <f t="shared" si="14"/>
        <v>0</v>
      </c>
      <c r="E81" s="29">
        <f t="shared" si="14"/>
        <v>23</v>
      </c>
      <c r="F81" s="29">
        <f t="shared" si="14"/>
        <v>359</v>
      </c>
      <c r="G81" s="29">
        <f t="shared" si="14"/>
        <v>33</v>
      </c>
      <c r="H81" s="29">
        <f t="shared" si="14"/>
        <v>68</v>
      </c>
      <c r="I81" s="29">
        <f t="shared" si="14"/>
        <v>266</v>
      </c>
    </row>
    <row r="82" spans="1:9" s="20" customFormat="1" ht="12" customHeight="1">
      <c r="A82" s="32" t="s">
        <v>87</v>
      </c>
      <c r="B82" s="33">
        <v>3</v>
      </c>
      <c r="C82" s="36">
        <v>256</v>
      </c>
      <c r="D82" s="34">
        <v>0</v>
      </c>
      <c r="E82" s="36">
        <v>7</v>
      </c>
      <c r="F82" s="36">
        <v>120</v>
      </c>
      <c r="G82" s="36">
        <v>14</v>
      </c>
      <c r="H82" s="36">
        <v>15</v>
      </c>
      <c r="I82" s="36">
        <v>100</v>
      </c>
    </row>
    <row r="83" spans="1:9" s="20" customFormat="1" ht="12" customHeight="1">
      <c r="A83" s="44" t="s">
        <v>88</v>
      </c>
      <c r="B83" s="33">
        <v>10</v>
      </c>
      <c r="C83" s="34">
        <v>493</v>
      </c>
      <c r="D83" s="34">
        <v>0</v>
      </c>
      <c r="E83" s="36">
        <v>16</v>
      </c>
      <c r="F83" s="36">
        <v>239</v>
      </c>
      <c r="G83" s="36">
        <v>19</v>
      </c>
      <c r="H83" s="36">
        <v>53</v>
      </c>
      <c r="I83" s="45">
        <v>166</v>
      </c>
    </row>
    <row r="84" spans="1:9" ht="12" customHeight="1">
      <c r="A84" s="46" t="s">
        <v>92</v>
      </c>
      <c r="B84" s="47"/>
      <c r="C84" s="48"/>
      <c r="D84" s="48"/>
      <c r="E84" s="48"/>
      <c r="F84" s="48"/>
      <c r="G84" s="48"/>
      <c r="H84" s="48"/>
      <c r="I84" s="48"/>
    </row>
    <row r="85" ht="12" customHeight="1">
      <c r="A85" s="49" t="s">
        <v>93</v>
      </c>
    </row>
    <row r="86" ht="12" customHeight="1">
      <c r="A86" s="49" t="s">
        <v>94</v>
      </c>
    </row>
    <row r="87" ht="12" customHeight="1">
      <c r="A87" s="50"/>
    </row>
    <row r="88" ht="12" customHeight="1">
      <c r="A88" s="50"/>
    </row>
  </sheetData>
  <mergeCells count="1">
    <mergeCell ref="B3:B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2005-08-01T01:07:41Z</cp:lastPrinted>
  <dcterms:created xsi:type="dcterms:W3CDTF">2002-02-01T07:51:08Z</dcterms:created>
  <dcterms:modified xsi:type="dcterms:W3CDTF">2005-08-01T01:09:05Z</dcterms:modified>
  <cp:category/>
  <cp:version/>
  <cp:contentType/>
  <cp:contentStatus/>
</cp:coreProperties>
</file>