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1"/>
  </bookViews>
  <sheets>
    <sheet name="177" sheetId="1" r:id="rId1"/>
    <sheet name="177 (2)" sheetId="2" r:id="rId2"/>
  </sheets>
  <definedNames>
    <definedName name="_10.電気_ガスおよび水道" localSheetId="0">'177'!$A$1:$F$16</definedName>
    <definedName name="_10.電気_ガスおよび水道" localSheetId="1">'177 (2)'!$A$1:$F$15</definedName>
    <definedName name="_10.電気_ガスおよび水道">#REF!</definedName>
    <definedName name="_xlnm.Print_Area" localSheetId="0">'177'!$A$1:$R$84</definedName>
    <definedName name="_xlnm.Print_Area" localSheetId="1">'177 (2)'!$A$1:$R$83</definedName>
  </definedNames>
  <calcPr fullCalcOnLoad="1"/>
</workbook>
</file>

<file path=xl/sharedStrings.xml><?xml version="1.0" encoding="utf-8"?>
<sst xmlns="http://schemas.openxmlformats.org/spreadsheetml/2006/main" count="356" uniqueCount="176">
  <si>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</si>
  <si>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</si>
  <si>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</si>
  <si>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</si>
  <si>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</si>
  <si>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</si>
  <si>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</si>
  <si>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</si>
  <si>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</si>
  <si>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</si>
  <si>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</si>
  <si>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</si>
  <si>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</si>
  <si>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</si>
  <si>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</si>
  <si>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</si>
  <si>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</si>
  <si>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</si>
  <si>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</si>
  <si>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</si>
  <si>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</si>
  <si>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</si>
  <si>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</si>
  <si>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</si>
  <si>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</si>
  <si>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</si>
  <si>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</si>
  <si>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</si>
  <si>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</si>
  <si>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</si>
  <si>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</si>
  <si>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</si>
  <si>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</si>
  <si>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</si>
  <si>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</si>
  <si>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</si>
  <si>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</si>
  <si>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</si>
  <si>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</si>
  <si>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</si>
  <si>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</si>
  <si>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</si>
  <si>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</si>
  <si>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</si>
  <si>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</si>
  <si>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</si>
  <si>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</si>
  <si>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</si>
  <si>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</si>
  <si>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</si>
  <si>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</si>
  <si>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</si>
  <si>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</si>
  <si>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</si>
  <si>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</si>
  <si>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</si>
  <si>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</si>
  <si>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</si>
  <si>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</si>
  <si>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</si>
  <si>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</si>
  <si>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</si>
  <si>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</si>
  <si>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</si>
  <si>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</si>
  <si>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</si>
  <si>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</si>
  <si>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</si>
  <si>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</si>
  <si>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</si>
  <si>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</si>
  <si>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</si>
  <si>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</si>
  <si>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</si>
  <si>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</si>
  <si>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</si>
  <si>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</si>
  <si>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</si>
  <si>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</si>
  <si>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</si>
  <si>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</si>
  <si>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</si>
  <si>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</si>
  <si>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</si>
  <si>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</si>
  <si>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</si>
  <si>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</si>
  <si>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</si>
  <si>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</si>
  <si>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</si>
  <si>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</si>
  <si>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</si>
  <si>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</si>
  <si>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</si>
  <si>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</si>
  <si>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</si>
  <si>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</si>
  <si>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</si>
  <si>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</si>
  <si>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</si>
  <si>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</si>
  <si>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</si>
  <si>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</si>
  <si>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</si>
  <si>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</si>
  <si>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</si>
  <si>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</si>
  <si>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</si>
  <si>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</si>
  <si>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</si>
  <si>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</si>
  <si>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</si>
  <si>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</si>
  <si>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</si>
  <si>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</si>
  <si>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</si>
  <si>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</si>
  <si>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</si>
  <si>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</si>
  <si>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</si>
  <si>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</si>
  <si>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</si>
  <si>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</si>
  <si>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</si>
  <si>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</si>
  <si>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</si>
  <si>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</si>
  <si>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</si>
  <si>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</si>
  <si>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</si>
  <si>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</si>
  <si>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</si>
  <si>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</si>
  <si>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</si>
  <si>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</si>
  <si>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</si>
  <si>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</si>
  <si>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</si>
  <si>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</si>
  <si>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</si>
  <si>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</si>
  <si>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</si>
  <si>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</si>
  <si>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</si>
  <si>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</si>
  <si>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</si>
  <si>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</si>
  <si>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</si>
  <si>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</si>
  <si>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</si>
  <si>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</si>
  <si>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</si>
  <si>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</si>
  <si>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</si>
  <si>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</si>
  <si>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</si>
  <si>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</si>
  <si>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</si>
  <si>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</si>
  <si>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</si>
  <si>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</si>
  <si>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</si>
  <si>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</si>
  <si>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</si>
  <si>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</si>
  <si>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177． 市    町    村    税        徴    収    状    況</t>
  </si>
  <si>
    <t>平成9年度</t>
  </si>
  <si>
    <t>9</t>
  </si>
  <si>
    <t>10</t>
  </si>
  <si>
    <t>11</t>
  </si>
  <si>
    <t>12</t>
  </si>
  <si>
    <t>資料：県市町村振興局</t>
  </si>
  <si>
    <t>177． 市    町    村    税        徴    収    状    況</t>
  </si>
  <si>
    <t>平成9年度</t>
  </si>
  <si>
    <t>9</t>
  </si>
  <si>
    <t>10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</si>
</sst>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 applyProtection="1">
      <alignment horizontal="centerContinuous"/>
      <protection/>
    </xf>
    <xf numFmtId="179" fontId="0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Border="1" applyAlignment="1" applyProtection="1">
      <alignment horizontal="left"/>
      <protection/>
    </xf>
    <xf numFmtId="41" fontId="6" fillId="0" borderId="10" xfId="0" applyNumberFormat="1" applyFont="1" applyBorder="1" applyAlignment="1" applyProtection="1">
      <alignment horizontal="centerContinuous"/>
      <protection/>
    </xf>
    <xf numFmtId="41" fontId="0" fillId="0" borderId="10" xfId="0" applyNumberFormat="1" applyFont="1" applyBorder="1" applyAlignment="1" applyProtection="1">
      <alignment horizontal="centerContinuous"/>
      <protection/>
    </xf>
    <xf numFmtId="179" fontId="0" fillId="0" borderId="10" xfId="0" applyNumberFormat="1" applyFont="1" applyBorder="1" applyAlignment="1" applyProtection="1">
      <alignment horizontal="centerContinuous"/>
      <protection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Continuous"/>
    </xf>
    <xf numFmtId="41" fontId="8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8" fillId="0" borderId="0" xfId="0" applyNumberFormat="1" applyFont="1" applyAlignment="1" applyProtection="1">
      <alignment horizontal="center" vertical="center"/>
      <protection/>
    </xf>
    <xf numFmtId="41" fontId="8" fillId="0" borderId="11" xfId="0" applyNumberFormat="1" applyFont="1" applyBorder="1" applyAlignment="1" applyProtection="1">
      <alignment horizontal="centerContinuous" vertical="center"/>
      <protection/>
    </xf>
    <xf numFmtId="41" fontId="8" fillId="0" borderId="12" xfId="0" applyNumberFormat="1" applyFont="1" applyBorder="1" applyAlignment="1" applyProtection="1">
      <alignment horizontal="centerContinuous" vertical="center"/>
      <protection/>
    </xf>
    <xf numFmtId="179" fontId="8" fillId="0" borderId="12" xfId="0" applyNumberFormat="1" applyFont="1" applyBorder="1" applyAlignment="1" applyProtection="1">
      <alignment horizontal="centerContinuous" vertical="center"/>
      <protection/>
    </xf>
    <xf numFmtId="41" fontId="8" fillId="0" borderId="11" xfId="0" applyNumberFormat="1" applyFont="1" applyBorder="1" applyAlignment="1">
      <alignment horizontal="centerContinuous" vertical="center"/>
    </xf>
    <xf numFmtId="41" fontId="8" fillId="0" borderId="12" xfId="0" applyNumberFormat="1" applyFont="1" applyBorder="1" applyAlignment="1">
      <alignment horizontal="centerContinuous" vertical="center"/>
    </xf>
    <xf numFmtId="41" fontId="8" fillId="0" borderId="13" xfId="0" applyNumberFormat="1" applyFont="1" applyBorder="1" applyAlignment="1" applyProtection="1">
      <alignment horizontal="center" vertical="center"/>
      <protection/>
    </xf>
    <xf numFmtId="41" fontId="8" fillId="0" borderId="14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12" xfId="0" applyNumberFormat="1" applyFont="1" applyBorder="1" applyAlignment="1" applyProtection="1">
      <alignment horizontal="center" vertical="center"/>
      <protection/>
    </xf>
    <xf numFmtId="41" fontId="8" fillId="0" borderId="11" xfId="0" applyNumberFormat="1" applyFont="1" applyBorder="1" applyAlignment="1" applyProtection="1">
      <alignment horizontal="center" vertical="center"/>
      <protection/>
    </xf>
    <xf numFmtId="179" fontId="8" fillId="0" borderId="11" xfId="0" applyNumberFormat="1" applyFont="1" applyBorder="1" applyAlignment="1" applyProtection="1">
      <alignment horizontal="center" vertical="center"/>
      <protection/>
    </xf>
    <xf numFmtId="41" fontId="8" fillId="0" borderId="11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13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9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13" xfId="0" applyNumberFormat="1" applyFont="1" applyBorder="1" applyAlignment="1" applyProtection="1">
      <alignment/>
      <protection locked="0"/>
    </xf>
    <xf numFmtId="41" fontId="9" fillId="0" borderId="15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 horizontal="right"/>
      <protection/>
    </xf>
    <xf numFmtId="41" fontId="0" fillId="0" borderId="13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13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1" fillId="0" borderId="13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41" fontId="11" fillId="0" borderId="15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 applyProtection="1">
      <alignment/>
      <protection/>
    </xf>
    <xf numFmtId="41" fontId="11" fillId="0" borderId="1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41" fontId="12" fillId="0" borderId="0" xfId="0" applyNumberFormat="1" applyFont="1" applyAlignment="1" applyProtection="1">
      <alignment/>
      <protection locked="0"/>
    </xf>
    <xf numFmtId="182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left"/>
      <protection/>
    </xf>
    <xf numFmtId="179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>
      <alignment/>
    </xf>
    <xf numFmtId="41" fontId="11" fillId="0" borderId="15" xfId="0" applyNumberFormat="1" applyFont="1" applyBorder="1" applyAlignment="1">
      <alignment/>
    </xf>
    <xf numFmtId="41" fontId="10" fillId="0" borderId="0" xfId="0" applyNumberFormat="1" applyFont="1" applyBorder="1" applyAlignment="1" applyProtection="1">
      <alignment/>
      <protection/>
    </xf>
    <xf numFmtId="41" fontId="10" fillId="0" borderId="15" xfId="0" applyNumberFormat="1" applyFont="1" applyBorder="1" applyAlignment="1" applyProtection="1">
      <alignment/>
      <protection/>
    </xf>
    <xf numFmtId="179" fontId="11" fillId="0" borderId="0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 horizontal="center"/>
      <protection/>
    </xf>
    <xf numFmtId="41" fontId="12" fillId="0" borderId="16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 horizontal="center"/>
      <protection/>
    </xf>
    <xf numFmtId="41" fontId="0" fillId="0" borderId="17" xfId="0" applyNumberFormat="1" applyFont="1" applyBorder="1" applyAlignment="1" applyProtection="1">
      <alignment/>
      <protection/>
    </xf>
    <xf numFmtId="179" fontId="0" fillId="0" borderId="17" xfId="0" applyNumberFormat="1" applyFont="1" applyBorder="1" applyAlignment="1" applyProtection="1">
      <alignment/>
      <protection/>
    </xf>
    <xf numFmtId="41" fontId="0" fillId="0" borderId="17" xfId="0" applyNumberFormat="1" applyFont="1" applyBorder="1" applyAlignment="1">
      <alignment/>
    </xf>
    <xf numFmtId="41" fontId="0" fillId="0" borderId="17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"/>
    </xf>
    <xf numFmtId="41" fontId="9" fillId="0" borderId="0" xfId="0" applyNumberFormat="1" applyFont="1" applyAlignment="1">
      <alignment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/>
    </xf>
    <xf numFmtId="41" fontId="12" fillId="0" borderId="0" xfId="0" applyNumberFormat="1" applyFont="1" applyFill="1" applyAlignment="1" applyProtection="1">
      <alignment/>
      <protection locked="0"/>
    </xf>
    <xf numFmtId="182" fontId="12" fillId="0" borderId="0" xfId="0" applyNumberFormat="1" applyFont="1" applyFill="1" applyBorder="1" applyAlignment="1" applyProtection="1">
      <alignment/>
      <protection locked="0"/>
    </xf>
    <xf numFmtId="41" fontId="12" fillId="0" borderId="15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 applyProtection="1">
      <alignment horizontal="left"/>
      <protection/>
    </xf>
    <xf numFmtId="41" fontId="11" fillId="0" borderId="13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>
      <alignment/>
    </xf>
    <xf numFmtId="41" fontId="11" fillId="0" borderId="15" xfId="0" applyNumberFormat="1" applyFont="1" applyFill="1" applyBorder="1" applyAlignment="1">
      <alignment/>
    </xf>
    <xf numFmtId="41" fontId="11" fillId="0" borderId="13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 applyProtection="1">
      <alignment/>
      <protection/>
    </xf>
    <xf numFmtId="41" fontId="10" fillId="0" borderId="15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 applyProtection="1">
      <alignment horizontal="center"/>
      <protection/>
    </xf>
    <xf numFmtId="41" fontId="0" fillId="0" borderId="12" xfId="0" applyNumberFormat="1" applyFont="1" applyFill="1" applyBorder="1" applyAlignment="1" applyProtection="1">
      <alignment horizontal="center"/>
      <protection/>
    </xf>
    <xf numFmtId="41" fontId="12" fillId="0" borderId="16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center"/>
      <protection/>
    </xf>
    <xf numFmtId="41" fontId="8" fillId="0" borderId="18" xfId="0" applyNumberFormat="1" applyFont="1" applyBorder="1" applyAlignment="1" applyProtection="1">
      <alignment horizontal="center" vertical="center"/>
      <protection/>
    </xf>
    <xf numFmtId="41" fontId="8" fillId="0" borderId="1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A1" sqref="A1"/>
    </sheetView>
  </sheetViews>
  <sheetFormatPr defaultColWidth="11.875" defaultRowHeight="12" customHeight="1"/>
  <cols>
    <col min="1" max="1" width="16.375" style="6" customWidth="1"/>
    <col min="2" max="7" width="15.00390625" style="71" customWidth="1"/>
    <col min="8" max="8" width="9.375" style="55" customWidth="1"/>
    <col min="9" max="9" width="15.00390625" style="6" customWidth="1"/>
    <col min="10" max="17" width="15.75390625" style="6" customWidth="1"/>
    <col min="18" max="18" width="6.625" style="91" customWidth="1"/>
    <col min="19" max="16384" width="11.875" style="6" customWidth="1"/>
  </cols>
  <sheetData>
    <row r="1" spans="1:18" ht="15.75" customHeight="1">
      <c r="A1" s="1" t="s">
        <v>165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5.75" customHeight="1" thickBot="1">
      <c r="A2" s="7" t="s">
        <v>0</v>
      </c>
      <c r="B2" s="8"/>
      <c r="C2" s="9"/>
      <c r="D2" s="9"/>
      <c r="E2" s="9"/>
      <c r="F2" s="9"/>
      <c r="G2" s="9"/>
      <c r="H2" s="10"/>
      <c r="I2" s="11"/>
      <c r="J2" s="12"/>
      <c r="K2" s="13"/>
      <c r="L2" s="12"/>
      <c r="M2" s="14"/>
      <c r="N2" s="14"/>
      <c r="O2" s="14"/>
      <c r="P2" s="14"/>
      <c r="Q2" s="14"/>
      <c r="R2" s="15"/>
    </row>
    <row r="3" spans="1:19" s="25" customFormat="1" ht="12" thickTop="1">
      <c r="A3" s="16" t="s">
        <v>1</v>
      </c>
      <c r="B3" s="17" t="s">
        <v>2</v>
      </c>
      <c r="C3" s="18"/>
      <c r="D3" s="18"/>
      <c r="E3" s="17" t="s">
        <v>3</v>
      </c>
      <c r="F3" s="18"/>
      <c r="G3" s="18"/>
      <c r="H3" s="19"/>
      <c r="I3" s="20" t="s">
        <v>4</v>
      </c>
      <c r="J3" s="18"/>
      <c r="K3" s="21"/>
      <c r="L3" s="18"/>
      <c r="M3" s="21"/>
      <c r="N3" s="18"/>
      <c r="O3" s="21"/>
      <c r="P3" s="22" t="s">
        <v>5</v>
      </c>
      <c r="Q3" s="22" t="s">
        <v>6</v>
      </c>
      <c r="R3" s="23" t="s">
        <v>7</v>
      </c>
      <c r="S3" s="24"/>
    </row>
    <row r="4" spans="1:19" s="25" customFormat="1" ht="11.25">
      <c r="A4" s="26" t="s">
        <v>8</v>
      </c>
      <c r="B4" s="27" t="s">
        <v>9</v>
      </c>
      <c r="C4" s="27" t="s">
        <v>10</v>
      </c>
      <c r="D4" s="27" t="s">
        <v>11</v>
      </c>
      <c r="E4" s="27" t="s">
        <v>9</v>
      </c>
      <c r="F4" s="27" t="s">
        <v>10</v>
      </c>
      <c r="G4" s="27" t="s">
        <v>11</v>
      </c>
      <c r="H4" s="28" t="s">
        <v>12</v>
      </c>
      <c r="I4" s="27" t="s">
        <v>9</v>
      </c>
      <c r="J4" s="26" t="s">
        <v>13</v>
      </c>
      <c r="K4" s="27" t="s">
        <v>14</v>
      </c>
      <c r="L4" s="27" t="s">
        <v>15</v>
      </c>
      <c r="M4" s="27" t="s">
        <v>16</v>
      </c>
      <c r="N4" s="27" t="s">
        <v>17</v>
      </c>
      <c r="O4" s="27" t="s">
        <v>18</v>
      </c>
      <c r="P4" s="29"/>
      <c r="Q4" s="30" t="s">
        <v>19</v>
      </c>
      <c r="R4" s="27" t="s">
        <v>20</v>
      </c>
      <c r="S4" s="31"/>
    </row>
    <row r="5" spans="1:18" ht="12" customHeight="1">
      <c r="A5" s="32" t="s">
        <v>166</v>
      </c>
      <c r="B5" s="33">
        <v>159027418</v>
      </c>
      <c r="C5" s="34">
        <v>149792743</v>
      </c>
      <c r="D5" s="34">
        <v>9234675</v>
      </c>
      <c r="E5" s="33">
        <v>148306165</v>
      </c>
      <c r="F5" s="34">
        <v>146657392</v>
      </c>
      <c r="G5" s="35">
        <v>1648773</v>
      </c>
      <c r="H5" s="36">
        <v>93.25823613636234</v>
      </c>
      <c r="I5" s="33">
        <v>137515838</v>
      </c>
      <c r="J5" s="35">
        <v>61433763</v>
      </c>
      <c r="K5" s="37">
        <v>66299447</v>
      </c>
      <c r="L5" s="37">
        <v>1598790</v>
      </c>
      <c r="M5" s="37">
        <v>7065253</v>
      </c>
      <c r="N5" s="37">
        <v>65570</v>
      </c>
      <c r="O5" s="37">
        <v>1053015</v>
      </c>
      <c r="P5" s="38">
        <v>10790327</v>
      </c>
      <c r="Q5" s="39">
        <v>0</v>
      </c>
      <c r="R5" s="40" t="s">
        <v>167</v>
      </c>
    </row>
    <row r="6" spans="1:18" ht="12" customHeight="1">
      <c r="A6" s="40" t="s">
        <v>168</v>
      </c>
      <c r="B6" s="33">
        <v>156557762</v>
      </c>
      <c r="C6" s="34">
        <v>146711732</v>
      </c>
      <c r="D6" s="34">
        <v>9846030</v>
      </c>
      <c r="E6" s="33">
        <v>145151810</v>
      </c>
      <c r="F6" s="34">
        <v>143490292</v>
      </c>
      <c r="G6" s="35">
        <v>1661518</v>
      </c>
      <c r="H6" s="36">
        <v>92.71454072012092</v>
      </c>
      <c r="I6" s="33">
        <v>133948500</v>
      </c>
      <c r="J6" s="35">
        <v>55856424</v>
      </c>
      <c r="K6" s="37">
        <v>68473101</v>
      </c>
      <c r="L6" s="37">
        <v>1637551</v>
      </c>
      <c r="M6" s="37">
        <v>7208535</v>
      </c>
      <c r="N6" s="37">
        <v>59209</v>
      </c>
      <c r="O6" s="37">
        <v>713680</v>
      </c>
      <c r="P6" s="38">
        <v>11203310</v>
      </c>
      <c r="Q6" s="39">
        <v>0</v>
      </c>
      <c r="R6" s="41" t="s">
        <v>168</v>
      </c>
    </row>
    <row r="7" spans="1:18" ht="12" customHeight="1">
      <c r="A7" s="40" t="s">
        <v>169</v>
      </c>
      <c r="B7" s="33">
        <v>160249178</v>
      </c>
      <c r="C7" s="34">
        <v>149652261</v>
      </c>
      <c r="D7" s="34">
        <v>10596917</v>
      </c>
      <c r="E7" s="33">
        <v>148139536</v>
      </c>
      <c r="F7" s="34">
        <v>146330310</v>
      </c>
      <c r="G7" s="35">
        <v>1809226</v>
      </c>
      <c r="H7" s="36">
        <v>92.44324236096861</v>
      </c>
      <c r="I7" s="33">
        <v>137017717</v>
      </c>
      <c r="J7" s="35">
        <v>54509515</v>
      </c>
      <c r="K7" s="37">
        <v>72304790</v>
      </c>
      <c r="L7" s="37">
        <v>1691900</v>
      </c>
      <c r="M7" s="37">
        <v>7736782</v>
      </c>
      <c r="N7" s="37">
        <v>57859</v>
      </c>
      <c r="O7" s="37">
        <v>716871</v>
      </c>
      <c r="P7" s="38">
        <v>11121819</v>
      </c>
      <c r="Q7" s="39">
        <v>0</v>
      </c>
      <c r="R7" s="41" t="s">
        <v>169</v>
      </c>
    </row>
    <row r="8" spans="1:18" ht="12" customHeight="1">
      <c r="A8" s="42"/>
      <c r="B8" s="43"/>
      <c r="C8" s="44"/>
      <c r="D8" s="44"/>
      <c r="E8" s="43"/>
      <c r="F8" s="44"/>
      <c r="G8" s="45"/>
      <c r="H8" s="46"/>
      <c r="I8" s="47"/>
      <c r="J8" s="48"/>
      <c r="P8" s="49"/>
      <c r="Q8" s="50"/>
      <c r="R8" s="51"/>
    </row>
    <row r="9" spans="1:18" s="58" customFormat="1" ht="12" customHeight="1">
      <c r="A9" s="52" t="s">
        <v>170</v>
      </c>
      <c r="B9" s="53">
        <f aca="true" t="shared" si="0" ref="B9:G9">B11+B12</f>
        <v>157388661</v>
      </c>
      <c r="C9" s="54">
        <f t="shared" si="0"/>
        <v>145914457</v>
      </c>
      <c r="D9" s="54">
        <f t="shared" si="0"/>
        <v>11474204</v>
      </c>
      <c r="E9" s="53">
        <f t="shared" si="0"/>
        <v>145059600</v>
      </c>
      <c r="F9" s="54">
        <f t="shared" si="0"/>
        <v>142919320</v>
      </c>
      <c r="G9" s="54">
        <f t="shared" si="0"/>
        <v>2140280</v>
      </c>
      <c r="H9" s="55">
        <f>(+E9/B9*100)</f>
        <v>92.16648713975653</v>
      </c>
      <c r="I9" s="53">
        <f aca="true" t="shared" si="1" ref="I9:Q9">I11+I12</f>
        <v>133614378</v>
      </c>
      <c r="J9" s="54">
        <f t="shared" si="1"/>
        <v>52630876</v>
      </c>
      <c r="K9" s="54">
        <f t="shared" si="1"/>
        <v>70935982</v>
      </c>
      <c r="L9" s="54">
        <f t="shared" si="1"/>
        <v>1768659</v>
      </c>
      <c r="M9" s="54">
        <f t="shared" si="1"/>
        <v>7705470</v>
      </c>
      <c r="N9" s="54">
        <f t="shared" si="1"/>
        <v>59322</v>
      </c>
      <c r="O9" s="54">
        <f t="shared" si="1"/>
        <v>514069</v>
      </c>
      <c r="P9" s="53">
        <f t="shared" si="1"/>
        <v>11445222</v>
      </c>
      <c r="Q9" s="56">
        <f t="shared" si="1"/>
        <v>0</v>
      </c>
      <c r="R9" s="57" t="s">
        <v>170</v>
      </c>
    </row>
    <row r="10" spans="1:18" ht="12" customHeight="1">
      <c r="A10" s="59"/>
      <c r="B10" s="60"/>
      <c r="C10" s="61"/>
      <c r="D10" s="61"/>
      <c r="E10" s="60"/>
      <c r="F10" s="61"/>
      <c r="G10" s="61"/>
      <c r="I10" s="60"/>
      <c r="J10" s="61"/>
      <c r="K10" s="61"/>
      <c r="L10" s="61"/>
      <c r="M10" s="61"/>
      <c r="N10" s="61"/>
      <c r="O10" s="61"/>
      <c r="P10" s="60"/>
      <c r="Q10" s="62"/>
      <c r="R10" s="63"/>
    </row>
    <row r="11" spans="1:18" s="58" customFormat="1" ht="12" customHeight="1">
      <c r="A11" s="64" t="s">
        <v>21</v>
      </c>
      <c r="B11" s="53">
        <f aca="true" t="shared" si="2" ref="B11:G11">SUM(B14:B24)</f>
        <v>129963500</v>
      </c>
      <c r="C11" s="65">
        <f t="shared" si="2"/>
        <v>120467821</v>
      </c>
      <c r="D11" s="65">
        <f t="shared" si="2"/>
        <v>9495679</v>
      </c>
      <c r="E11" s="53">
        <f t="shared" si="2"/>
        <v>119789250</v>
      </c>
      <c r="F11" s="65">
        <f t="shared" si="2"/>
        <v>117921266</v>
      </c>
      <c r="G11" s="65">
        <f t="shared" si="2"/>
        <v>1867984</v>
      </c>
      <c r="H11" s="66">
        <f>(+E11/B11*100)</f>
        <v>92.1714558318297</v>
      </c>
      <c r="I11" s="53">
        <f aca="true" t="shared" si="3" ref="I11:Q11">SUM(I14:I24)</f>
        <v>108607641</v>
      </c>
      <c r="J11" s="65">
        <f t="shared" si="3"/>
        <v>43184567</v>
      </c>
      <c r="K11" s="65">
        <f t="shared" si="3"/>
        <v>57682695</v>
      </c>
      <c r="L11" s="65">
        <f t="shared" si="3"/>
        <v>1199380</v>
      </c>
      <c r="M11" s="65">
        <f t="shared" si="3"/>
        <v>6090698</v>
      </c>
      <c r="N11" s="65">
        <f t="shared" si="3"/>
        <v>59142</v>
      </c>
      <c r="O11" s="65">
        <f t="shared" si="3"/>
        <v>391159</v>
      </c>
      <c r="P11" s="53">
        <f t="shared" si="3"/>
        <v>11181609</v>
      </c>
      <c r="Q11" s="56">
        <f t="shared" si="3"/>
        <v>0</v>
      </c>
      <c r="R11" s="67" t="s">
        <v>22</v>
      </c>
    </row>
    <row r="12" spans="1:18" s="58" customFormat="1" ht="12" customHeight="1">
      <c r="A12" s="64" t="s">
        <v>23</v>
      </c>
      <c r="B12" s="53">
        <f aca="true" t="shared" si="4" ref="B12:G12">SUM(B25:B83)</f>
        <v>27425161</v>
      </c>
      <c r="C12" s="54">
        <f t="shared" si="4"/>
        <v>25446636</v>
      </c>
      <c r="D12" s="54">
        <f t="shared" si="4"/>
        <v>1978525</v>
      </c>
      <c r="E12" s="53">
        <f t="shared" si="4"/>
        <v>25270350</v>
      </c>
      <c r="F12" s="54">
        <f t="shared" si="4"/>
        <v>24998054</v>
      </c>
      <c r="G12" s="54">
        <f t="shared" si="4"/>
        <v>272296</v>
      </c>
      <c r="H12" s="66">
        <f>(+E12/B12*100)</f>
        <v>92.14294129394537</v>
      </c>
      <c r="I12" s="53">
        <f aca="true" t="shared" si="5" ref="I12:Q12">SUM(I25:I83)</f>
        <v>25006737</v>
      </c>
      <c r="J12" s="54">
        <f t="shared" si="5"/>
        <v>9446309</v>
      </c>
      <c r="K12" s="54">
        <f t="shared" si="5"/>
        <v>13253287</v>
      </c>
      <c r="L12" s="54">
        <f t="shared" si="5"/>
        <v>569279</v>
      </c>
      <c r="M12" s="54">
        <f t="shared" si="5"/>
        <v>1614772</v>
      </c>
      <c r="N12" s="54">
        <f t="shared" si="5"/>
        <v>180</v>
      </c>
      <c r="O12" s="54">
        <f t="shared" si="5"/>
        <v>122910</v>
      </c>
      <c r="P12" s="53">
        <f t="shared" si="5"/>
        <v>263613</v>
      </c>
      <c r="Q12" s="56">
        <f t="shared" si="5"/>
        <v>0</v>
      </c>
      <c r="R12" s="67" t="s">
        <v>24</v>
      </c>
    </row>
    <row r="13" spans="1:18" ht="12" customHeight="1">
      <c r="A13" s="68"/>
      <c r="B13" s="60"/>
      <c r="C13" s="61"/>
      <c r="D13" s="61"/>
      <c r="E13" s="60"/>
      <c r="F13" s="61"/>
      <c r="G13" s="61"/>
      <c r="H13" s="69"/>
      <c r="I13" s="60"/>
      <c r="J13" s="61"/>
      <c r="K13" s="61"/>
      <c r="L13" s="61"/>
      <c r="M13" s="61"/>
      <c r="N13" s="61"/>
      <c r="O13" s="61"/>
      <c r="P13" s="60"/>
      <c r="Q13" s="62"/>
      <c r="R13" s="63"/>
    </row>
    <row r="14" spans="1:18" ht="12" customHeight="1">
      <c r="A14" s="70" t="s">
        <v>25</v>
      </c>
      <c r="B14" s="60">
        <f aca="true" t="shared" si="6" ref="B14:B24">C14+D14</f>
        <v>74375252</v>
      </c>
      <c r="C14" s="71">
        <v>70057930</v>
      </c>
      <c r="D14" s="71">
        <v>4317322</v>
      </c>
      <c r="E14" s="60">
        <f aca="true" t="shared" si="7" ref="E14:E24">F14+G14</f>
        <v>69903637</v>
      </c>
      <c r="F14" s="71">
        <v>68975865</v>
      </c>
      <c r="G14" s="71">
        <v>927772</v>
      </c>
      <c r="H14" s="55">
        <f aca="true" t="shared" si="8" ref="H14:H24">(+E14/B14*100)</f>
        <v>93.98776490868227</v>
      </c>
      <c r="I14" s="60">
        <f aca="true" t="shared" si="9" ref="I14:I24">SUM(J14:O14)</f>
        <v>62227312</v>
      </c>
      <c r="J14" s="72">
        <v>24057074</v>
      </c>
      <c r="K14" s="72">
        <v>34313960</v>
      </c>
      <c r="L14" s="72">
        <v>505958</v>
      </c>
      <c r="M14" s="72">
        <v>3057803</v>
      </c>
      <c r="N14" s="73">
        <v>0</v>
      </c>
      <c r="O14" s="72">
        <v>292517</v>
      </c>
      <c r="P14" s="60">
        <v>7676325</v>
      </c>
      <c r="Q14" s="74">
        <v>0</v>
      </c>
      <c r="R14" s="63" t="s">
        <v>26</v>
      </c>
    </row>
    <row r="15" spans="1:18" ht="12" customHeight="1">
      <c r="A15" s="70" t="s">
        <v>27</v>
      </c>
      <c r="B15" s="60">
        <f t="shared" si="6"/>
        <v>17191945</v>
      </c>
      <c r="C15" s="71">
        <v>14836164</v>
      </c>
      <c r="D15" s="71">
        <v>2355781</v>
      </c>
      <c r="E15" s="60">
        <f t="shared" si="7"/>
        <v>14639045</v>
      </c>
      <c r="F15" s="71">
        <v>14168815</v>
      </c>
      <c r="G15" s="71">
        <v>470230</v>
      </c>
      <c r="H15" s="55">
        <f t="shared" si="8"/>
        <v>85.15060396016855</v>
      </c>
      <c r="I15" s="60">
        <f t="shared" si="9"/>
        <v>13003128</v>
      </c>
      <c r="J15" s="72">
        <v>5102553</v>
      </c>
      <c r="K15" s="72">
        <v>6854858</v>
      </c>
      <c r="L15" s="72">
        <v>141335</v>
      </c>
      <c r="M15" s="72">
        <v>864731</v>
      </c>
      <c r="N15" s="73">
        <v>0</v>
      </c>
      <c r="O15" s="72">
        <v>39651</v>
      </c>
      <c r="P15" s="60">
        <v>1635917</v>
      </c>
      <c r="Q15" s="74">
        <v>0</v>
      </c>
      <c r="R15" s="63" t="s">
        <v>28</v>
      </c>
    </row>
    <row r="16" spans="1:18" ht="12" customHeight="1">
      <c r="A16" s="70" t="s">
        <v>29</v>
      </c>
      <c r="B16" s="60">
        <f t="shared" si="6"/>
        <v>8356985</v>
      </c>
      <c r="C16" s="71">
        <v>7582301</v>
      </c>
      <c r="D16" s="71">
        <v>774684</v>
      </c>
      <c r="E16" s="60">
        <f t="shared" si="7"/>
        <v>7517940</v>
      </c>
      <c r="F16" s="71">
        <v>7403361</v>
      </c>
      <c r="G16" s="71">
        <v>114579</v>
      </c>
      <c r="H16" s="55">
        <f t="shared" si="8"/>
        <v>89.9599556538632</v>
      </c>
      <c r="I16" s="60">
        <f t="shared" si="9"/>
        <v>6918956</v>
      </c>
      <c r="J16" s="72">
        <v>2798746</v>
      </c>
      <c r="K16" s="72">
        <v>3549553</v>
      </c>
      <c r="L16" s="72">
        <v>95935</v>
      </c>
      <c r="M16" s="72">
        <v>449864</v>
      </c>
      <c r="N16" s="73">
        <v>0</v>
      </c>
      <c r="O16" s="72">
        <v>24858</v>
      </c>
      <c r="P16" s="60">
        <v>598984</v>
      </c>
      <c r="Q16" s="74">
        <v>0</v>
      </c>
      <c r="R16" s="63" t="s">
        <v>30</v>
      </c>
    </row>
    <row r="17" spans="1:18" ht="12" customHeight="1">
      <c r="A17" s="70" t="s">
        <v>31</v>
      </c>
      <c r="B17" s="60">
        <f t="shared" si="6"/>
        <v>7457325</v>
      </c>
      <c r="C17" s="71">
        <v>6990973</v>
      </c>
      <c r="D17" s="71">
        <v>466352</v>
      </c>
      <c r="E17" s="60">
        <f t="shared" si="7"/>
        <v>6918535</v>
      </c>
      <c r="F17" s="71">
        <v>6851113</v>
      </c>
      <c r="G17" s="71">
        <v>67422</v>
      </c>
      <c r="H17" s="55">
        <f t="shared" si="8"/>
        <v>92.77502321542912</v>
      </c>
      <c r="I17" s="60">
        <f t="shared" si="9"/>
        <v>6355847</v>
      </c>
      <c r="J17" s="72">
        <v>2552334</v>
      </c>
      <c r="K17" s="72">
        <v>3278344</v>
      </c>
      <c r="L17" s="72">
        <v>97644</v>
      </c>
      <c r="M17" s="72">
        <v>414071</v>
      </c>
      <c r="N17" s="73">
        <v>0</v>
      </c>
      <c r="O17" s="72">
        <v>13454</v>
      </c>
      <c r="P17" s="60">
        <v>562688</v>
      </c>
      <c r="Q17" s="74">
        <v>0</v>
      </c>
      <c r="R17" s="63" t="s">
        <v>32</v>
      </c>
    </row>
    <row r="18" spans="1:18" ht="12" customHeight="1">
      <c r="A18" s="70" t="s">
        <v>33</v>
      </c>
      <c r="B18" s="60">
        <f t="shared" si="6"/>
        <v>5789175</v>
      </c>
      <c r="C18" s="71">
        <v>5313121</v>
      </c>
      <c r="D18" s="71">
        <v>476054</v>
      </c>
      <c r="E18" s="60">
        <f t="shared" si="7"/>
        <v>5244217</v>
      </c>
      <c r="F18" s="71">
        <v>5149713</v>
      </c>
      <c r="G18" s="71">
        <v>94504</v>
      </c>
      <c r="H18" s="55">
        <f t="shared" si="8"/>
        <v>90.5866034452232</v>
      </c>
      <c r="I18" s="60">
        <f t="shared" si="9"/>
        <v>4938059</v>
      </c>
      <c r="J18" s="72">
        <v>2029776</v>
      </c>
      <c r="K18" s="72">
        <v>2510618</v>
      </c>
      <c r="L18" s="72">
        <v>77776</v>
      </c>
      <c r="M18" s="72">
        <v>319548</v>
      </c>
      <c r="N18" s="73">
        <v>0</v>
      </c>
      <c r="O18" s="72">
        <v>341</v>
      </c>
      <c r="P18" s="60">
        <v>306158</v>
      </c>
      <c r="Q18" s="74">
        <v>0</v>
      </c>
      <c r="R18" s="63" t="s">
        <v>34</v>
      </c>
    </row>
    <row r="19" spans="1:18" ht="12" customHeight="1">
      <c r="A19" s="70" t="s">
        <v>35</v>
      </c>
      <c r="B19" s="60">
        <f t="shared" si="6"/>
        <v>3803596</v>
      </c>
      <c r="C19" s="71">
        <v>3569156</v>
      </c>
      <c r="D19" s="71">
        <v>234440</v>
      </c>
      <c r="E19" s="60">
        <f t="shared" si="7"/>
        <v>3529666</v>
      </c>
      <c r="F19" s="71">
        <v>3488986</v>
      </c>
      <c r="G19" s="71">
        <v>40680</v>
      </c>
      <c r="H19" s="55">
        <f t="shared" si="8"/>
        <v>92.79813103179202</v>
      </c>
      <c r="I19" s="60">
        <f t="shared" si="9"/>
        <v>3391774</v>
      </c>
      <c r="J19" s="72">
        <v>1419968</v>
      </c>
      <c r="K19" s="72">
        <v>1712350</v>
      </c>
      <c r="L19" s="72">
        <v>58353</v>
      </c>
      <c r="M19" s="72">
        <v>194030</v>
      </c>
      <c r="N19" s="73">
        <v>0</v>
      </c>
      <c r="O19" s="72">
        <v>7073</v>
      </c>
      <c r="P19" s="60">
        <v>137892</v>
      </c>
      <c r="Q19" s="74">
        <v>0</v>
      </c>
      <c r="R19" s="63" t="s">
        <v>36</v>
      </c>
    </row>
    <row r="20" spans="1:18" ht="12" customHeight="1">
      <c r="A20" s="70" t="s">
        <v>37</v>
      </c>
      <c r="B20" s="60">
        <f t="shared" si="6"/>
        <v>2673851</v>
      </c>
      <c r="C20" s="71">
        <v>2497307</v>
      </c>
      <c r="D20" s="71">
        <v>176544</v>
      </c>
      <c r="E20" s="60">
        <f t="shared" si="7"/>
        <v>2475511</v>
      </c>
      <c r="F20" s="71">
        <v>2452314</v>
      </c>
      <c r="G20" s="71">
        <v>23197</v>
      </c>
      <c r="H20" s="55">
        <f t="shared" si="8"/>
        <v>92.58223438778003</v>
      </c>
      <c r="I20" s="60">
        <f t="shared" si="9"/>
        <v>2392968</v>
      </c>
      <c r="J20" s="72">
        <v>957127</v>
      </c>
      <c r="K20" s="72">
        <v>1203371</v>
      </c>
      <c r="L20" s="72">
        <v>32667</v>
      </c>
      <c r="M20" s="72">
        <v>135837</v>
      </c>
      <c r="N20" s="72">
        <v>59142</v>
      </c>
      <c r="O20" s="72">
        <v>4824</v>
      </c>
      <c r="P20" s="60">
        <v>82543</v>
      </c>
      <c r="Q20" s="74">
        <v>0</v>
      </c>
      <c r="R20" s="63" t="s">
        <v>38</v>
      </c>
    </row>
    <row r="21" spans="1:18" ht="12" customHeight="1">
      <c r="A21" s="70" t="s">
        <v>39</v>
      </c>
      <c r="B21" s="60">
        <f t="shared" si="6"/>
        <v>1450532</v>
      </c>
      <c r="C21" s="71">
        <v>1349482</v>
      </c>
      <c r="D21" s="71">
        <v>101050</v>
      </c>
      <c r="E21" s="60">
        <f t="shared" si="7"/>
        <v>1344504</v>
      </c>
      <c r="F21" s="71">
        <v>1322857</v>
      </c>
      <c r="G21" s="71">
        <v>21647</v>
      </c>
      <c r="H21" s="55">
        <f t="shared" si="8"/>
        <v>92.69040600276313</v>
      </c>
      <c r="I21" s="60">
        <f t="shared" si="9"/>
        <v>1319344</v>
      </c>
      <c r="J21" s="72">
        <v>588871</v>
      </c>
      <c r="K21" s="72">
        <v>589938</v>
      </c>
      <c r="L21" s="72">
        <v>35285</v>
      </c>
      <c r="M21" s="72">
        <v>104672</v>
      </c>
      <c r="N21" s="73">
        <v>0</v>
      </c>
      <c r="O21" s="72">
        <v>578</v>
      </c>
      <c r="P21" s="60">
        <v>25160</v>
      </c>
      <c r="Q21" s="74">
        <v>0</v>
      </c>
      <c r="R21" s="63" t="s">
        <v>40</v>
      </c>
    </row>
    <row r="22" spans="1:18" ht="12" customHeight="1">
      <c r="A22" s="70" t="s">
        <v>41</v>
      </c>
      <c r="B22" s="60">
        <f t="shared" si="6"/>
        <v>1597505</v>
      </c>
      <c r="C22" s="71">
        <v>1510498</v>
      </c>
      <c r="D22" s="71">
        <v>87007</v>
      </c>
      <c r="E22" s="60">
        <f t="shared" si="7"/>
        <v>1502470</v>
      </c>
      <c r="F22" s="71">
        <v>1492198</v>
      </c>
      <c r="G22" s="71">
        <v>10272</v>
      </c>
      <c r="H22" s="55">
        <f t="shared" si="8"/>
        <v>94.05103583400364</v>
      </c>
      <c r="I22" s="60">
        <f t="shared" si="9"/>
        <v>1502470</v>
      </c>
      <c r="J22" s="72">
        <v>718845</v>
      </c>
      <c r="K22" s="72">
        <v>640830</v>
      </c>
      <c r="L22" s="72">
        <v>31039</v>
      </c>
      <c r="M22" s="72">
        <v>111145</v>
      </c>
      <c r="N22" s="73">
        <v>0</v>
      </c>
      <c r="O22" s="72">
        <v>611</v>
      </c>
      <c r="P22" s="60">
        <v>0</v>
      </c>
      <c r="Q22" s="74">
        <v>0</v>
      </c>
      <c r="R22" s="63" t="s">
        <v>42</v>
      </c>
    </row>
    <row r="23" spans="1:18" ht="12" customHeight="1">
      <c r="A23" s="70" t="s">
        <v>43</v>
      </c>
      <c r="B23" s="60">
        <f t="shared" si="6"/>
        <v>2132594</v>
      </c>
      <c r="C23" s="71">
        <v>1967074</v>
      </c>
      <c r="D23" s="71">
        <v>165520</v>
      </c>
      <c r="E23" s="60">
        <f t="shared" si="7"/>
        <v>1947562</v>
      </c>
      <c r="F23" s="71">
        <v>1920364</v>
      </c>
      <c r="G23" s="71">
        <v>27198</v>
      </c>
      <c r="H23" s="55">
        <f t="shared" si="8"/>
        <v>91.32361809139479</v>
      </c>
      <c r="I23" s="60">
        <f t="shared" si="9"/>
        <v>1947562</v>
      </c>
      <c r="J23" s="72">
        <v>727926</v>
      </c>
      <c r="K23" s="72">
        <v>1035483</v>
      </c>
      <c r="L23" s="72">
        <v>38260</v>
      </c>
      <c r="M23" s="72">
        <v>145493</v>
      </c>
      <c r="N23" s="73">
        <v>0</v>
      </c>
      <c r="O23" s="72">
        <v>400</v>
      </c>
      <c r="P23" s="60">
        <v>0</v>
      </c>
      <c r="Q23" s="74">
        <v>0</v>
      </c>
      <c r="R23" s="63" t="s">
        <v>44</v>
      </c>
    </row>
    <row r="24" spans="1:18" s="68" customFormat="1" ht="12" customHeight="1">
      <c r="A24" s="70" t="s">
        <v>45</v>
      </c>
      <c r="B24" s="60">
        <f t="shared" si="6"/>
        <v>5134740</v>
      </c>
      <c r="C24" s="61">
        <v>4793815</v>
      </c>
      <c r="D24" s="61">
        <v>340925</v>
      </c>
      <c r="E24" s="60">
        <f t="shared" si="7"/>
        <v>4766163</v>
      </c>
      <c r="F24" s="61">
        <v>4695680</v>
      </c>
      <c r="G24" s="61">
        <v>70483</v>
      </c>
      <c r="H24" s="69">
        <f t="shared" si="8"/>
        <v>92.82189555848981</v>
      </c>
      <c r="I24" s="60">
        <f t="shared" si="9"/>
        <v>4610221</v>
      </c>
      <c r="J24" s="75">
        <v>2231347</v>
      </c>
      <c r="K24" s="75">
        <v>1993390</v>
      </c>
      <c r="L24" s="75">
        <v>85128</v>
      </c>
      <c r="M24" s="75">
        <v>293504</v>
      </c>
      <c r="N24" s="73">
        <v>0</v>
      </c>
      <c r="O24" s="75">
        <v>6852</v>
      </c>
      <c r="P24" s="60">
        <v>155942</v>
      </c>
      <c r="Q24" s="74">
        <v>0</v>
      </c>
      <c r="R24" s="63" t="s">
        <v>46</v>
      </c>
    </row>
    <row r="25" spans="1:18" s="78" customFormat="1" ht="12" customHeight="1">
      <c r="A25" s="76" t="s">
        <v>47</v>
      </c>
      <c r="B25" s="53"/>
      <c r="C25" s="64"/>
      <c r="D25" s="54"/>
      <c r="E25" s="53"/>
      <c r="F25" s="54"/>
      <c r="G25" s="54"/>
      <c r="H25" s="77"/>
      <c r="I25" s="53"/>
      <c r="P25" s="53"/>
      <c r="Q25" s="79"/>
      <c r="R25" s="67" t="s">
        <v>48</v>
      </c>
    </row>
    <row r="26" spans="1:18" s="68" customFormat="1" ht="12" customHeight="1">
      <c r="A26" s="70" t="s">
        <v>49</v>
      </c>
      <c r="B26" s="60">
        <f>C26+D26</f>
        <v>98777</v>
      </c>
      <c r="C26" s="61">
        <v>97184</v>
      </c>
      <c r="D26" s="61">
        <v>1593</v>
      </c>
      <c r="E26" s="60">
        <f>F26+G26</f>
        <v>97131</v>
      </c>
      <c r="F26" s="61">
        <v>96681</v>
      </c>
      <c r="G26" s="61">
        <v>450</v>
      </c>
      <c r="H26" s="69">
        <f>(+E26/B26*100)</f>
        <v>98.33362017473704</v>
      </c>
      <c r="I26" s="60">
        <f>SUM(J26:O26)</f>
        <v>97131</v>
      </c>
      <c r="J26" s="75">
        <v>43488</v>
      </c>
      <c r="K26" s="75">
        <v>44552</v>
      </c>
      <c r="L26" s="75">
        <v>3876</v>
      </c>
      <c r="M26" s="75">
        <v>5215</v>
      </c>
      <c r="N26" s="73">
        <v>0</v>
      </c>
      <c r="O26" s="75">
        <v>0</v>
      </c>
      <c r="P26" s="60">
        <v>0</v>
      </c>
      <c r="Q26" s="74">
        <v>0</v>
      </c>
      <c r="R26" s="63" t="s">
        <v>50</v>
      </c>
    </row>
    <row r="27" spans="1:18" s="68" customFormat="1" ht="12" customHeight="1">
      <c r="A27" s="70" t="s">
        <v>51</v>
      </c>
      <c r="B27" s="60">
        <f>C27+D27</f>
        <v>216212</v>
      </c>
      <c r="C27" s="61">
        <v>213968</v>
      </c>
      <c r="D27" s="61">
        <v>2244</v>
      </c>
      <c r="E27" s="60">
        <f>F27+G27</f>
        <v>212796</v>
      </c>
      <c r="F27" s="61">
        <v>212018</v>
      </c>
      <c r="G27" s="61">
        <v>778</v>
      </c>
      <c r="H27" s="69">
        <f>(+E27/B27*100)</f>
        <v>98.42006919134924</v>
      </c>
      <c r="I27" s="60">
        <f>SUM(J27:O27)</f>
        <v>212796</v>
      </c>
      <c r="J27" s="75">
        <v>86657</v>
      </c>
      <c r="K27" s="75">
        <v>102725</v>
      </c>
      <c r="L27" s="75">
        <v>7184</v>
      </c>
      <c r="M27" s="75">
        <v>15821</v>
      </c>
      <c r="N27" s="73">
        <v>0</v>
      </c>
      <c r="O27" s="75">
        <v>409</v>
      </c>
      <c r="P27" s="60">
        <v>0</v>
      </c>
      <c r="Q27" s="74">
        <v>0</v>
      </c>
      <c r="R27" s="63" t="s">
        <v>52</v>
      </c>
    </row>
    <row r="28" spans="1:18" s="68" customFormat="1" ht="12" customHeight="1">
      <c r="A28" s="70" t="s">
        <v>53</v>
      </c>
      <c r="B28" s="60">
        <f>C28+D28</f>
        <v>237726</v>
      </c>
      <c r="C28" s="61">
        <v>228996</v>
      </c>
      <c r="D28" s="61">
        <v>8730</v>
      </c>
      <c r="E28" s="60">
        <f>F28+G28</f>
        <v>229274</v>
      </c>
      <c r="F28" s="61">
        <v>227162</v>
      </c>
      <c r="G28" s="61">
        <v>2112</v>
      </c>
      <c r="H28" s="69">
        <f>(+E28/B28*100)</f>
        <v>96.44464635757132</v>
      </c>
      <c r="I28" s="60">
        <f>SUM(J28:O28)</f>
        <v>229274</v>
      </c>
      <c r="J28" s="75">
        <v>120539</v>
      </c>
      <c r="K28" s="75">
        <v>83901</v>
      </c>
      <c r="L28" s="75">
        <v>6034</v>
      </c>
      <c r="M28" s="75">
        <v>18800</v>
      </c>
      <c r="N28" s="73">
        <v>0</v>
      </c>
      <c r="O28" s="75">
        <v>0</v>
      </c>
      <c r="P28" s="60">
        <v>0</v>
      </c>
      <c r="Q28" s="74">
        <v>0</v>
      </c>
      <c r="R28" s="63" t="s">
        <v>54</v>
      </c>
    </row>
    <row r="29" spans="1:18" s="54" customFormat="1" ht="12" customHeight="1">
      <c r="A29" s="76" t="s">
        <v>55</v>
      </c>
      <c r="B29" s="53"/>
      <c r="C29" s="64"/>
      <c r="D29" s="64"/>
      <c r="E29" s="53"/>
      <c r="H29" s="77"/>
      <c r="I29" s="53"/>
      <c r="J29" s="80"/>
      <c r="K29" s="80"/>
      <c r="L29" s="80"/>
      <c r="M29" s="80"/>
      <c r="N29" s="80"/>
      <c r="O29" s="80"/>
      <c r="P29" s="53"/>
      <c r="Q29" s="81"/>
      <c r="R29" s="67" t="s">
        <v>56</v>
      </c>
    </row>
    <row r="30" spans="1:18" s="68" customFormat="1" ht="12" customHeight="1">
      <c r="A30" s="70" t="s">
        <v>57</v>
      </c>
      <c r="B30" s="60">
        <f>C30+D30</f>
        <v>355232</v>
      </c>
      <c r="C30" s="61">
        <v>344238</v>
      </c>
      <c r="D30" s="61">
        <v>10994</v>
      </c>
      <c r="E30" s="60">
        <f>F30+G30</f>
        <v>342766</v>
      </c>
      <c r="F30" s="61">
        <v>340608</v>
      </c>
      <c r="G30" s="61">
        <v>2158</v>
      </c>
      <c r="H30" s="69">
        <f>(+E30/B30*100)</f>
        <v>96.49074407711016</v>
      </c>
      <c r="I30" s="60">
        <f>SUM(J30:O30)</f>
        <v>342766</v>
      </c>
      <c r="J30" s="75">
        <v>128018</v>
      </c>
      <c r="K30" s="75">
        <v>178229</v>
      </c>
      <c r="L30" s="75">
        <v>10203</v>
      </c>
      <c r="M30" s="75">
        <v>26316</v>
      </c>
      <c r="N30" s="73">
        <v>0</v>
      </c>
      <c r="O30" s="75">
        <v>0</v>
      </c>
      <c r="P30" s="60">
        <v>0</v>
      </c>
      <c r="Q30" s="74">
        <v>0</v>
      </c>
      <c r="R30" s="63" t="s">
        <v>58</v>
      </c>
    </row>
    <row r="31" spans="1:18" s="68" customFormat="1" ht="12" customHeight="1">
      <c r="A31" s="70" t="s">
        <v>59</v>
      </c>
      <c r="B31" s="60">
        <f>C31+D31</f>
        <v>135513</v>
      </c>
      <c r="C31" s="61">
        <v>132257</v>
      </c>
      <c r="D31" s="61">
        <v>3256</v>
      </c>
      <c r="E31" s="60">
        <f>F31+G31</f>
        <v>131505</v>
      </c>
      <c r="F31" s="61">
        <v>131383</v>
      </c>
      <c r="G31" s="61">
        <v>122</v>
      </c>
      <c r="H31" s="69">
        <f>(+E31/B31*100)</f>
        <v>97.0423501804255</v>
      </c>
      <c r="I31" s="60">
        <f>SUM(J31:O31)</f>
        <v>131505</v>
      </c>
      <c r="J31" s="75">
        <v>45425</v>
      </c>
      <c r="K31" s="75">
        <v>66016</v>
      </c>
      <c r="L31" s="75">
        <v>4279</v>
      </c>
      <c r="M31" s="75">
        <v>15785</v>
      </c>
      <c r="N31" s="73">
        <v>0</v>
      </c>
      <c r="O31" s="75">
        <v>0</v>
      </c>
      <c r="P31" s="60">
        <v>0</v>
      </c>
      <c r="Q31" s="74">
        <v>0</v>
      </c>
      <c r="R31" s="63" t="s">
        <v>60</v>
      </c>
    </row>
    <row r="32" spans="1:18" s="68" customFormat="1" ht="12" customHeight="1">
      <c r="A32" s="70" t="s">
        <v>61</v>
      </c>
      <c r="B32" s="60">
        <f>C32+D32</f>
        <v>1380294</v>
      </c>
      <c r="C32" s="61">
        <v>1071048</v>
      </c>
      <c r="D32" s="61">
        <v>309246</v>
      </c>
      <c r="E32" s="60">
        <f>F32+G32</f>
        <v>1023842</v>
      </c>
      <c r="F32" s="61">
        <v>1014189</v>
      </c>
      <c r="G32" s="61">
        <v>9653</v>
      </c>
      <c r="H32" s="69">
        <f>(+E32/B32*100)</f>
        <v>74.1756466376004</v>
      </c>
      <c r="I32" s="60">
        <f>SUM(J32:O32)</f>
        <v>1011738</v>
      </c>
      <c r="J32" s="75">
        <v>442550</v>
      </c>
      <c r="K32" s="75">
        <v>477307</v>
      </c>
      <c r="L32" s="75">
        <v>24835</v>
      </c>
      <c r="M32" s="75">
        <v>65943</v>
      </c>
      <c r="N32" s="73">
        <v>0</v>
      </c>
      <c r="O32" s="75">
        <v>1103</v>
      </c>
      <c r="P32" s="60">
        <v>12104</v>
      </c>
      <c r="Q32" s="74">
        <v>0</v>
      </c>
      <c r="R32" s="63" t="s">
        <v>62</v>
      </c>
    </row>
    <row r="33" spans="1:18" s="68" customFormat="1" ht="12" customHeight="1">
      <c r="A33" s="70" t="s">
        <v>63</v>
      </c>
      <c r="B33" s="60">
        <f>C33+D33</f>
        <v>753863</v>
      </c>
      <c r="C33" s="61">
        <v>728614</v>
      </c>
      <c r="D33" s="61">
        <v>25249</v>
      </c>
      <c r="E33" s="60">
        <f>F33+G33</f>
        <v>731580</v>
      </c>
      <c r="F33" s="61">
        <v>721144</v>
      </c>
      <c r="G33" s="61">
        <v>10436</v>
      </c>
      <c r="H33" s="69">
        <f>(+E33/B33*100)</f>
        <v>97.04415789075735</v>
      </c>
      <c r="I33" s="60">
        <f>SUM(J33:O33)</f>
        <v>731580</v>
      </c>
      <c r="J33" s="75">
        <v>178836</v>
      </c>
      <c r="K33" s="75">
        <v>501368</v>
      </c>
      <c r="L33" s="75">
        <v>10576</v>
      </c>
      <c r="M33" s="75">
        <v>40800</v>
      </c>
      <c r="N33" s="73">
        <v>0</v>
      </c>
      <c r="O33" s="75">
        <v>0</v>
      </c>
      <c r="P33" s="60">
        <v>0</v>
      </c>
      <c r="Q33" s="74">
        <v>0</v>
      </c>
      <c r="R33" s="63" t="s">
        <v>64</v>
      </c>
    </row>
    <row r="34" spans="1:18" s="68" customFormat="1" ht="12" customHeight="1">
      <c r="A34" s="70" t="s">
        <v>65</v>
      </c>
      <c r="B34" s="60">
        <f>C34+D34</f>
        <v>1070348</v>
      </c>
      <c r="C34" s="61">
        <v>1017650</v>
      </c>
      <c r="D34" s="61">
        <v>52698</v>
      </c>
      <c r="E34" s="60">
        <f>F34+G34</f>
        <v>1007933</v>
      </c>
      <c r="F34" s="61">
        <v>1005496</v>
      </c>
      <c r="G34" s="61">
        <v>2437</v>
      </c>
      <c r="H34" s="69">
        <f>(+E34/B34*100)</f>
        <v>94.1687189586938</v>
      </c>
      <c r="I34" s="60">
        <f>SUM(J34:O34)</f>
        <v>1007933</v>
      </c>
      <c r="J34" s="75">
        <v>331295</v>
      </c>
      <c r="K34" s="75">
        <v>607468</v>
      </c>
      <c r="L34" s="75">
        <v>19417</v>
      </c>
      <c r="M34" s="75">
        <v>49583</v>
      </c>
      <c r="N34" s="73">
        <v>0</v>
      </c>
      <c r="O34" s="75">
        <v>170</v>
      </c>
      <c r="P34" s="60">
        <v>0</v>
      </c>
      <c r="Q34" s="74">
        <v>0</v>
      </c>
      <c r="R34" s="63" t="s">
        <v>66</v>
      </c>
    </row>
    <row r="35" spans="1:18" s="54" customFormat="1" ht="12" customHeight="1">
      <c r="A35" s="76" t="s">
        <v>67</v>
      </c>
      <c r="B35" s="53"/>
      <c r="E35" s="53"/>
      <c r="H35" s="77"/>
      <c r="I35" s="53"/>
      <c r="K35" s="80"/>
      <c r="L35" s="80"/>
      <c r="M35" s="80"/>
      <c r="N35" s="80"/>
      <c r="O35" s="80"/>
      <c r="P35" s="53"/>
      <c r="Q35" s="81"/>
      <c r="R35" s="67" t="s">
        <v>68</v>
      </c>
    </row>
    <row r="36" spans="1:18" s="68" customFormat="1" ht="12" customHeight="1">
      <c r="A36" s="70" t="s">
        <v>69</v>
      </c>
      <c r="B36" s="60">
        <f>C36+D36</f>
        <v>3111223</v>
      </c>
      <c r="C36" s="61">
        <v>2715754</v>
      </c>
      <c r="D36" s="61">
        <v>395469</v>
      </c>
      <c r="E36" s="60">
        <f>F36+G36</f>
        <v>2700856</v>
      </c>
      <c r="F36" s="61">
        <v>2653584</v>
      </c>
      <c r="G36" s="61">
        <v>47272</v>
      </c>
      <c r="H36" s="69">
        <f>(+E36/B36*100)</f>
        <v>86.81010650795523</v>
      </c>
      <c r="I36" s="60">
        <f>SUM(J36:O36)</f>
        <v>2683352</v>
      </c>
      <c r="J36" s="75">
        <v>1247675</v>
      </c>
      <c r="K36" s="75">
        <v>1227164</v>
      </c>
      <c r="L36" s="75">
        <v>38291</v>
      </c>
      <c r="M36" s="75">
        <v>137486</v>
      </c>
      <c r="N36" s="73">
        <v>0</v>
      </c>
      <c r="O36" s="75">
        <v>32736</v>
      </c>
      <c r="P36" s="60">
        <v>17504</v>
      </c>
      <c r="Q36" s="74">
        <v>0</v>
      </c>
      <c r="R36" s="63" t="s">
        <v>70</v>
      </c>
    </row>
    <row r="37" spans="1:18" s="68" customFormat="1" ht="12" customHeight="1">
      <c r="A37" s="70" t="s">
        <v>71</v>
      </c>
      <c r="B37" s="60">
        <f>C37+D37</f>
        <v>727013</v>
      </c>
      <c r="C37" s="61">
        <v>669459</v>
      </c>
      <c r="D37" s="61">
        <v>57554</v>
      </c>
      <c r="E37" s="60">
        <f>F37+G37</f>
        <v>671115</v>
      </c>
      <c r="F37" s="61">
        <v>656482</v>
      </c>
      <c r="G37" s="61">
        <v>14633</v>
      </c>
      <c r="H37" s="69">
        <f>(+E37/B37*100)</f>
        <v>92.311279165572</v>
      </c>
      <c r="I37" s="60">
        <f>SUM(J37:O37)</f>
        <v>671115</v>
      </c>
      <c r="J37" s="75">
        <v>244173</v>
      </c>
      <c r="K37" s="75">
        <v>356655</v>
      </c>
      <c r="L37" s="75">
        <v>17390</v>
      </c>
      <c r="M37" s="75">
        <v>46218</v>
      </c>
      <c r="N37" s="73">
        <v>0</v>
      </c>
      <c r="O37" s="75">
        <v>6679</v>
      </c>
      <c r="P37" s="60">
        <v>0</v>
      </c>
      <c r="Q37" s="74">
        <v>0</v>
      </c>
      <c r="R37" s="63" t="s">
        <v>72</v>
      </c>
    </row>
    <row r="38" spans="1:18" s="54" customFormat="1" ht="12" customHeight="1">
      <c r="A38" s="76" t="s">
        <v>73</v>
      </c>
      <c r="B38" s="53"/>
      <c r="E38" s="53"/>
      <c r="H38" s="77"/>
      <c r="I38" s="53"/>
      <c r="J38" s="80"/>
      <c r="K38" s="80"/>
      <c r="L38" s="80"/>
      <c r="M38" s="80"/>
      <c r="N38" s="80"/>
      <c r="O38" s="80"/>
      <c r="P38" s="53"/>
      <c r="Q38" s="81"/>
      <c r="R38" s="67" t="s">
        <v>74</v>
      </c>
    </row>
    <row r="39" spans="1:18" s="68" customFormat="1" ht="12" customHeight="1">
      <c r="A39" s="70" t="s">
        <v>75</v>
      </c>
      <c r="B39" s="60">
        <f>C39+D39</f>
        <v>361533</v>
      </c>
      <c r="C39" s="61">
        <v>351367</v>
      </c>
      <c r="D39" s="61">
        <v>10166</v>
      </c>
      <c r="E39" s="60">
        <f>F39+G39</f>
        <v>351835</v>
      </c>
      <c r="F39" s="61">
        <v>349301</v>
      </c>
      <c r="G39" s="61">
        <v>2534</v>
      </c>
      <c r="H39" s="69">
        <f>(+E39/B39*100)</f>
        <v>97.31753394572557</v>
      </c>
      <c r="I39" s="60">
        <f>SUM(J39:O39)</f>
        <v>351835</v>
      </c>
      <c r="J39" s="75">
        <v>125453</v>
      </c>
      <c r="K39" s="75">
        <v>183408</v>
      </c>
      <c r="L39" s="75">
        <v>10312</v>
      </c>
      <c r="M39" s="75">
        <v>30706</v>
      </c>
      <c r="N39" s="73">
        <v>0</v>
      </c>
      <c r="O39" s="75">
        <v>1956</v>
      </c>
      <c r="P39" s="60">
        <v>0</v>
      </c>
      <c r="Q39" s="74">
        <v>0</v>
      </c>
      <c r="R39" s="63" t="s">
        <v>76</v>
      </c>
    </row>
    <row r="40" spans="1:18" s="68" customFormat="1" ht="12" customHeight="1">
      <c r="A40" s="70" t="s">
        <v>77</v>
      </c>
      <c r="B40" s="60">
        <f>C40+D40</f>
        <v>1331391</v>
      </c>
      <c r="C40" s="61">
        <v>1273799</v>
      </c>
      <c r="D40" s="61">
        <v>57592</v>
      </c>
      <c r="E40" s="60">
        <f>F40+G40</f>
        <v>1272022</v>
      </c>
      <c r="F40" s="61">
        <v>1255658</v>
      </c>
      <c r="G40" s="61">
        <v>16364</v>
      </c>
      <c r="H40" s="69">
        <f>(+E40/B40*100)</f>
        <v>95.5408291027955</v>
      </c>
      <c r="I40" s="60">
        <f>SUM(J40:O40)</f>
        <v>1272022</v>
      </c>
      <c r="J40" s="75">
        <v>541639</v>
      </c>
      <c r="K40" s="75">
        <v>623904</v>
      </c>
      <c r="L40" s="75">
        <v>22279</v>
      </c>
      <c r="M40" s="75">
        <v>64300</v>
      </c>
      <c r="N40" s="73">
        <v>0</v>
      </c>
      <c r="O40" s="75">
        <v>19900</v>
      </c>
      <c r="P40" s="60">
        <v>0</v>
      </c>
      <c r="Q40" s="74">
        <v>0</v>
      </c>
      <c r="R40" s="63" t="s">
        <v>78</v>
      </c>
    </row>
    <row r="41" spans="1:18" s="68" customFormat="1" ht="12" customHeight="1">
      <c r="A41" s="70" t="s">
        <v>79</v>
      </c>
      <c r="B41" s="60">
        <f>C41+D41</f>
        <v>691958</v>
      </c>
      <c r="C41" s="61">
        <v>656091</v>
      </c>
      <c r="D41" s="61">
        <v>35867</v>
      </c>
      <c r="E41" s="60">
        <f>F41+G41</f>
        <v>659248</v>
      </c>
      <c r="F41" s="61">
        <v>649812</v>
      </c>
      <c r="G41" s="61">
        <v>9436</v>
      </c>
      <c r="H41" s="69">
        <f>(+E41/B41*100)</f>
        <v>95.2728344783932</v>
      </c>
      <c r="I41" s="60">
        <f>SUM(J41:O41)</f>
        <v>659248</v>
      </c>
      <c r="J41" s="75">
        <v>218519</v>
      </c>
      <c r="K41" s="75">
        <v>374703</v>
      </c>
      <c r="L41" s="75">
        <v>19433</v>
      </c>
      <c r="M41" s="75">
        <v>44494</v>
      </c>
      <c r="N41" s="73">
        <v>0</v>
      </c>
      <c r="O41" s="75">
        <v>2099</v>
      </c>
      <c r="P41" s="60">
        <v>0</v>
      </c>
      <c r="Q41" s="74">
        <v>0</v>
      </c>
      <c r="R41" s="63" t="s">
        <v>80</v>
      </c>
    </row>
    <row r="42" spans="1:18" s="68" customFormat="1" ht="12" customHeight="1">
      <c r="A42" s="70" t="s">
        <v>81</v>
      </c>
      <c r="B42" s="60">
        <f>C42+D42</f>
        <v>2120140</v>
      </c>
      <c r="C42" s="61">
        <v>1801478</v>
      </c>
      <c r="D42" s="61">
        <v>318662</v>
      </c>
      <c r="E42" s="60">
        <f>F42+G42</f>
        <v>1772469</v>
      </c>
      <c r="F42" s="61">
        <v>1737308</v>
      </c>
      <c r="G42" s="61">
        <v>35161</v>
      </c>
      <c r="H42" s="69">
        <f>(+E42/B42*100)</f>
        <v>83.60150744762139</v>
      </c>
      <c r="I42" s="60">
        <f>SUM(J42:O42)</f>
        <v>1648311</v>
      </c>
      <c r="J42" s="75">
        <v>466479</v>
      </c>
      <c r="K42" s="75">
        <v>1036441</v>
      </c>
      <c r="L42" s="75">
        <v>16732</v>
      </c>
      <c r="M42" s="75">
        <v>92742</v>
      </c>
      <c r="N42" s="73">
        <v>0</v>
      </c>
      <c r="O42" s="75">
        <v>35917</v>
      </c>
      <c r="P42" s="60">
        <v>124158</v>
      </c>
      <c r="Q42" s="74">
        <v>0</v>
      </c>
      <c r="R42" s="63" t="s">
        <v>82</v>
      </c>
    </row>
    <row r="43" spans="1:18" s="54" customFormat="1" ht="12" customHeight="1">
      <c r="A43" s="76" t="s">
        <v>83</v>
      </c>
      <c r="B43" s="53"/>
      <c r="C43" s="64"/>
      <c r="E43" s="53"/>
      <c r="H43" s="77"/>
      <c r="I43" s="53"/>
      <c r="L43" s="80"/>
      <c r="M43" s="80"/>
      <c r="N43" s="80"/>
      <c r="O43" s="80"/>
      <c r="P43" s="53"/>
      <c r="Q43" s="81"/>
      <c r="R43" s="67" t="s">
        <v>84</v>
      </c>
    </row>
    <row r="44" spans="1:18" s="68" customFormat="1" ht="12" customHeight="1">
      <c r="A44" s="70" t="s">
        <v>85</v>
      </c>
      <c r="B44" s="60">
        <f>C44+D44</f>
        <v>1336803</v>
      </c>
      <c r="C44" s="61">
        <v>1285231</v>
      </c>
      <c r="D44" s="61">
        <v>51572</v>
      </c>
      <c r="E44" s="60">
        <f>F44+G44</f>
        <v>1276238</v>
      </c>
      <c r="F44" s="61">
        <v>1269442</v>
      </c>
      <c r="G44" s="61">
        <v>6796</v>
      </c>
      <c r="H44" s="69">
        <f>(+E44/B44*100)</f>
        <v>95.46941471555644</v>
      </c>
      <c r="I44" s="60">
        <f>SUM(J44:O44)</f>
        <v>1276238</v>
      </c>
      <c r="J44" s="75">
        <v>557728</v>
      </c>
      <c r="K44" s="75">
        <v>633113</v>
      </c>
      <c r="L44" s="75">
        <v>20010</v>
      </c>
      <c r="M44" s="75">
        <v>64090</v>
      </c>
      <c r="N44" s="73">
        <v>0</v>
      </c>
      <c r="O44" s="75">
        <v>1297</v>
      </c>
      <c r="P44" s="60">
        <v>0</v>
      </c>
      <c r="Q44" s="74">
        <v>0</v>
      </c>
      <c r="R44" s="63" t="s">
        <v>86</v>
      </c>
    </row>
    <row r="45" spans="1:18" s="54" customFormat="1" ht="12" customHeight="1">
      <c r="A45" s="76" t="s">
        <v>87</v>
      </c>
      <c r="B45" s="53"/>
      <c r="E45" s="53"/>
      <c r="H45" s="77"/>
      <c r="I45" s="53"/>
      <c r="J45" s="80"/>
      <c r="K45" s="80"/>
      <c r="L45" s="80"/>
      <c r="M45" s="80"/>
      <c r="N45" s="80"/>
      <c r="O45" s="80"/>
      <c r="P45" s="53"/>
      <c r="Q45" s="81"/>
      <c r="R45" s="67" t="s">
        <v>88</v>
      </c>
    </row>
    <row r="46" spans="1:18" s="68" customFormat="1" ht="12" customHeight="1">
      <c r="A46" s="70" t="s">
        <v>89</v>
      </c>
      <c r="B46" s="60">
        <f aca="true" t="shared" si="10" ref="B46:B53">C46+D46</f>
        <v>164299</v>
      </c>
      <c r="C46" s="61">
        <v>162490</v>
      </c>
      <c r="D46" s="61">
        <v>1809</v>
      </c>
      <c r="E46" s="60">
        <f aca="true" t="shared" si="11" ref="E46:E53">F46+G46</f>
        <v>162368</v>
      </c>
      <c r="F46" s="61">
        <v>161707</v>
      </c>
      <c r="G46" s="61">
        <v>661</v>
      </c>
      <c r="H46" s="69">
        <f aca="true" t="shared" si="12" ref="H46:H53">(+E46/B46*100)</f>
        <v>98.82470374134962</v>
      </c>
      <c r="I46" s="60">
        <f aca="true" t="shared" si="13" ref="I46:I53">SUM(J46:O46)</f>
        <v>162368</v>
      </c>
      <c r="J46" s="75">
        <v>70494</v>
      </c>
      <c r="K46" s="75">
        <v>78144</v>
      </c>
      <c r="L46" s="75">
        <v>3835</v>
      </c>
      <c r="M46" s="75">
        <v>9895</v>
      </c>
      <c r="N46" s="73">
        <v>0</v>
      </c>
      <c r="O46" s="75">
        <v>0</v>
      </c>
      <c r="P46" s="60">
        <v>0</v>
      </c>
      <c r="Q46" s="74">
        <v>0</v>
      </c>
      <c r="R46" s="63" t="s">
        <v>90</v>
      </c>
    </row>
    <row r="47" spans="1:18" s="68" customFormat="1" ht="12" customHeight="1">
      <c r="A47" s="70" t="s">
        <v>91</v>
      </c>
      <c r="B47" s="60">
        <f t="shared" si="10"/>
        <v>523590</v>
      </c>
      <c r="C47" s="61">
        <v>502676</v>
      </c>
      <c r="D47" s="61">
        <v>20914</v>
      </c>
      <c r="E47" s="60">
        <f t="shared" si="11"/>
        <v>503772</v>
      </c>
      <c r="F47" s="61">
        <v>499374</v>
      </c>
      <c r="G47" s="61">
        <v>4398</v>
      </c>
      <c r="H47" s="69">
        <f t="shared" si="12"/>
        <v>96.21497736778777</v>
      </c>
      <c r="I47" s="60">
        <f t="shared" si="13"/>
        <v>503772</v>
      </c>
      <c r="J47" s="75">
        <v>211367</v>
      </c>
      <c r="K47" s="75">
        <v>241634</v>
      </c>
      <c r="L47" s="75">
        <v>12800</v>
      </c>
      <c r="M47" s="75">
        <v>37971</v>
      </c>
      <c r="N47" s="73">
        <v>0</v>
      </c>
      <c r="O47" s="75">
        <v>0</v>
      </c>
      <c r="P47" s="60">
        <v>0</v>
      </c>
      <c r="Q47" s="74">
        <v>0</v>
      </c>
      <c r="R47" s="63" t="s">
        <v>92</v>
      </c>
    </row>
    <row r="48" spans="1:18" s="68" customFormat="1" ht="12" customHeight="1">
      <c r="A48" s="70" t="s">
        <v>93</v>
      </c>
      <c r="B48" s="60">
        <f t="shared" si="10"/>
        <v>103073</v>
      </c>
      <c r="C48" s="61">
        <v>102477</v>
      </c>
      <c r="D48" s="61">
        <v>596</v>
      </c>
      <c r="E48" s="60">
        <f t="shared" si="11"/>
        <v>102466</v>
      </c>
      <c r="F48" s="61">
        <v>102367</v>
      </c>
      <c r="G48" s="61">
        <v>99</v>
      </c>
      <c r="H48" s="69">
        <f t="shared" si="12"/>
        <v>99.41109698951229</v>
      </c>
      <c r="I48" s="60">
        <f t="shared" si="13"/>
        <v>102466</v>
      </c>
      <c r="J48" s="75">
        <v>46103</v>
      </c>
      <c r="K48" s="75">
        <v>46706</v>
      </c>
      <c r="L48" s="75">
        <v>3851</v>
      </c>
      <c r="M48" s="75">
        <v>5626</v>
      </c>
      <c r="N48" s="75">
        <v>180</v>
      </c>
      <c r="O48" s="75">
        <v>0</v>
      </c>
      <c r="P48" s="60">
        <v>0</v>
      </c>
      <c r="Q48" s="74">
        <v>0</v>
      </c>
      <c r="R48" s="63" t="s">
        <v>94</v>
      </c>
    </row>
    <row r="49" spans="1:18" s="68" customFormat="1" ht="12" customHeight="1">
      <c r="A49" s="70" t="s">
        <v>95</v>
      </c>
      <c r="B49" s="60">
        <f t="shared" si="10"/>
        <v>239890</v>
      </c>
      <c r="C49" s="61">
        <v>237318</v>
      </c>
      <c r="D49" s="61">
        <v>2572</v>
      </c>
      <c r="E49" s="60">
        <f t="shared" si="11"/>
        <v>237788</v>
      </c>
      <c r="F49" s="61">
        <v>236943</v>
      </c>
      <c r="G49" s="61">
        <v>845</v>
      </c>
      <c r="H49" s="69">
        <f t="shared" si="12"/>
        <v>99.12376505898537</v>
      </c>
      <c r="I49" s="60">
        <f t="shared" si="13"/>
        <v>237788</v>
      </c>
      <c r="J49" s="75">
        <v>72523</v>
      </c>
      <c r="K49" s="75">
        <v>139265</v>
      </c>
      <c r="L49" s="75">
        <v>8509</v>
      </c>
      <c r="M49" s="75">
        <v>17491</v>
      </c>
      <c r="N49" s="73">
        <v>0</v>
      </c>
      <c r="O49" s="75">
        <v>0</v>
      </c>
      <c r="P49" s="60">
        <v>0</v>
      </c>
      <c r="Q49" s="74">
        <v>0</v>
      </c>
      <c r="R49" s="63" t="s">
        <v>96</v>
      </c>
    </row>
    <row r="50" spans="1:18" s="68" customFormat="1" ht="12" customHeight="1">
      <c r="A50" s="70" t="s">
        <v>97</v>
      </c>
      <c r="B50" s="60">
        <f t="shared" si="10"/>
        <v>145280</v>
      </c>
      <c r="C50" s="61">
        <v>143239</v>
      </c>
      <c r="D50" s="61">
        <v>2041</v>
      </c>
      <c r="E50" s="60">
        <f t="shared" si="11"/>
        <v>142908</v>
      </c>
      <c r="F50" s="61">
        <v>142856</v>
      </c>
      <c r="G50" s="61">
        <v>52</v>
      </c>
      <c r="H50" s="69">
        <f t="shared" si="12"/>
        <v>98.36729074889868</v>
      </c>
      <c r="I50" s="60">
        <f t="shared" si="13"/>
        <v>142908</v>
      </c>
      <c r="J50" s="75">
        <v>56041</v>
      </c>
      <c r="K50" s="75">
        <v>72963</v>
      </c>
      <c r="L50" s="75">
        <v>5585</v>
      </c>
      <c r="M50" s="75">
        <v>8319</v>
      </c>
      <c r="N50" s="73">
        <v>0</v>
      </c>
      <c r="O50" s="75">
        <v>0</v>
      </c>
      <c r="P50" s="60">
        <v>0</v>
      </c>
      <c r="Q50" s="74">
        <v>0</v>
      </c>
      <c r="R50" s="63" t="s">
        <v>98</v>
      </c>
    </row>
    <row r="51" spans="1:18" s="68" customFormat="1" ht="12" customHeight="1">
      <c r="A51" s="70" t="s">
        <v>99</v>
      </c>
      <c r="B51" s="60">
        <f t="shared" si="10"/>
        <v>235918</v>
      </c>
      <c r="C51" s="61">
        <v>230512</v>
      </c>
      <c r="D51" s="61">
        <v>5406</v>
      </c>
      <c r="E51" s="60">
        <f t="shared" si="11"/>
        <v>229991</v>
      </c>
      <c r="F51" s="61">
        <v>229192</v>
      </c>
      <c r="G51" s="61">
        <v>799</v>
      </c>
      <c r="H51" s="69">
        <f t="shared" si="12"/>
        <v>97.4876863995117</v>
      </c>
      <c r="I51" s="60">
        <f t="shared" si="13"/>
        <v>229991</v>
      </c>
      <c r="J51" s="75">
        <v>91000</v>
      </c>
      <c r="K51" s="75">
        <v>114264</v>
      </c>
      <c r="L51" s="75">
        <v>5542</v>
      </c>
      <c r="M51" s="75">
        <v>19185</v>
      </c>
      <c r="N51" s="73">
        <v>0</v>
      </c>
      <c r="O51" s="75">
        <v>0</v>
      </c>
      <c r="P51" s="60">
        <v>0</v>
      </c>
      <c r="Q51" s="74">
        <v>0</v>
      </c>
      <c r="R51" s="63" t="s">
        <v>100</v>
      </c>
    </row>
    <row r="52" spans="1:18" s="68" customFormat="1" ht="12" customHeight="1">
      <c r="A52" s="70" t="s">
        <v>101</v>
      </c>
      <c r="B52" s="60">
        <f t="shared" si="10"/>
        <v>161115</v>
      </c>
      <c r="C52" s="61">
        <v>152617</v>
      </c>
      <c r="D52" s="61">
        <v>8498</v>
      </c>
      <c r="E52" s="60">
        <f t="shared" si="11"/>
        <v>152409</v>
      </c>
      <c r="F52" s="61">
        <v>150730</v>
      </c>
      <c r="G52" s="61">
        <v>1679</v>
      </c>
      <c r="H52" s="69">
        <f t="shared" si="12"/>
        <v>94.5964062936412</v>
      </c>
      <c r="I52" s="60">
        <f t="shared" si="13"/>
        <v>152409</v>
      </c>
      <c r="J52" s="75">
        <v>60186</v>
      </c>
      <c r="K52" s="75">
        <v>80643</v>
      </c>
      <c r="L52" s="75">
        <v>3351</v>
      </c>
      <c r="M52" s="75">
        <v>8229</v>
      </c>
      <c r="N52" s="73">
        <v>0</v>
      </c>
      <c r="O52" s="75">
        <v>0</v>
      </c>
      <c r="P52" s="60">
        <v>0</v>
      </c>
      <c r="Q52" s="74">
        <v>0</v>
      </c>
      <c r="R52" s="63" t="s">
        <v>102</v>
      </c>
    </row>
    <row r="53" spans="1:18" s="68" customFormat="1" ht="12" customHeight="1">
      <c r="A53" s="70" t="s">
        <v>103</v>
      </c>
      <c r="B53" s="60">
        <f t="shared" si="10"/>
        <v>672645</v>
      </c>
      <c r="C53" s="61">
        <v>594656</v>
      </c>
      <c r="D53" s="61">
        <v>77989</v>
      </c>
      <c r="E53" s="60">
        <f t="shared" si="11"/>
        <v>590847</v>
      </c>
      <c r="F53" s="61">
        <v>578433</v>
      </c>
      <c r="G53" s="61">
        <v>12414</v>
      </c>
      <c r="H53" s="69">
        <f t="shared" si="12"/>
        <v>87.83935062328568</v>
      </c>
      <c r="I53" s="60">
        <f t="shared" si="13"/>
        <v>590847</v>
      </c>
      <c r="J53" s="75">
        <v>224628</v>
      </c>
      <c r="K53" s="75">
        <v>308531</v>
      </c>
      <c r="L53" s="75">
        <v>14850</v>
      </c>
      <c r="M53" s="75">
        <v>42838</v>
      </c>
      <c r="N53" s="73">
        <v>0</v>
      </c>
      <c r="O53" s="75">
        <v>0</v>
      </c>
      <c r="P53" s="60">
        <v>0</v>
      </c>
      <c r="Q53" s="74">
        <v>0</v>
      </c>
      <c r="R53" s="63" t="s">
        <v>104</v>
      </c>
    </row>
    <row r="54" spans="1:18" s="54" customFormat="1" ht="12" customHeight="1">
      <c r="A54" s="76" t="s">
        <v>105</v>
      </c>
      <c r="B54" s="53"/>
      <c r="E54" s="53"/>
      <c r="H54" s="77"/>
      <c r="I54" s="53"/>
      <c r="J54" s="80"/>
      <c r="K54" s="80"/>
      <c r="L54" s="80"/>
      <c r="M54" s="80"/>
      <c r="N54" s="80"/>
      <c r="O54" s="80"/>
      <c r="P54" s="53"/>
      <c r="Q54" s="81"/>
      <c r="R54" s="67" t="s">
        <v>106</v>
      </c>
    </row>
    <row r="55" spans="1:18" s="68" customFormat="1" ht="12" customHeight="1">
      <c r="A55" s="70" t="s">
        <v>107</v>
      </c>
      <c r="B55" s="60">
        <f aca="true" t="shared" si="14" ref="B55:B62">C55+D55</f>
        <v>569690</v>
      </c>
      <c r="C55" s="61">
        <v>557487</v>
      </c>
      <c r="D55" s="61">
        <v>12203</v>
      </c>
      <c r="E55" s="60">
        <f aca="true" t="shared" si="15" ref="E55:E62">F55+G55</f>
        <v>556174</v>
      </c>
      <c r="F55" s="61">
        <v>555316</v>
      </c>
      <c r="G55" s="61">
        <v>858</v>
      </c>
      <c r="H55" s="69">
        <f aca="true" t="shared" si="16" ref="H55:H62">(+E55/B55*100)</f>
        <v>97.62748161280696</v>
      </c>
      <c r="I55" s="60">
        <f aca="true" t="shared" si="17" ref="I55:I62">SUM(J55:O55)</f>
        <v>556174</v>
      </c>
      <c r="J55" s="75">
        <v>229414</v>
      </c>
      <c r="K55" s="75">
        <v>259186</v>
      </c>
      <c r="L55" s="75">
        <v>19550</v>
      </c>
      <c r="M55" s="75">
        <v>48024</v>
      </c>
      <c r="N55" s="73">
        <v>0</v>
      </c>
      <c r="O55" s="75">
        <v>0</v>
      </c>
      <c r="P55" s="60">
        <v>0</v>
      </c>
      <c r="Q55" s="74">
        <v>0</v>
      </c>
      <c r="R55" s="63" t="s">
        <v>108</v>
      </c>
    </row>
    <row r="56" spans="1:18" s="68" customFormat="1" ht="12" customHeight="1">
      <c r="A56" s="70" t="s">
        <v>109</v>
      </c>
      <c r="B56" s="60">
        <f t="shared" si="14"/>
        <v>1695357</v>
      </c>
      <c r="C56" s="61">
        <v>1647514</v>
      </c>
      <c r="D56" s="61">
        <v>47843</v>
      </c>
      <c r="E56" s="60">
        <f t="shared" si="15"/>
        <v>1626420</v>
      </c>
      <c r="F56" s="61">
        <v>1611808</v>
      </c>
      <c r="G56" s="61">
        <v>14612</v>
      </c>
      <c r="H56" s="69">
        <f t="shared" si="16"/>
        <v>95.93377677975789</v>
      </c>
      <c r="I56" s="60">
        <f t="shared" si="17"/>
        <v>1595809</v>
      </c>
      <c r="J56" s="75">
        <v>711696</v>
      </c>
      <c r="K56" s="75">
        <v>734527</v>
      </c>
      <c r="L56" s="75">
        <v>31089</v>
      </c>
      <c r="M56" s="75">
        <v>118497</v>
      </c>
      <c r="N56" s="73">
        <v>0</v>
      </c>
      <c r="O56" s="75">
        <v>0</v>
      </c>
      <c r="P56" s="60">
        <v>30611</v>
      </c>
      <c r="Q56" s="74">
        <v>0</v>
      </c>
      <c r="R56" s="63" t="s">
        <v>110</v>
      </c>
    </row>
    <row r="57" spans="1:18" s="68" customFormat="1" ht="12" customHeight="1">
      <c r="A57" s="70" t="s">
        <v>111</v>
      </c>
      <c r="B57" s="60">
        <f t="shared" si="14"/>
        <v>116545</v>
      </c>
      <c r="C57" s="61">
        <v>115267</v>
      </c>
      <c r="D57" s="61">
        <v>1278</v>
      </c>
      <c r="E57" s="60">
        <f t="shared" si="15"/>
        <v>115096</v>
      </c>
      <c r="F57" s="61">
        <v>114855</v>
      </c>
      <c r="G57" s="61">
        <v>241</v>
      </c>
      <c r="H57" s="69">
        <f t="shared" si="16"/>
        <v>98.75670341928011</v>
      </c>
      <c r="I57" s="60">
        <f t="shared" si="17"/>
        <v>115096</v>
      </c>
      <c r="J57" s="75">
        <v>50597</v>
      </c>
      <c r="K57" s="75">
        <v>47376</v>
      </c>
      <c r="L57" s="75">
        <v>6020</v>
      </c>
      <c r="M57" s="75">
        <v>11103</v>
      </c>
      <c r="N57" s="73">
        <v>0</v>
      </c>
      <c r="O57" s="75">
        <v>0</v>
      </c>
      <c r="P57" s="60">
        <v>0</v>
      </c>
      <c r="Q57" s="74">
        <v>0</v>
      </c>
      <c r="R57" s="63" t="s">
        <v>112</v>
      </c>
    </row>
    <row r="58" spans="1:18" s="68" customFormat="1" ht="12" customHeight="1">
      <c r="A58" s="70" t="s">
        <v>113</v>
      </c>
      <c r="B58" s="60">
        <f t="shared" si="14"/>
        <v>394264</v>
      </c>
      <c r="C58" s="61">
        <v>392751</v>
      </c>
      <c r="D58" s="61">
        <v>1513</v>
      </c>
      <c r="E58" s="60">
        <f t="shared" si="15"/>
        <v>392258</v>
      </c>
      <c r="F58" s="61">
        <v>392155</v>
      </c>
      <c r="G58" s="61">
        <v>103</v>
      </c>
      <c r="H58" s="69">
        <f t="shared" si="16"/>
        <v>99.49120386340117</v>
      </c>
      <c r="I58" s="60">
        <f t="shared" si="17"/>
        <v>392258</v>
      </c>
      <c r="J58" s="75">
        <v>171825</v>
      </c>
      <c r="K58" s="75">
        <v>175497</v>
      </c>
      <c r="L58" s="75">
        <v>15549</v>
      </c>
      <c r="M58" s="75">
        <v>29387</v>
      </c>
      <c r="N58" s="73">
        <v>0</v>
      </c>
      <c r="O58" s="75">
        <v>0</v>
      </c>
      <c r="P58" s="60">
        <v>0</v>
      </c>
      <c r="Q58" s="74">
        <v>0</v>
      </c>
      <c r="R58" s="63" t="s">
        <v>114</v>
      </c>
    </row>
    <row r="59" spans="1:18" s="68" customFormat="1" ht="12" customHeight="1">
      <c r="A59" s="70" t="s">
        <v>115</v>
      </c>
      <c r="B59" s="60">
        <f t="shared" si="14"/>
        <v>200549</v>
      </c>
      <c r="C59" s="61">
        <v>197386</v>
      </c>
      <c r="D59" s="61">
        <v>3163</v>
      </c>
      <c r="E59" s="60">
        <f t="shared" si="15"/>
        <v>195276</v>
      </c>
      <c r="F59" s="61">
        <v>194610</v>
      </c>
      <c r="G59" s="61">
        <v>666</v>
      </c>
      <c r="H59" s="69">
        <f t="shared" si="16"/>
        <v>97.37071738078973</v>
      </c>
      <c r="I59" s="60">
        <f t="shared" si="17"/>
        <v>195276</v>
      </c>
      <c r="J59" s="75">
        <v>66374</v>
      </c>
      <c r="K59" s="75">
        <v>100796</v>
      </c>
      <c r="L59" s="75">
        <v>7796</v>
      </c>
      <c r="M59" s="75">
        <v>20310</v>
      </c>
      <c r="N59" s="73">
        <v>0</v>
      </c>
      <c r="O59" s="75">
        <v>0</v>
      </c>
      <c r="P59" s="60">
        <v>0</v>
      </c>
      <c r="Q59" s="74">
        <v>0</v>
      </c>
      <c r="R59" s="63" t="s">
        <v>116</v>
      </c>
    </row>
    <row r="60" spans="1:18" s="68" customFormat="1" ht="12" customHeight="1">
      <c r="A60" s="70" t="s">
        <v>117</v>
      </c>
      <c r="B60" s="60">
        <f t="shared" si="14"/>
        <v>381366</v>
      </c>
      <c r="C60" s="61">
        <v>375935</v>
      </c>
      <c r="D60" s="61">
        <v>5431</v>
      </c>
      <c r="E60" s="60">
        <f t="shared" si="15"/>
        <v>374653</v>
      </c>
      <c r="F60" s="61">
        <v>373974</v>
      </c>
      <c r="G60" s="61">
        <v>679</v>
      </c>
      <c r="H60" s="69">
        <f t="shared" si="16"/>
        <v>98.23974869285674</v>
      </c>
      <c r="I60" s="60">
        <f t="shared" si="17"/>
        <v>374653</v>
      </c>
      <c r="J60" s="75">
        <v>147015</v>
      </c>
      <c r="K60" s="75">
        <v>192099</v>
      </c>
      <c r="L60" s="75">
        <v>11926</v>
      </c>
      <c r="M60" s="75">
        <v>23594</v>
      </c>
      <c r="N60" s="73">
        <v>0</v>
      </c>
      <c r="O60" s="75">
        <v>19</v>
      </c>
      <c r="P60" s="60">
        <v>0</v>
      </c>
      <c r="Q60" s="74">
        <v>0</v>
      </c>
      <c r="R60" s="63" t="s">
        <v>118</v>
      </c>
    </row>
    <row r="61" spans="1:18" s="68" customFormat="1" ht="12" customHeight="1">
      <c r="A61" s="70" t="s">
        <v>119</v>
      </c>
      <c r="B61" s="60">
        <f t="shared" si="14"/>
        <v>232353</v>
      </c>
      <c r="C61" s="61">
        <v>230430</v>
      </c>
      <c r="D61" s="61">
        <v>1923</v>
      </c>
      <c r="E61" s="60">
        <f t="shared" si="15"/>
        <v>230250</v>
      </c>
      <c r="F61" s="61">
        <v>230210</v>
      </c>
      <c r="G61" s="61">
        <v>40</v>
      </c>
      <c r="H61" s="69">
        <f t="shared" si="16"/>
        <v>99.09491162154136</v>
      </c>
      <c r="I61" s="60">
        <f t="shared" si="17"/>
        <v>230250</v>
      </c>
      <c r="J61" s="75">
        <v>78829</v>
      </c>
      <c r="K61" s="75">
        <v>133813</v>
      </c>
      <c r="L61" s="75">
        <v>5897</v>
      </c>
      <c r="M61" s="75">
        <v>11711</v>
      </c>
      <c r="N61" s="73">
        <v>0</v>
      </c>
      <c r="O61" s="75">
        <v>0</v>
      </c>
      <c r="P61" s="60">
        <v>0</v>
      </c>
      <c r="Q61" s="74">
        <v>0</v>
      </c>
      <c r="R61" s="63" t="s">
        <v>120</v>
      </c>
    </row>
    <row r="62" spans="1:18" s="68" customFormat="1" ht="12" customHeight="1">
      <c r="A62" s="70" t="s">
        <v>121</v>
      </c>
      <c r="B62" s="60">
        <f t="shared" si="14"/>
        <v>328981</v>
      </c>
      <c r="C62" s="61">
        <v>325180</v>
      </c>
      <c r="D62" s="61">
        <v>3801</v>
      </c>
      <c r="E62" s="60">
        <f t="shared" si="15"/>
        <v>324815</v>
      </c>
      <c r="F62" s="61">
        <v>324442</v>
      </c>
      <c r="G62" s="61">
        <v>373</v>
      </c>
      <c r="H62" s="69">
        <f t="shared" si="16"/>
        <v>98.73366547004234</v>
      </c>
      <c r="I62" s="60">
        <f t="shared" si="17"/>
        <v>324815</v>
      </c>
      <c r="J62" s="75">
        <v>140181</v>
      </c>
      <c r="K62" s="75">
        <v>156590</v>
      </c>
      <c r="L62" s="75">
        <v>8497</v>
      </c>
      <c r="M62" s="75">
        <v>19547</v>
      </c>
      <c r="N62" s="73">
        <v>0</v>
      </c>
      <c r="O62" s="75">
        <v>0</v>
      </c>
      <c r="P62" s="60">
        <v>0</v>
      </c>
      <c r="Q62" s="74">
        <v>0</v>
      </c>
      <c r="R62" s="63" t="s">
        <v>122</v>
      </c>
    </row>
    <row r="63" spans="1:18" s="54" customFormat="1" ht="12" customHeight="1">
      <c r="A63" s="76" t="s">
        <v>123</v>
      </c>
      <c r="B63" s="53"/>
      <c r="E63" s="53"/>
      <c r="H63" s="77"/>
      <c r="I63" s="53"/>
      <c r="L63" s="80"/>
      <c r="M63" s="80"/>
      <c r="N63" s="80"/>
      <c r="O63" s="80"/>
      <c r="P63" s="53"/>
      <c r="Q63" s="81"/>
      <c r="R63" s="67" t="s">
        <v>124</v>
      </c>
    </row>
    <row r="64" spans="1:18" s="68" customFormat="1" ht="12" customHeight="1">
      <c r="A64" s="70" t="s">
        <v>125</v>
      </c>
      <c r="B64" s="60">
        <f>C64+D64</f>
        <v>194105</v>
      </c>
      <c r="C64" s="61">
        <v>191802</v>
      </c>
      <c r="D64" s="61">
        <v>2303</v>
      </c>
      <c r="E64" s="60">
        <f>F64+G64</f>
        <v>190891</v>
      </c>
      <c r="F64" s="61">
        <v>190712</v>
      </c>
      <c r="G64" s="61">
        <v>179</v>
      </c>
      <c r="H64" s="69">
        <f>(+E64/B64*100)</f>
        <v>98.3441951521084</v>
      </c>
      <c r="I64" s="60">
        <f>SUM(J64:O64)</f>
        <v>190891</v>
      </c>
      <c r="J64" s="75">
        <v>77063</v>
      </c>
      <c r="K64" s="75">
        <v>88558</v>
      </c>
      <c r="L64" s="75">
        <v>8689</v>
      </c>
      <c r="M64" s="75">
        <v>16581</v>
      </c>
      <c r="N64" s="73">
        <v>0</v>
      </c>
      <c r="O64" s="75">
        <v>0</v>
      </c>
      <c r="P64" s="60">
        <v>0</v>
      </c>
      <c r="Q64" s="74">
        <v>0</v>
      </c>
      <c r="R64" s="63" t="s">
        <v>126</v>
      </c>
    </row>
    <row r="65" spans="1:18" s="68" customFormat="1" ht="12" customHeight="1">
      <c r="A65" s="70" t="s">
        <v>127</v>
      </c>
      <c r="B65" s="60">
        <f>C65+D65</f>
        <v>352625</v>
      </c>
      <c r="C65" s="61">
        <v>341832</v>
      </c>
      <c r="D65" s="61">
        <v>10793</v>
      </c>
      <c r="E65" s="60">
        <f>F65+G65</f>
        <v>340393</v>
      </c>
      <c r="F65" s="61">
        <v>339598</v>
      </c>
      <c r="G65" s="61">
        <v>795</v>
      </c>
      <c r="H65" s="69">
        <f>(+E65/B65*100)</f>
        <v>96.53115916341723</v>
      </c>
      <c r="I65" s="60">
        <f>SUM(J65:O65)</f>
        <v>324378</v>
      </c>
      <c r="J65" s="75">
        <v>106347</v>
      </c>
      <c r="K65" s="75">
        <v>182753</v>
      </c>
      <c r="L65" s="75">
        <v>11220</v>
      </c>
      <c r="M65" s="75">
        <v>24058</v>
      </c>
      <c r="N65" s="73">
        <v>0</v>
      </c>
      <c r="O65" s="75">
        <v>0</v>
      </c>
      <c r="P65" s="60">
        <v>16015</v>
      </c>
      <c r="Q65" s="74">
        <v>0</v>
      </c>
      <c r="R65" s="63" t="s">
        <v>128</v>
      </c>
    </row>
    <row r="66" spans="1:18" s="68" customFormat="1" ht="12" customHeight="1">
      <c r="A66" s="70" t="s">
        <v>129</v>
      </c>
      <c r="B66" s="60">
        <f>C66+D66</f>
        <v>191820</v>
      </c>
      <c r="C66" s="61">
        <v>184242</v>
      </c>
      <c r="D66" s="61">
        <v>7578</v>
      </c>
      <c r="E66" s="60">
        <f>F66+G66</f>
        <v>183548</v>
      </c>
      <c r="F66" s="61">
        <v>182872</v>
      </c>
      <c r="G66" s="61">
        <v>676</v>
      </c>
      <c r="H66" s="69">
        <f>(+E66/B66*100)</f>
        <v>95.68762381399229</v>
      </c>
      <c r="I66" s="60">
        <f>SUM(J66:O66)</f>
        <v>177466</v>
      </c>
      <c r="J66" s="75">
        <v>51232</v>
      </c>
      <c r="K66" s="75">
        <v>107248</v>
      </c>
      <c r="L66" s="75">
        <v>6322</v>
      </c>
      <c r="M66" s="75">
        <v>12664</v>
      </c>
      <c r="N66" s="73">
        <v>0</v>
      </c>
      <c r="O66" s="75">
        <v>0</v>
      </c>
      <c r="P66" s="60">
        <v>6082</v>
      </c>
      <c r="Q66" s="74">
        <v>0</v>
      </c>
      <c r="R66" s="63" t="s">
        <v>130</v>
      </c>
    </row>
    <row r="67" spans="1:18" s="54" customFormat="1" ht="12" customHeight="1">
      <c r="A67" s="76" t="s">
        <v>131</v>
      </c>
      <c r="B67" s="53"/>
      <c r="E67" s="53"/>
      <c r="H67" s="77"/>
      <c r="I67" s="53"/>
      <c r="J67" s="80"/>
      <c r="L67" s="80"/>
      <c r="M67" s="80"/>
      <c r="N67" s="80"/>
      <c r="O67" s="80"/>
      <c r="P67" s="53"/>
      <c r="Q67" s="81"/>
      <c r="R67" s="67" t="s">
        <v>132</v>
      </c>
    </row>
    <row r="68" spans="1:18" s="68" customFormat="1" ht="12" customHeight="1">
      <c r="A68" s="70" t="s">
        <v>133</v>
      </c>
      <c r="B68" s="60">
        <f>C68+D68</f>
        <v>1385521</v>
      </c>
      <c r="C68" s="61">
        <v>1352726</v>
      </c>
      <c r="D68" s="61">
        <v>32795</v>
      </c>
      <c r="E68" s="60">
        <f>F68+G68</f>
        <v>1349758</v>
      </c>
      <c r="F68" s="61">
        <v>1343854</v>
      </c>
      <c r="G68" s="61">
        <v>5904</v>
      </c>
      <c r="H68" s="69">
        <f>(+E68/B68*100)</f>
        <v>97.41880491165416</v>
      </c>
      <c r="I68" s="60">
        <f>SUM(J68:O68)</f>
        <v>1319129</v>
      </c>
      <c r="J68" s="75">
        <v>303217</v>
      </c>
      <c r="K68" s="75">
        <v>921130</v>
      </c>
      <c r="L68" s="75">
        <v>22668</v>
      </c>
      <c r="M68" s="75">
        <v>59459</v>
      </c>
      <c r="N68" s="73">
        <v>0</v>
      </c>
      <c r="O68" s="75">
        <v>12655</v>
      </c>
      <c r="P68" s="60">
        <v>30629</v>
      </c>
      <c r="Q68" s="74">
        <v>0</v>
      </c>
      <c r="R68" s="63" t="s">
        <v>134</v>
      </c>
    </row>
    <row r="69" spans="1:18" s="68" customFormat="1" ht="12" customHeight="1">
      <c r="A69" s="70" t="s">
        <v>135</v>
      </c>
      <c r="B69" s="60">
        <f>C69+D69</f>
        <v>1737238</v>
      </c>
      <c r="C69" s="61">
        <v>1540427</v>
      </c>
      <c r="D69" s="61">
        <v>196811</v>
      </c>
      <c r="E69" s="60">
        <f>F69+G69</f>
        <v>1529026</v>
      </c>
      <c r="F69" s="61">
        <v>1503021</v>
      </c>
      <c r="G69" s="61">
        <v>26005</v>
      </c>
      <c r="H69" s="69">
        <f>(+E69/B69*100)</f>
        <v>88.0147682700931</v>
      </c>
      <c r="I69" s="60">
        <f>SUM(J69:O69)</f>
        <v>1527718</v>
      </c>
      <c r="J69" s="75">
        <v>574139</v>
      </c>
      <c r="K69" s="75">
        <v>792306</v>
      </c>
      <c r="L69" s="75">
        <v>34467</v>
      </c>
      <c r="M69" s="75">
        <v>126806</v>
      </c>
      <c r="N69" s="73">
        <v>0</v>
      </c>
      <c r="O69" s="75">
        <v>0</v>
      </c>
      <c r="P69" s="60">
        <v>1308</v>
      </c>
      <c r="Q69" s="74">
        <v>0</v>
      </c>
      <c r="R69" s="63" t="s">
        <v>136</v>
      </c>
    </row>
    <row r="70" spans="1:18" s="54" customFormat="1" ht="12" customHeight="1">
      <c r="A70" s="76" t="s">
        <v>137</v>
      </c>
      <c r="B70" s="53"/>
      <c r="E70" s="53"/>
      <c r="G70" s="64"/>
      <c r="H70" s="82"/>
      <c r="I70" s="67"/>
      <c r="K70" s="80"/>
      <c r="O70" s="80"/>
      <c r="P70" s="53"/>
      <c r="Q70" s="81"/>
      <c r="R70" s="67" t="s">
        <v>138</v>
      </c>
    </row>
    <row r="71" spans="1:18" s="68" customFormat="1" ht="12" customHeight="1">
      <c r="A71" s="70" t="s">
        <v>139</v>
      </c>
      <c r="B71" s="60">
        <f>C71+D71</f>
        <v>79403</v>
      </c>
      <c r="C71" s="61">
        <v>73246</v>
      </c>
      <c r="D71" s="61">
        <v>6157</v>
      </c>
      <c r="E71" s="60">
        <f>F71+G71</f>
        <v>71398</v>
      </c>
      <c r="F71" s="61">
        <v>69246</v>
      </c>
      <c r="G71" s="61">
        <v>2152</v>
      </c>
      <c r="H71" s="69">
        <f>(+E71/B71*100)</f>
        <v>89.9185169326096</v>
      </c>
      <c r="I71" s="60">
        <f>SUM(J71:O71)</f>
        <v>71398</v>
      </c>
      <c r="J71" s="75">
        <v>25465</v>
      </c>
      <c r="K71" s="75">
        <v>40470</v>
      </c>
      <c r="L71" s="75">
        <v>3000</v>
      </c>
      <c r="M71" s="75">
        <v>2463</v>
      </c>
      <c r="N71" s="73">
        <v>0</v>
      </c>
      <c r="O71" s="75">
        <v>0</v>
      </c>
      <c r="P71" s="60">
        <v>0</v>
      </c>
      <c r="Q71" s="74">
        <v>0</v>
      </c>
      <c r="R71" s="63" t="s">
        <v>140</v>
      </c>
    </row>
    <row r="72" spans="1:18" s="68" customFormat="1" ht="12" customHeight="1">
      <c r="A72" s="70" t="s">
        <v>141</v>
      </c>
      <c r="B72" s="60">
        <f>C72+D72</f>
        <v>111246</v>
      </c>
      <c r="C72" s="61">
        <v>108443</v>
      </c>
      <c r="D72" s="61">
        <v>2803</v>
      </c>
      <c r="E72" s="60">
        <f>F72+G72</f>
        <v>107290</v>
      </c>
      <c r="F72" s="61">
        <v>106818</v>
      </c>
      <c r="G72" s="61">
        <v>472</v>
      </c>
      <c r="H72" s="69">
        <f>(+E72/B72*100)</f>
        <v>96.44391708465922</v>
      </c>
      <c r="I72" s="60">
        <f>SUM(J72:O72)</f>
        <v>107290</v>
      </c>
      <c r="J72" s="75">
        <v>32516</v>
      </c>
      <c r="K72" s="75">
        <v>65865</v>
      </c>
      <c r="L72" s="75">
        <v>2334</v>
      </c>
      <c r="M72" s="75">
        <v>6575</v>
      </c>
      <c r="N72" s="73">
        <v>0</v>
      </c>
      <c r="O72" s="75">
        <v>0</v>
      </c>
      <c r="P72" s="60">
        <v>0</v>
      </c>
      <c r="Q72" s="74">
        <v>0</v>
      </c>
      <c r="R72" s="63" t="s">
        <v>142</v>
      </c>
    </row>
    <row r="73" spans="1:18" s="68" customFormat="1" ht="12" customHeight="1">
      <c r="A73" s="70" t="s">
        <v>143</v>
      </c>
      <c r="B73" s="60">
        <f>C73+D73</f>
        <v>69637</v>
      </c>
      <c r="C73" s="61">
        <v>67881</v>
      </c>
      <c r="D73" s="61">
        <v>1756</v>
      </c>
      <c r="E73" s="60">
        <f>F73+G73</f>
        <v>68938</v>
      </c>
      <c r="F73" s="61">
        <v>67683</v>
      </c>
      <c r="G73" s="61">
        <v>1255</v>
      </c>
      <c r="H73" s="69">
        <f>(+E73/B73*100)</f>
        <v>98.9962232721111</v>
      </c>
      <c r="I73" s="60">
        <f>SUM(J73:O73)</f>
        <v>68938</v>
      </c>
      <c r="J73" s="75">
        <v>31337</v>
      </c>
      <c r="K73" s="75">
        <v>29796</v>
      </c>
      <c r="L73" s="75">
        <v>2390</v>
      </c>
      <c r="M73" s="75">
        <v>5415</v>
      </c>
      <c r="N73" s="73">
        <v>0</v>
      </c>
      <c r="O73" s="75">
        <v>0</v>
      </c>
      <c r="P73" s="60">
        <v>0</v>
      </c>
      <c r="Q73" s="74">
        <v>0</v>
      </c>
      <c r="R73" s="63" t="s">
        <v>144</v>
      </c>
    </row>
    <row r="74" spans="1:18" s="68" customFormat="1" ht="12" customHeight="1">
      <c r="A74" s="70" t="s">
        <v>145</v>
      </c>
      <c r="B74" s="60">
        <f>C74+D74</f>
        <v>323196</v>
      </c>
      <c r="C74" s="61">
        <v>320714</v>
      </c>
      <c r="D74" s="61">
        <v>2482</v>
      </c>
      <c r="E74" s="60">
        <f>F74+G74</f>
        <v>320729</v>
      </c>
      <c r="F74" s="61">
        <v>319443</v>
      </c>
      <c r="G74" s="61">
        <v>1286</v>
      </c>
      <c r="H74" s="69">
        <f>(+E74/B74*100)</f>
        <v>99.23668609760021</v>
      </c>
      <c r="I74" s="60">
        <f>SUM(J74:O74)</f>
        <v>320729</v>
      </c>
      <c r="J74" s="75">
        <v>121952</v>
      </c>
      <c r="K74" s="75">
        <v>165527</v>
      </c>
      <c r="L74" s="75">
        <v>7326</v>
      </c>
      <c r="M74" s="75">
        <v>25924</v>
      </c>
      <c r="N74" s="73">
        <v>0</v>
      </c>
      <c r="O74" s="75">
        <v>0</v>
      </c>
      <c r="P74" s="60">
        <v>0</v>
      </c>
      <c r="Q74" s="74">
        <v>0</v>
      </c>
      <c r="R74" s="63" t="s">
        <v>146</v>
      </c>
    </row>
    <row r="75" spans="1:18" s="68" customFormat="1" ht="12" customHeight="1">
      <c r="A75" s="70" t="s">
        <v>147</v>
      </c>
      <c r="B75" s="60">
        <f>C75+D75</f>
        <v>696881</v>
      </c>
      <c r="C75" s="61">
        <v>615536</v>
      </c>
      <c r="D75" s="61">
        <v>81345</v>
      </c>
      <c r="E75" s="60">
        <f>F75+G75</f>
        <v>601493</v>
      </c>
      <c r="F75" s="61">
        <v>585831</v>
      </c>
      <c r="G75" s="61">
        <v>15662</v>
      </c>
      <c r="H75" s="69">
        <f>(+E75/B75*100)</f>
        <v>86.31215372495447</v>
      </c>
      <c r="I75" s="60">
        <f>SUM(J75:O75)</f>
        <v>578162</v>
      </c>
      <c r="J75" s="75">
        <v>164306</v>
      </c>
      <c r="K75" s="75">
        <v>366888</v>
      </c>
      <c r="L75" s="75">
        <v>12188</v>
      </c>
      <c r="M75" s="75">
        <v>34780</v>
      </c>
      <c r="N75" s="73">
        <v>0</v>
      </c>
      <c r="O75" s="75">
        <v>0</v>
      </c>
      <c r="P75" s="60">
        <v>23331</v>
      </c>
      <c r="Q75" s="74">
        <v>0</v>
      </c>
      <c r="R75" s="63" t="s">
        <v>148</v>
      </c>
    </row>
    <row r="76" spans="1:18" s="54" customFormat="1" ht="12" customHeight="1">
      <c r="A76" s="76" t="s">
        <v>149</v>
      </c>
      <c r="B76" s="53"/>
      <c r="E76" s="53"/>
      <c r="H76" s="77"/>
      <c r="I76" s="53"/>
      <c r="L76" s="80"/>
      <c r="M76" s="80"/>
      <c r="O76" s="80"/>
      <c r="P76" s="53"/>
      <c r="Q76" s="81"/>
      <c r="R76" s="67" t="s">
        <v>150</v>
      </c>
    </row>
    <row r="77" spans="1:18" s="68" customFormat="1" ht="12" customHeight="1">
      <c r="A77" s="70" t="s">
        <v>151</v>
      </c>
      <c r="B77" s="60">
        <f>C77+D77</f>
        <v>494132</v>
      </c>
      <c r="C77" s="61">
        <v>473948</v>
      </c>
      <c r="D77" s="61">
        <v>20184</v>
      </c>
      <c r="E77" s="60">
        <f>F77+G77</f>
        <v>471042</v>
      </c>
      <c r="F77" s="61">
        <v>466024</v>
      </c>
      <c r="G77" s="61">
        <v>5018</v>
      </c>
      <c r="H77" s="69">
        <f>(+E77/B77*100)</f>
        <v>95.32715954441323</v>
      </c>
      <c r="I77" s="60">
        <f>SUM(J77:O77)</f>
        <v>471042</v>
      </c>
      <c r="J77" s="75">
        <v>164912</v>
      </c>
      <c r="K77" s="75">
        <v>257333</v>
      </c>
      <c r="L77" s="75">
        <v>10725</v>
      </c>
      <c r="M77" s="75">
        <v>30353</v>
      </c>
      <c r="N77" s="73">
        <v>0</v>
      </c>
      <c r="O77" s="75">
        <v>7719</v>
      </c>
      <c r="P77" s="60">
        <v>0</v>
      </c>
      <c r="Q77" s="74">
        <v>0</v>
      </c>
      <c r="R77" s="63" t="s">
        <v>152</v>
      </c>
    </row>
    <row r="78" spans="1:18" s="68" customFormat="1" ht="12" customHeight="1">
      <c r="A78" s="70" t="s">
        <v>153</v>
      </c>
      <c r="B78" s="60">
        <f>C78+D78</f>
        <v>232521</v>
      </c>
      <c r="C78" s="61">
        <v>225319</v>
      </c>
      <c r="D78" s="61">
        <v>7202</v>
      </c>
      <c r="E78" s="60">
        <f>F78+G78</f>
        <v>225406</v>
      </c>
      <c r="F78" s="61">
        <v>223640</v>
      </c>
      <c r="G78" s="61">
        <v>1766</v>
      </c>
      <c r="H78" s="69">
        <f>(+E78/B78*100)</f>
        <v>96.94006132779404</v>
      </c>
      <c r="I78" s="60">
        <f>SUM(J78:O78)</f>
        <v>223941</v>
      </c>
      <c r="J78" s="75">
        <v>89800</v>
      </c>
      <c r="K78" s="75">
        <v>102644</v>
      </c>
      <c r="L78" s="75">
        <v>8074</v>
      </c>
      <c r="M78" s="75">
        <v>23423</v>
      </c>
      <c r="N78" s="73">
        <v>0</v>
      </c>
      <c r="O78" s="75">
        <v>0</v>
      </c>
      <c r="P78" s="60">
        <v>1465</v>
      </c>
      <c r="Q78" s="74">
        <v>0</v>
      </c>
      <c r="R78" s="63" t="s">
        <v>154</v>
      </c>
    </row>
    <row r="79" spans="1:18" s="68" customFormat="1" ht="12" customHeight="1">
      <c r="A79" s="70" t="s">
        <v>155</v>
      </c>
      <c r="B79" s="60">
        <f>C79+D79</f>
        <v>439273</v>
      </c>
      <c r="C79" s="61">
        <v>422141</v>
      </c>
      <c r="D79" s="61">
        <v>17132</v>
      </c>
      <c r="E79" s="60">
        <f>F79+G79</f>
        <v>424359</v>
      </c>
      <c r="F79" s="61">
        <v>416792</v>
      </c>
      <c r="G79" s="61">
        <v>7567</v>
      </c>
      <c r="H79" s="69">
        <f>(+E79/B79*100)</f>
        <v>96.60484482315098</v>
      </c>
      <c r="I79" s="60">
        <f>SUM(J79:O79)</f>
        <v>423953</v>
      </c>
      <c r="J79" s="75">
        <v>127932</v>
      </c>
      <c r="K79" s="75">
        <v>268605</v>
      </c>
      <c r="L79" s="75">
        <v>10426</v>
      </c>
      <c r="M79" s="75">
        <v>16990</v>
      </c>
      <c r="N79" s="73">
        <v>0</v>
      </c>
      <c r="O79" s="75">
        <v>0</v>
      </c>
      <c r="P79" s="60">
        <v>406</v>
      </c>
      <c r="Q79" s="74">
        <v>0</v>
      </c>
      <c r="R79" s="63" t="s">
        <v>156</v>
      </c>
    </row>
    <row r="80" spans="1:18" s="68" customFormat="1" ht="12" customHeight="1">
      <c r="A80" s="70" t="s">
        <v>157</v>
      </c>
      <c r="B80" s="60">
        <f>C80+D80</f>
        <v>161027</v>
      </c>
      <c r="C80" s="61">
        <v>152118</v>
      </c>
      <c r="D80" s="61">
        <v>8909</v>
      </c>
      <c r="E80" s="60">
        <f>F80+G80</f>
        <v>151672</v>
      </c>
      <c r="F80" s="61">
        <v>151020</v>
      </c>
      <c r="G80" s="61">
        <v>652</v>
      </c>
      <c r="H80" s="69">
        <f>(+E80/B80*100)</f>
        <v>94.19041527197302</v>
      </c>
      <c r="I80" s="60">
        <f>SUM(J80:O80)</f>
        <v>151672</v>
      </c>
      <c r="J80" s="75">
        <v>51731</v>
      </c>
      <c r="K80" s="75">
        <v>76314</v>
      </c>
      <c r="L80" s="75">
        <v>5780</v>
      </c>
      <c r="M80" s="75">
        <v>17847</v>
      </c>
      <c r="N80" s="73">
        <v>0</v>
      </c>
      <c r="O80" s="75">
        <v>0</v>
      </c>
      <c r="P80" s="60">
        <v>0</v>
      </c>
      <c r="Q80" s="74">
        <v>0</v>
      </c>
      <c r="R80" s="63" t="s">
        <v>158</v>
      </c>
    </row>
    <row r="81" spans="1:18" s="54" customFormat="1" ht="12" customHeight="1">
      <c r="A81" s="76" t="s">
        <v>159</v>
      </c>
      <c r="B81" s="53"/>
      <c r="E81" s="53"/>
      <c r="H81" s="77"/>
      <c r="I81" s="53"/>
      <c r="J81" s="80"/>
      <c r="K81" s="80"/>
      <c r="L81" s="80"/>
      <c r="M81" s="80"/>
      <c r="N81" s="83"/>
      <c r="O81" s="80"/>
      <c r="P81" s="53"/>
      <c r="Q81" s="81"/>
      <c r="R81" s="67" t="s">
        <v>160</v>
      </c>
    </row>
    <row r="82" spans="1:18" ht="12" customHeight="1">
      <c r="A82" s="70" t="s">
        <v>161</v>
      </c>
      <c r="B82" s="60">
        <f>C82+D82</f>
        <v>316184</v>
      </c>
      <c r="C82" s="71">
        <v>303996</v>
      </c>
      <c r="D82" s="71">
        <v>12188</v>
      </c>
      <c r="E82" s="60">
        <f>F82+G82</f>
        <v>301571</v>
      </c>
      <c r="F82" s="71">
        <v>300340</v>
      </c>
      <c r="G82" s="71">
        <v>1231</v>
      </c>
      <c r="H82" s="55">
        <f>(+E82/B82*100)</f>
        <v>95.37832401386535</v>
      </c>
      <c r="I82" s="60">
        <f>SUM(J82:O82)</f>
        <v>301571</v>
      </c>
      <c r="J82" s="72">
        <v>117652</v>
      </c>
      <c r="K82" s="72">
        <v>151532</v>
      </c>
      <c r="L82" s="72">
        <v>10693</v>
      </c>
      <c r="M82" s="72">
        <v>21694</v>
      </c>
      <c r="N82" s="73">
        <v>0</v>
      </c>
      <c r="O82" s="72">
        <v>0</v>
      </c>
      <c r="P82" s="60">
        <v>0</v>
      </c>
      <c r="Q82" s="74">
        <v>0</v>
      </c>
      <c r="R82" s="63" t="s">
        <v>162</v>
      </c>
    </row>
    <row r="83" spans="1:18" ht="12" customHeight="1">
      <c r="A83" s="84" t="s">
        <v>163</v>
      </c>
      <c r="B83" s="60">
        <f>C83+D83</f>
        <v>547411</v>
      </c>
      <c r="C83" s="61">
        <v>517196</v>
      </c>
      <c r="D83" s="61">
        <v>30215</v>
      </c>
      <c r="E83" s="60">
        <f>F83+G83</f>
        <v>514735</v>
      </c>
      <c r="F83" s="61">
        <v>511920</v>
      </c>
      <c r="G83" s="61">
        <v>2815</v>
      </c>
      <c r="H83" s="69">
        <f>(+E83/B83*100)</f>
        <v>94.03081048791493</v>
      </c>
      <c r="I83" s="60">
        <f>SUM(J83:O83)</f>
        <v>514735</v>
      </c>
      <c r="J83" s="75">
        <v>199961</v>
      </c>
      <c r="K83" s="75">
        <v>257330</v>
      </c>
      <c r="L83" s="75">
        <v>17479</v>
      </c>
      <c r="M83" s="75">
        <v>39714</v>
      </c>
      <c r="N83" s="75">
        <v>0</v>
      </c>
      <c r="O83" s="75">
        <v>251</v>
      </c>
      <c r="P83" s="60">
        <v>0</v>
      </c>
      <c r="Q83" s="85">
        <v>0</v>
      </c>
      <c r="R83" s="86" t="s">
        <v>164</v>
      </c>
    </row>
    <row r="84" spans="1:18" ht="12" customHeight="1">
      <c r="A84" s="68" t="s">
        <v>171</v>
      </c>
      <c r="B84" s="87"/>
      <c r="C84" s="87"/>
      <c r="D84" s="87"/>
      <c r="E84" s="87"/>
      <c r="F84" s="87"/>
      <c r="G84" s="87"/>
      <c r="H84" s="88"/>
      <c r="I84" s="89"/>
      <c r="J84" s="89"/>
      <c r="K84" s="89"/>
      <c r="L84" s="89"/>
      <c r="M84" s="89"/>
      <c r="N84" s="89"/>
      <c r="O84" s="89"/>
      <c r="P84" s="89"/>
      <c r="Q84" s="89"/>
      <c r="R84" s="90"/>
    </row>
    <row r="85" ht="12" customHeight="1">
      <c r="A85" s="68"/>
    </row>
    <row r="86" ht="12" customHeight="1">
      <c r="A86" s="68"/>
    </row>
    <row r="87" ht="12" customHeight="1">
      <c r="A87" s="68"/>
    </row>
    <row r="88" ht="12" customHeight="1">
      <c r="A88" s="6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G25" sqref="G25"/>
    </sheetView>
  </sheetViews>
  <sheetFormatPr defaultColWidth="11.875" defaultRowHeight="12" customHeight="1"/>
  <cols>
    <col min="1" max="1" width="16.375" style="6" customWidth="1"/>
    <col min="2" max="7" width="15.00390625" style="71" customWidth="1"/>
    <col min="8" max="8" width="9.375" style="55" customWidth="1"/>
    <col min="9" max="9" width="15.00390625" style="6" customWidth="1"/>
    <col min="10" max="17" width="15.75390625" style="6" customWidth="1"/>
    <col min="18" max="18" width="6.625" style="91" customWidth="1"/>
    <col min="19" max="16384" width="11.875" style="6" customWidth="1"/>
  </cols>
  <sheetData>
    <row r="1" spans="1:18" ht="15.75" customHeight="1">
      <c r="A1" s="1" t="s">
        <v>172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5.75" customHeight="1" thickBot="1">
      <c r="A2" s="7" t="s">
        <v>0</v>
      </c>
      <c r="B2" s="8"/>
      <c r="C2" s="9"/>
      <c r="D2" s="9"/>
      <c r="E2" s="9"/>
      <c r="F2" s="9"/>
      <c r="G2" s="9"/>
      <c r="H2" s="10"/>
      <c r="I2" s="11"/>
      <c r="J2" s="12"/>
      <c r="K2" s="13"/>
      <c r="L2" s="12"/>
      <c r="M2" s="14"/>
      <c r="N2" s="14"/>
      <c r="O2" s="14"/>
      <c r="P2" s="14"/>
      <c r="Q2" s="14"/>
      <c r="R2" s="15"/>
    </row>
    <row r="3" spans="1:19" s="25" customFormat="1" ht="12" thickTop="1">
      <c r="A3" s="16" t="s">
        <v>1</v>
      </c>
      <c r="B3" s="17" t="s">
        <v>2</v>
      </c>
      <c r="C3" s="18"/>
      <c r="D3" s="18"/>
      <c r="E3" s="17" t="s">
        <v>3</v>
      </c>
      <c r="F3" s="18"/>
      <c r="G3" s="18"/>
      <c r="H3" s="19"/>
      <c r="I3" s="20" t="s">
        <v>4</v>
      </c>
      <c r="J3" s="18"/>
      <c r="K3" s="21"/>
      <c r="L3" s="18"/>
      <c r="M3" s="21"/>
      <c r="N3" s="18"/>
      <c r="O3" s="21"/>
      <c r="P3" s="121" t="s">
        <v>5</v>
      </c>
      <c r="Q3" s="22" t="s">
        <v>6</v>
      </c>
      <c r="R3" s="23" t="s">
        <v>7</v>
      </c>
      <c r="S3" s="24"/>
    </row>
    <row r="4" spans="1:19" s="25" customFormat="1" ht="11.25">
      <c r="A4" s="26" t="s">
        <v>8</v>
      </c>
      <c r="B4" s="27" t="s">
        <v>9</v>
      </c>
      <c r="C4" s="27" t="s">
        <v>10</v>
      </c>
      <c r="D4" s="27" t="s">
        <v>11</v>
      </c>
      <c r="E4" s="27" t="s">
        <v>9</v>
      </c>
      <c r="F4" s="27" t="s">
        <v>10</v>
      </c>
      <c r="G4" s="27" t="s">
        <v>11</v>
      </c>
      <c r="H4" s="28" t="s">
        <v>12</v>
      </c>
      <c r="I4" s="27" t="s">
        <v>9</v>
      </c>
      <c r="J4" s="26" t="s">
        <v>13</v>
      </c>
      <c r="K4" s="27" t="s">
        <v>14</v>
      </c>
      <c r="L4" s="27" t="s">
        <v>15</v>
      </c>
      <c r="M4" s="27" t="s">
        <v>16</v>
      </c>
      <c r="N4" s="27" t="s">
        <v>17</v>
      </c>
      <c r="O4" s="27" t="s">
        <v>18</v>
      </c>
      <c r="P4" s="122"/>
      <c r="Q4" s="30" t="s">
        <v>19</v>
      </c>
      <c r="R4" s="27" t="s">
        <v>20</v>
      </c>
      <c r="S4" s="31"/>
    </row>
    <row r="5" spans="1:18" s="92" customFormat="1" ht="12" customHeight="1">
      <c r="A5" s="32" t="s">
        <v>173</v>
      </c>
      <c r="B5" s="33">
        <v>159027418</v>
      </c>
      <c r="C5" s="34">
        <v>149792743</v>
      </c>
      <c r="D5" s="34">
        <v>9234675</v>
      </c>
      <c r="E5" s="33">
        <v>148306165</v>
      </c>
      <c r="F5" s="34">
        <v>146657392</v>
      </c>
      <c r="G5" s="35">
        <v>1648773</v>
      </c>
      <c r="H5" s="36">
        <v>93.25823613636234</v>
      </c>
      <c r="I5" s="33">
        <v>137515838</v>
      </c>
      <c r="J5" s="35">
        <v>61433763</v>
      </c>
      <c r="K5" s="37">
        <v>66299447</v>
      </c>
      <c r="L5" s="37">
        <v>1598790</v>
      </c>
      <c r="M5" s="37">
        <v>7065253</v>
      </c>
      <c r="N5" s="37">
        <v>65570</v>
      </c>
      <c r="O5" s="37">
        <v>1053015</v>
      </c>
      <c r="P5" s="38">
        <v>10790327</v>
      </c>
      <c r="Q5" s="39">
        <v>0</v>
      </c>
      <c r="R5" s="40" t="s">
        <v>174</v>
      </c>
    </row>
    <row r="6" spans="1:18" s="92" customFormat="1" ht="12" customHeight="1">
      <c r="A6" s="40" t="s">
        <v>175</v>
      </c>
      <c r="B6" s="33">
        <v>156557762</v>
      </c>
      <c r="C6" s="34">
        <v>146711732</v>
      </c>
      <c r="D6" s="34">
        <v>9846030</v>
      </c>
      <c r="E6" s="33">
        <v>145151810</v>
      </c>
      <c r="F6" s="34">
        <v>143490292</v>
      </c>
      <c r="G6" s="35">
        <v>1661518</v>
      </c>
      <c r="H6" s="36">
        <v>92.71454072012092</v>
      </c>
      <c r="I6" s="33">
        <v>133948500</v>
      </c>
      <c r="J6" s="35">
        <v>55856424</v>
      </c>
      <c r="K6" s="37">
        <v>68473101</v>
      </c>
      <c r="L6" s="37">
        <v>1637551</v>
      </c>
      <c r="M6" s="37">
        <v>7208535</v>
      </c>
      <c r="N6" s="37">
        <v>59209</v>
      </c>
      <c r="O6" s="37">
        <v>713680</v>
      </c>
      <c r="P6" s="38">
        <v>11203310</v>
      </c>
      <c r="Q6" s="39">
        <v>0</v>
      </c>
      <c r="R6" s="41" t="s">
        <v>175</v>
      </c>
    </row>
    <row r="7" spans="1:18" ht="12" customHeight="1">
      <c r="A7" s="42"/>
      <c r="B7" s="43"/>
      <c r="C7" s="44"/>
      <c r="D7" s="44"/>
      <c r="E7" s="43"/>
      <c r="F7" s="44"/>
      <c r="G7" s="45"/>
      <c r="H7" s="46"/>
      <c r="I7" s="47"/>
      <c r="J7" s="48"/>
      <c r="P7" s="49"/>
      <c r="Q7" s="50"/>
      <c r="R7" s="51"/>
    </row>
    <row r="8" spans="1:18" s="58" customFormat="1" ht="12" customHeight="1">
      <c r="A8" s="52" t="s">
        <v>169</v>
      </c>
      <c r="B8" s="53">
        <f aca="true" t="shared" si="0" ref="B8:G8">B10+B11</f>
        <v>160249178</v>
      </c>
      <c r="C8" s="54">
        <f t="shared" si="0"/>
        <v>149652261</v>
      </c>
      <c r="D8" s="54">
        <f t="shared" si="0"/>
        <v>10596917</v>
      </c>
      <c r="E8" s="53">
        <f t="shared" si="0"/>
        <v>148139536</v>
      </c>
      <c r="F8" s="54">
        <f t="shared" si="0"/>
        <v>146330310</v>
      </c>
      <c r="G8" s="54">
        <f t="shared" si="0"/>
        <v>1809226</v>
      </c>
      <c r="H8" s="66">
        <f>(+E8/B8*100)</f>
        <v>92.44324236096861</v>
      </c>
      <c r="I8" s="53">
        <f>I10+I11</f>
        <v>137017717</v>
      </c>
      <c r="J8" s="54">
        <f aca="true" t="shared" si="1" ref="J8:Q8">J10+J11</f>
        <v>54509515</v>
      </c>
      <c r="K8" s="54">
        <f t="shared" si="1"/>
        <v>72304790</v>
      </c>
      <c r="L8" s="54">
        <f t="shared" si="1"/>
        <v>1691900</v>
      </c>
      <c r="M8" s="54">
        <f t="shared" si="1"/>
        <v>7736782</v>
      </c>
      <c r="N8" s="54">
        <f t="shared" si="1"/>
        <v>57860</v>
      </c>
      <c r="O8" s="54">
        <f t="shared" si="1"/>
        <v>716871</v>
      </c>
      <c r="P8" s="53">
        <f t="shared" si="1"/>
        <v>11121819</v>
      </c>
      <c r="Q8" s="56">
        <f t="shared" si="1"/>
        <v>0</v>
      </c>
      <c r="R8" s="57" t="s">
        <v>169</v>
      </c>
    </row>
    <row r="9" spans="1:18" ht="12" customHeight="1">
      <c r="A9" s="59"/>
      <c r="B9" s="60"/>
      <c r="C9" s="61"/>
      <c r="D9" s="61"/>
      <c r="E9" s="60"/>
      <c r="F9" s="61"/>
      <c r="G9" s="61"/>
      <c r="I9" s="60"/>
      <c r="J9" s="61"/>
      <c r="K9" s="61"/>
      <c r="L9" s="61"/>
      <c r="M9" s="61"/>
      <c r="N9" s="61"/>
      <c r="O9" s="61"/>
      <c r="P9" s="60"/>
      <c r="Q9" s="62"/>
      <c r="R9" s="63"/>
    </row>
    <row r="10" spans="1:18" s="58" customFormat="1" ht="12" customHeight="1">
      <c r="A10" s="64" t="s">
        <v>21</v>
      </c>
      <c r="B10" s="53">
        <f aca="true" t="shared" si="2" ref="B10:G10">SUM(B13:B23)</f>
        <v>132027760</v>
      </c>
      <c r="C10" s="65">
        <f t="shared" si="2"/>
        <v>123219241</v>
      </c>
      <c r="D10" s="65">
        <f t="shared" si="2"/>
        <v>8808519</v>
      </c>
      <c r="E10" s="53">
        <f t="shared" si="2"/>
        <v>121963349</v>
      </c>
      <c r="F10" s="65">
        <f t="shared" si="2"/>
        <v>120390137</v>
      </c>
      <c r="G10" s="65">
        <f t="shared" si="2"/>
        <v>1573212</v>
      </c>
      <c r="H10" s="66">
        <f>(+E10/B10*100)</f>
        <v>92.37704934174448</v>
      </c>
      <c r="I10" s="53">
        <f>SUM(I13:I23)-1</f>
        <v>111100214</v>
      </c>
      <c r="J10" s="65">
        <f aca="true" t="shared" si="3" ref="J10:Q10">SUM(J13:J23)</f>
        <v>44747425</v>
      </c>
      <c r="K10" s="65">
        <f t="shared" si="3"/>
        <v>58585658</v>
      </c>
      <c r="L10" s="65">
        <f t="shared" si="3"/>
        <v>1142497</v>
      </c>
      <c r="M10" s="65">
        <f t="shared" si="3"/>
        <v>6113485</v>
      </c>
      <c r="N10" s="65">
        <f t="shared" si="3"/>
        <v>57628</v>
      </c>
      <c r="O10" s="65">
        <f t="shared" si="3"/>
        <v>453522</v>
      </c>
      <c r="P10" s="53">
        <f t="shared" si="3"/>
        <v>10863135</v>
      </c>
      <c r="Q10" s="56">
        <f t="shared" si="3"/>
        <v>0</v>
      </c>
      <c r="R10" s="67" t="s">
        <v>22</v>
      </c>
    </row>
    <row r="11" spans="1:18" s="58" customFormat="1" ht="12" customHeight="1">
      <c r="A11" s="64" t="s">
        <v>23</v>
      </c>
      <c r="B11" s="53">
        <f aca="true" t="shared" si="4" ref="B11:G11">SUM(B24:B82)</f>
        <v>28221418</v>
      </c>
      <c r="C11" s="54">
        <f t="shared" si="4"/>
        <v>26433020</v>
      </c>
      <c r="D11" s="54">
        <f t="shared" si="4"/>
        <v>1788398</v>
      </c>
      <c r="E11" s="53">
        <f t="shared" si="4"/>
        <v>26176187</v>
      </c>
      <c r="F11" s="54">
        <f>SUM(F24:F82)</f>
        <v>25940173</v>
      </c>
      <c r="G11" s="54">
        <f t="shared" si="4"/>
        <v>236014</v>
      </c>
      <c r="H11" s="66">
        <f>(+E11/B11*100)</f>
        <v>92.75291199046057</v>
      </c>
      <c r="I11" s="53">
        <f aca="true" t="shared" si="5" ref="I11:Q11">SUM(I24:I82)</f>
        <v>25917503</v>
      </c>
      <c r="J11" s="54">
        <f t="shared" si="5"/>
        <v>9762090</v>
      </c>
      <c r="K11" s="54">
        <f t="shared" si="5"/>
        <v>13719132</v>
      </c>
      <c r="L11" s="54">
        <f t="shared" si="5"/>
        <v>549403</v>
      </c>
      <c r="M11" s="54">
        <f t="shared" si="5"/>
        <v>1623297</v>
      </c>
      <c r="N11" s="54">
        <f t="shared" si="5"/>
        <v>232</v>
      </c>
      <c r="O11" s="54">
        <f t="shared" si="5"/>
        <v>263349</v>
      </c>
      <c r="P11" s="53">
        <f t="shared" si="5"/>
        <v>258684</v>
      </c>
      <c r="Q11" s="56">
        <f t="shared" si="5"/>
        <v>0</v>
      </c>
      <c r="R11" s="67" t="s">
        <v>24</v>
      </c>
    </row>
    <row r="12" spans="1:18" ht="12" customHeight="1">
      <c r="A12" s="68"/>
      <c r="B12" s="60"/>
      <c r="C12" s="61"/>
      <c r="D12" s="61"/>
      <c r="E12" s="60"/>
      <c r="F12" s="61"/>
      <c r="G12" s="61"/>
      <c r="H12" s="69"/>
      <c r="I12" s="60"/>
      <c r="J12" s="61"/>
      <c r="K12" s="61"/>
      <c r="L12" s="61"/>
      <c r="M12" s="61"/>
      <c r="N12" s="61"/>
      <c r="O12" s="61"/>
      <c r="P12" s="60"/>
      <c r="Q12" s="62"/>
      <c r="R12" s="63"/>
    </row>
    <row r="13" spans="1:18" s="101" customFormat="1" ht="12" customHeight="1">
      <c r="A13" s="93" t="s">
        <v>25</v>
      </c>
      <c r="B13" s="94">
        <f aca="true" t="shared" si="6" ref="B13:B23">C13+D13</f>
        <v>74956327</v>
      </c>
      <c r="C13" s="95">
        <v>70927712</v>
      </c>
      <c r="D13" s="95">
        <v>4028615</v>
      </c>
      <c r="E13" s="94">
        <f aca="true" t="shared" si="7" ref="E13:E23">F13+G13</f>
        <v>70380412</v>
      </c>
      <c r="F13" s="95">
        <v>69675774</v>
      </c>
      <c r="G13" s="95">
        <v>704638</v>
      </c>
      <c r="H13" s="96">
        <f aca="true" t="shared" si="8" ref="H13:H23">(+E13/B13*100)</f>
        <v>93.89522514890571</v>
      </c>
      <c r="I13" s="94">
        <f aca="true" t="shared" si="9" ref="I13:I23">SUM(J13:O13)</f>
        <v>63121371</v>
      </c>
      <c r="J13" s="97">
        <v>24721327</v>
      </c>
      <c r="K13" s="97">
        <v>34493844</v>
      </c>
      <c r="L13" s="97">
        <v>476692</v>
      </c>
      <c r="M13" s="97">
        <v>3074485</v>
      </c>
      <c r="N13" s="98">
        <v>0</v>
      </c>
      <c r="O13" s="97">
        <v>355023</v>
      </c>
      <c r="P13" s="94">
        <v>7259041</v>
      </c>
      <c r="Q13" s="99">
        <v>0</v>
      </c>
      <c r="R13" s="100" t="s">
        <v>26</v>
      </c>
    </row>
    <row r="14" spans="1:18" s="101" customFormat="1" ht="12" customHeight="1">
      <c r="A14" s="93" t="s">
        <v>27</v>
      </c>
      <c r="B14" s="94">
        <f t="shared" si="6"/>
        <v>17508443</v>
      </c>
      <c r="C14" s="95">
        <v>15300276</v>
      </c>
      <c r="D14" s="95">
        <v>2208167</v>
      </c>
      <c r="E14" s="94">
        <f t="shared" si="7"/>
        <v>14961235</v>
      </c>
      <c r="F14" s="95">
        <v>14550285</v>
      </c>
      <c r="G14" s="95">
        <v>410950</v>
      </c>
      <c r="H14" s="96">
        <f t="shared" si="8"/>
        <v>85.45154472045286</v>
      </c>
      <c r="I14" s="94">
        <f t="shared" si="9"/>
        <v>13320090</v>
      </c>
      <c r="J14" s="97">
        <v>5317005</v>
      </c>
      <c r="K14" s="97">
        <v>6962701</v>
      </c>
      <c r="L14" s="97">
        <v>134720</v>
      </c>
      <c r="M14" s="97">
        <v>875426</v>
      </c>
      <c r="N14" s="98">
        <v>0</v>
      </c>
      <c r="O14" s="97">
        <v>30238</v>
      </c>
      <c r="P14" s="94">
        <v>1641145</v>
      </c>
      <c r="Q14" s="99">
        <v>0</v>
      </c>
      <c r="R14" s="100" t="s">
        <v>28</v>
      </c>
    </row>
    <row r="15" spans="1:18" s="101" customFormat="1" ht="12" customHeight="1">
      <c r="A15" s="93" t="s">
        <v>29</v>
      </c>
      <c r="B15" s="94">
        <f t="shared" si="6"/>
        <v>8806532</v>
      </c>
      <c r="C15" s="95">
        <v>8091428</v>
      </c>
      <c r="D15" s="95">
        <v>715104</v>
      </c>
      <c r="E15" s="94">
        <f t="shared" si="7"/>
        <v>7988348</v>
      </c>
      <c r="F15" s="95">
        <v>7879030</v>
      </c>
      <c r="G15" s="95">
        <v>109318</v>
      </c>
      <c r="H15" s="96">
        <f t="shared" si="8"/>
        <v>90.70935074101814</v>
      </c>
      <c r="I15" s="94">
        <f t="shared" si="9"/>
        <v>7341952</v>
      </c>
      <c r="J15" s="97">
        <v>3023427</v>
      </c>
      <c r="K15" s="97">
        <v>3746788</v>
      </c>
      <c r="L15" s="97">
        <v>91648</v>
      </c>
      <c r="M15" s="97">
        <v>447480</v>
      </c>
      <c r="N15" s="98">
        <v>0</v>
      </c>
      <c r="O15" s="97">
        <v>32609</v>
      </c>
      <c r="P15" s="94">
        <v>646396</v>
      </c>
      <c r="Q15" s="99">
        <v>0</v>
      </c>
      <c r="R15" s="100" t="s">
        <v>30</v>
      </c>
    </row>
    <row r="16" spans="1:18" s="101" customFormat="1" ht="12" customHeight="1">
      <c r="A16" s="93" t="s">
        <v>31</v>
      </c>
      <c r="B16" s="94">
        <f t="shared" si="6"/>
        <v>7607934</v>
      </c>
      <c r="C16" s="95">
        <v>7192372</v>
      </c>
      <c r="D16" s="95">
        <v>415562</v>
      </c>
      <c r="E16" s="94">
        <f t="shared" si="7"/>
        <v>7143017</v>
      </c>
      <c r="F16" s="95">
        <v>7060182</v>
      </c>
      <c r="G16" s="95">
        <v>82835</v>
      </c>
      <c r="H16" s="96">
        <f t="shared" si="8"/>
        <v>93.8890505622157</v>
      </c>
      <c r="I16" s="94">
        <f t="shared" si="9"/>
        <v>6563851</v>
      </c>
      <c r="J16" s="97">
        <v>2621932</v>
      </c>
      <c r="K16" s="97">
        <v>3423198</v>
      </c>
      <c r="L16" s="97">
        <v>93869</v>
      </c>
      <c r="M16" s="97">
        <v>411517</v>
      </c>
      <c r="N16" s="98">
        <v>0</v>
      </c>
      <c r="O16" s="97">
        <v>13335</v>
      </c>
      <c r="P16" s="94">
        <v>579166</v>
      </c>
      <c r="Q16" s="99">
        <v>0</v>
      </c>
      <c r="R16" s="100" t="s">
        <v>32</v>
      </c>
    </row>
    <row r="17" spans="1:18" s="101" customFormat="1" ht="12" customHeight="1">
      <c r="A17" s="93" t="s">
        <v>33</v>
      </c>
      <c r="B17" s="94">
        <f t="shared" si="6"/>
        <v>5987090</v>
      </c>
      <c r="C17" s="95">
        <v>5575725</v>
      </c>
      <c r="D17" s="95">
        <v>411365</v>
      </c>
      <c r="E17" s="94">
        <f t="shared" si="7"/>
        <v>5492644</v>
      </c>
      <c r="F17" s="95">
        <v>5421207</v>
      </c>
      <c r="G17" s="95">
        <v>71437</v>
      </c>
      <c r="H17" s="96">
        <f t="shared" si="8"/>
        <v>91.7414637160958</v>
      </c>
      <c r="I17" s="94">
        <f t="shared" si="9"/>
        <v>5172872</v>
      </c>
      <c r="J17" s="97">
        <v>2177074</v>
      </c>
      <c r="K17" s="97">
        <v>2595377</v>
      </c>
      <c r="L17" s="97">
        <v>74825</v>
      </c>
      <c r="M17" s="97">
        <v>325255</v>
      </c>
      <c r="N17" s="98">
        <v>0</v>
      </c>
      <c r="O17" s="97">
        <v>341</v>
      </c>
      <c r="P17" s="94">
        <v>319772</v>
      </c>
      <c r="Q17" s="99">
        <v>0</v>
      </c>
      <c r="R17" s="100" t="s">
        <v>34</v>
      </c>
    </row>
    <row r="18" spans="1:18" s="101" customFormat="1" ht="12" customHeight="1">
      <c r="A18" s="93" t="s">
        <v>35</v>
      </c>
      <c r="B18" s="94">
        <f t="shared" si="6"/>
        <v>3830198</v>
      </c>
      <c r="C18" s="95">
        <v>3622936</v>
      </c>
      <c r="D18" s="95">
        <v>207262</v>
      </c>
      <c r="E18" s="94">
        <f t="shared" si="7"/>
        <v>3583153</v>
      </c>
      <c r="F18" s="95">
        <v>3546382</v>
      </c>
      <c r="G18" s="95">
        <v>36771</v>
      </c>
      <c r="H18" s="96">
        <f t="shared" si="8"/>
        <v>93.55007234612937</v>
      </c>
      <c r="I18" s="94">
        <f t="shared" si="9"/>
        <v>3442189</v>
      </c>
      <c r="J18" s="97">
        <v>1435368</v>
      </c>
      <c r="K18" s="97">
        <v>1752561</v>
      </c>
      <c r="L18" s="97">
        <v>56058</v>
      </c>
      <c r="M18" s="97">
        <v>191506</v>
      </c>
      <c r="N18" s="98">
        <v>0</v>
      </c>
      <c r="O18" s="97">
        <v>6696</v>
      </c>
      <c r="P18" s="94">
        <v>140964</v>
      </c>
      <c r="Q18" s="99">
        <v>0</v>
      </c>
      <c r="R18" s="100" t="s">
        <v>36</v>
      </c>
    </row>
    <row r="19" spans="1:18" s="101" customFormat="1" ht="12" customHeight="1">
      <c r="A19" s="93" t="s">
        <v>37</v>
      </c>
      <c r="B19" s="94">
        <f t="shared" si="6"/>
        <v>2802775</v>
      </c>
      <c r="C19" s="95">
        <v>2622982</v>
      </c>
      <c r="D19" s="95">
        <v>179793</v>
      </c>
      <c r="E19" s="94">
        <f t="shared" si="7"/>
        <v>2616010</v>
      </c>
      <c r="F19" s="95">
        <v>2586203</v>
      </c>
      <c r="G19" s="95">
        <v>29807</v>
      </c>
      <c r="H19" s="96">
        <f t="shared" si="8"/>
        <v>93.33642550686373</v>
      </c>
      <c r="I19" s="94">
        <f t="shared" si="9"/>
        <v>2529380</v>
      </c>
      <c r="J19" s="97">
        <v>1062334</v>
      </c>
      <c r="K19" s="97">
        <v>1236280</v>
      </c>
      <c r="L19" s="97">
        <v>31410</v>
      </c>
      <c r="M19" s="97">
        <v>138914</v>
      </c>
      <c r="N19" s="97">
        <v>57628</v>
      </c>
      <c r="O19" s="97">
        <v>2814</v>
      </c>
      <c r="P19" s="94">
        <v>86631</v>
      </c>
      <c r="Q19" s="99">
        <v>0</v>
      </c>
      <c r="R19" s="100" t="s">
        <v>38</v>
      </c>
    </row>
    <row r="20" spans="1:18" s="101" customFormat="1" ht="12" customHeight="1">
      <c r="A20" s="93" t="s">
        <v>39</v>
      </c>
      <c r="B20" s="94">
        <f t="shared" si="6"/>
        <v>1486369</v>
      </c>
      <c r="C20" s="95">
        <v>1389435</v>
      </c>
      <c r="D20" s="95">
        <v>96934</v>
      </c>
      <c r="E20" s="94">
        <f t="shared" si="7"/>
        <v>1381520</v>
      </c>
      <c r="F20" s="95">
        <v>1360695</v>
      </c>
      <c r="G20" s="95">
        <v>20825</v>
      </c>
      <c r="H20" s="96">
        <f t="shared" si="8"/>
        <v>92.94596429285058</v>
      </c>
      <c r="I20" s="94">
        <f t="shared" si="9"/>
        <v>1354813</v>
      </c>
      <c r="J20" s="97">
        <v>604480</v>
      </c>
      <c r="K20" s="97">
        <v>609877</v>
      </c>
      <c r="L20" s="97">
        <v>34118</v>
      </c>
      <c r="M20" s="97">
        <v>105665</v>
      </c>
      <c r="N20" s="98">
        <v>0</v>
      </c>
      <c r="O20" s="97">
        <v>673</v>
      </c>
      <c r="P20" s="94">
        <v>26707</v>
      </c>
      <c r="Q20" s="99">
        <v>0</v>
      </c>
      <c r="R20" s="100" t="s">
        <v>40</v>
      </c>
    </row>
    <row r="21" spans="1:18" s="101" customFormat="1" ht="12" customHeight="1">
      <c r="A21" s="93" t="s">
        <v>41</v>
      </c>
      <c r="B21" s="94">
        <f t="shared" si="6"/>
        <v>1658324</v>
      </c>
      <c r="C21" s="95">
        <v>1577839</v>
      </c>
      <c r="D21" s="95">
        <v>80485</v>
      </c>
      <c r="E21" s="94">
        <f t="shared" si="7"/>
        <v>1568113</v>
      </c>
      <c r="F21" s="95">
        <v>1558279</v>
      </c>
      <c r="G21" s="95">
        <v>9834</v>
      </c>
      <c r="H21" s="96">
        <f t="shared" si="8"/>
        <v>94.56011008705174</v>
      </c>
      <c r="I21" s="94">
        <f t="shared" si="9"/>
        <v>1568113</v>
      </c>
      <c r="J21" s="97">
        <v>764133</v>
      </c>
      <c r="K21" s="97">
        <v>663660</v>
      </c>
      <c r="L21" s="97">
        <v>30265</v>
      </c>
      <c r="M21" s="97">
        <v>109354</v>
      </c>
      <c r="N21" s="98">
        <v>0</v>
      </c>
      <c r="O21" s="97">
        <v>701</v>
      </c>
      <c r="P21" s="94">
        <v>0</v>
      </c>
      <c r="Q21" s="99">
        <v>0</v>
      </c>
      <c r="R21" s="100" t="s">
        <v>42</v>
      </c>
    </row>
    <row r="22" spans="1:18" s="101" customFormat="1" ht="12" customHeight="1">
      <c r="A22" s="93" t="s">
        <v>43</v>
      </c>
      <c r="B22" s="94">
        <f t="shared" si="6"/>
        <v>2103123</v>
      </c>
      <c r="C22" s="95">
        <v>1957431</v>
      </c>
      <c r="D22" s="95">
        <v>145692</v>
      </c>
      <c r="E22" s="94">
        <f t="shared" si="7"/>
        <v>1928610</v>
      </c>
      <c r="F22" s="95">
        <v>1903303</v>
      </c>
      <c r="G22" s="95">
        <v>25307</v>
      </c>
      <c r="H22" s="96">
        <f t="shared" si="8"/>
        <v>91.70219716107903</v>
      </c>
      <c r="I22" s="94">
        <f t="shared" si="9"/>
        <v>1928610</v>
      </c>
      <c r="J22" s="97">
        <v>740046</v>
      </c>
      <c r="K22" s="97">
        <v>1012512</v>
      </c>
      <c r="L22" s="97">
        <v>37160</v>
      </c>
      <c r="M22" s="97">
        <v>138560</v>
      </c>
      <c r="N22" s="98">
        <v>0</v>
      </c>
      <c r="O22" s="97">
        <v>332</v>
      </c>
      <c r="P22" s="94">
        <v>0</v>
      </c>
      <c r="Q22" s="99">
        <v>0</v>
      </c>
      <c r="R22" s="100" t="s">
        <v>44</v>
      </c>
    </row>
    <row r="23" spans="1:18" s="105" customFormat="1" ht="12" customHeight="1">
      <c r="A23" s="93" t="s">
        <v>45</v>
      </c>
      <c r="B23" s="94">
        <f t="shared" si="6"/>
        <v>5280645</v>
      </c>
      <c r="C23" s="102">
        <v>4961105</v>
      </c>
      <c r="D23" s="102">
        <v>319540</v>
      </c>
      <c r="E23" s="94">
        <f t="shared" si="7"/>
        <v>4920287</v>
      </c>
      <c r="F23" s="102">
        <v>4848797</v>
      </c>
      <c r="G23" s="102">
        <v>71490</v>
      </c>
      <c r="H23" s="103">
        <f t="shared" si="8"/>
        <v>93.1758715081207</v>
      </c>
      <c r="I23" s="94">
        <f t="shared" si="9"/>
        <v>4756974</v>
      </c>
      <c r="J23" s="104">
        <v>2280299</v>
      </c>
      <c r="K23" s="104">
        <v>2088860</v>
      </c>
      <c r="L23" s="104">
        <v>81732</v>
      </c>
      <c r="M23" s="104">
        <v>295323</v>
      </c>
      <c r="N23" s="98">
        <v>0</v>
      </c>
      <c r="O23" s="104">
        <v>10760</v>
      </c>
      <c r="P23" s="94">
        <v>163313</v>
      </c>
      <c r="Q23" s="99">
        <v>0</v>
      </c>
      <c r="R23" s="100" t="s">
        <v>46</v>
      </c>
    </row>
    <row r="24" spans="1:18" s="111" customFormat="1" ht="12" customHeight="1">
      <c r="A24" s="106" t="s">
        <v>47</v>
      </c>
      <c r="B24" s="107"/>
      <c r="C24" s="108"/>
      <c r="D24" s="109"/>
      <c r="E24" s="107"/>
      <c r="F24" s="109"/>
      <c r="G24" s="109"/>
      <c r="H24" s="110"/>
      <c r="I24" s="107"/>
      <c r="P24" s="107"/>
      <c r="Q24" s="112"/>
      <c r="R24" s="113" t="s">
        <v>48</v>
      </c>
    </row>
    <row r="25" spans="1:18" s="105" customFormat="1" ht="12" customHeight="1">
      <c r="A25" s="93" t="s">
        <v>49</v>
      </c>
      <c r="B25" s="94">
        <f>C25+D25</f>
        <v>106145</v>
      </c>
      <c r="C25" s="102">
        <v>104560</v>
      </c>
      <c r="D25" s="102">
        <v>1585</v>
      </c>
      <c r="E25" s="94">
        <f>F25+G25</f>
        <v>104551</v>
      </c>
      <c r="F25" s="102">
        <v>104199</v>
      </c>
      <c r="G25" s="102">
        <v>352</v>
      </c>
      <c r="H25" s="103">
        <f>(+E25/B25*100)</f>
        <v>98.4982806538226</v>
      </c>
      <c r="I25" s="94">
        <f>SUM(J25:O25)</f>
        <v>104551</v>
      </c>
      <c r="J25" s="104">
        <v>48666</v>
      </c>
      <c r="K25" s="104">
        <v>46830</v>
      </c>
      <c r="L25" s="104">
        <v>3713</v>
      </c>
      <c r="M25" s="104">
        <v>5342</v>
      </c>
      <c r="N25" s="98">
        <v>0</v>
      </c>
      <c r="O25" s="104">
        <v>0</v>
      </c>
      <c r="P25" s="94">
        <v>0</v>
      </c>
      <c r="Q25" s="99">
        <v>0</v>
      </c>
      <c r="R25" s="100" t="s">
        <v>50</v>
      </c>
    </row>
    <row r="26" spans="1:18" s="105" customFormat="1" ht="12" customHeight="1">
      <c r="A26" s="93" t="s">
        <v>51</v>
      </c>
      <c r="B26" s="94">
        <f>C26+D26</f>
        <v>222738</v>
      </c>
      <c r="C26" s="102">
        <v>219845</v>
      </c>
      <c r="D26" s="102">
        <v>2893</v>
      </c>
      <c r="E26" s="94">
        <f>F26+G26</f>
        <v>220180</v>
      </c>
      <c r="F26" s="102">
        <v>218677</v>
      </c>
      <c r="G26" s="102">
        <v>1503</v>
      </c>
      <c r="H26" s="103">
        <f>(+E26/B26*100)</f>
        <v>98.85156551643635</v>
      </c>
      <c r="I26" s="94">
        <f>SUM(J26:O26)</f>
        <v>220180</v>
      </c>
      <c r="J26" s="104">
        <v>92728</v>
      </c>
      <c r="K26" s="104">
        <v>103776</v>
      </c>
      <c r="L26" s="104">
        <v>6981</v>
      </c>
      <c r="M26" s="104">
        <v>16249</v>
      </c>
      <c r="N26" s="98">
        <v>0</v>
      </c>
      <c r="O26" s="104">
        <v>446</v>
      </c>
      <c r="P26" s="94">
        <v>0</v>
      </c>
      <c r="Q26" s="99">
        <v>0</v>
      </c>
      <c r="R26" s="100" t="s">
        <v>52</v>
      </c>
    </row>
    <row r="27" spans="1:18" s="105" customFormat="1" ht="12" customHeight="1">
      <c r="A27" s="93" t="s">
        <v>53</v>
      </c>
      <c r="B27" s="94">
        <f>C27+D27</f>
        <v>289685</v>
      </c>
      <c r="C27" s="102">
        <v>284291</v>
      </c>
      <c r="D27" s="102">
        <v>5394</v>
      </c>
      <c r="E27" s="94">
        <f>F27+G27</f>
        <v>280955</v>
      </c>
      <c r="F27" s="102">
        <v>279837</v>
      </c>
      <c r="G27" s="102">
        <v>1118</v>
      </c>
      <c r="H27" s="103">
        <f>(+E27/B27*100)</f>
        <v>96.98638175949739</v>
      </c>
      <c r="I27" s="94">
        <f>SUM(J27:O27)</f>
        <v>280955</v>
      </c>
      <c r="J27" s="104">
        <v>169861</v>
      </c>
      <c r="K27" s="104">
        <v>86553</v>
      </c>
      <c r="L27" s="104">
        <v>6145</v>
      </c>
      <c r="M27" s="104">
        <v>18396</v>
      </c>
      <c r="N27" s="98">
        <v>0</v>
      </c>
      <c r="O27" s="104">
        <v>0</v>
      </c>
      <c r="P27" s="94">
        <v>0</v>
      </c>
      <c r="Q27" s="99">
        <v>0</v>
      </c>
      <c r="R27" s="100" t="s">
        <v>54</v>
      </c>
    </row>
    <row r="28" spans="1:18" s="109" customFormat="1" ht="12" customHeight="1">
      <c r="A28" s="106" t="s">
        <v>55</v>
      </c>
      <c r="B28" s="107"/>
      <c r="C28" s="108"/>
      <c r="D28" s="108"/>
      <c r="E28" s="107"/>
      <c r="H28" s="110"/>
      <c r="I28" s="107"/>
      <c r="J28" s="114"/>
      <c r="K28" s="114"/>
      <c r="L28" s="114"/>
      <c r="M28" s="114"/>
      <c r="N28" s="114"/>
      <c r="O28" s="114"/>
      <c r="P28" s="107"/>
      <c r="Q28" s="115"/>
      <c r="R28" s="113" t="s">
        <v>56</v>
      </c>
    </row>
    <row r="29" spans="1:18" s="105" customFormat="1" ht="12" customHeight="1">
      <c r="A29" s="93" t="s">
        <v>57</v>
      </c>
      <c r="B29" s="94">
        <f>C29+D29</f>
        <v>355335</v>
      </c>
      <c r="C29" s="102">
        <v>345414</v>
      </c>
      <c r="D29" s="102">
        <v>9921</v>
      </c>
      <c r="E29" s="94">
        <f>F29+G29</f>
        <v>343513</v>
      </c>
      <c r="F29" s="102">
        <v>342386</v>
      </c>
      <c r="G29" s="102">
        <v>1127</v>
      </c>
      <c r="H29" s="103">
        <f>(+E29/B29*100)</f>
        <v>96.6729987195182</v>
      </c>
      <c r="I29" s="94">
        <f>SUM(J29:O29)</f>
        <v>343513</v>
      </c>
      <c r="J29" s="104">
        <v>124673</v>
      </c>
      <c r="K29" s="104">
        <v>183223</v>
      </c>
      <c r="L29" s="104">
        <v>9869</v>
      </c>
      <c r="M29" s="104">
        <v>25748</v>
      </c>
      <c r="N29" s="98">
        <v>0</v>
      </c>
      <c r="O29" s="104">
        <v>0</v>
      </c>
      <c r="P29" s="94">
        <v>0</v>
      </c>
      <c r="Q29" s="99">
        <v>0</v>
      </c>
      <c r="R29" s="100" t="s">
        <v>58</v>
      </c>
    </row>
    <row r="30" spans="1:18" s="105" customFormat="1" ht="12" customHeight="1">
      <c r="A30" s="93" t="s">
        <v>59</v>
      </c>
      <c r="B30" s="94">
        <f>C30+D30</f>
        <v>146730</v>
      </c>
      <c r="C30" s="102">
        <v>143425</v>
      </c>
      <c r="D30" s="102">
        <v>3305</v>
      </c>
      <c r="E30" s="94">
        <f>F30+G30</f>
        <v>142702</v>
      </c>
      <c r="F30" s="102">
        <v>142501</v>
      </c>
      <c r="G30" s="102">
        <v>201</v>
      </c>
      <c r="H30" s="103">
        <f>(+E30/B30*100)</f>
        <v>97.25482178150344</v>
      </c>
      <c r="I30" s="94">
        <f>SUM(J30:O30)</f>
        <v>142702</v>
      </c>
      <c r="J30" s="104">
        <v>52237</v>
      </c>
      <c r="K30" s="104">
        <v>70984</v>
      </c>
      <c r="L30" s="104">
        <v>4015</v>
      </c>
      <c r="M30" s="104">
        <v>15466</v>
      </c>
      <c r="N30" s="98">
        <v>0</v>
      </c>
      <c r="O30" s="104">
        <v>0</v>
      </c>
      <c r="P30" s="94">
        <v>0</v>
      </c>
      <c r="Q30" s="99">
        <v>0</v>
      </c>
      <c r="R30" s="100" t="s">
        <v>60</v>
      </c>
    </row>
    <row r="31" spans="1:18" s="105" customFormat="1" ht="12" customHeight="1">
      <c r="A31" s="93" t="s">
        <v>61</v>
      </c>
      <c r="B31" s="94">
        <f>C31+D31</f>
        <v>1414026</v>
      </c>
      <c r="C31" s="102">
        <v>1145843</v>
      </c>
      <c r="D31" s="102">
        <v>268183</v>
      </c>
      <c r="E31" s="94">
        <f>F31+G31</f>
        <v>1104704</v>
      </c>
      <c r="F31" s="102">
        <v>1090550</v>
      </c>
      <c r="G31" s="102">
        <v>14154</v>
      </c>
      <c r="H31" s="103">
        <f>(+E31/B31*100)</f>
        <v>78.12473037978084</v>
      </c>
      <c r="I31" s="94">
        <f>SUM(J31:O31)</f>
        <v>1091105</v>
      </c>
      <c r="J31" s="104">
        <v>494693</v>
      </c>
      <c r="K31" s="104">
        <v>504869</v>
      </c>
      <c r="L31" s="104">
        <v>24248</v>
      </c>
      <c r="M31" s="104">
        <v>66479</v>
      </c>
      <c r="N31" s="98">
        <v>0</v>
      </c>
      <c r="O31" s="104">
        <v>816</v>
      </c>
      <c r="P31" s="94">
        <v>13599</v>
      </c>
      <c r="Q31" s="99">
        <v>0</v>
      </c>
      <c r="R31" s="100" t="s">
        <v>62</v>
      </c>
    </row>
    <row r="32" spans="1:18" s="105" customFormat="1" ht="12" customHeight="1">
      <c r="A32" s="93" t="s">
        <v>63</v>
      </c>
      <c r="B32" s="94">
        <f>C32+D32</f>
        <v>794146</v>
      </c>
      <c r="C32" s="102">
        <v>775354</v>
      </c>
      <c r="D32" s="102">
        <v>18792</v>
      </c>
      <c r="E32" s="94">
        <f>F32+G32</f>
        <v>768206</v>
      </c>
      <c r="F32" s="102">
        <v>765207</v>
      </c>
      <c r="G32" s="102">
        <v>2999</v>
      </c>
      <c r="H32" s="103">
        <f>(+E32/B32*100)</f>
        <v>96.73359810412695</v>
      </c>
      <c r="I32" s="94">
        <f>SUM(J32:O32)</f>
        <v>768206</v>
      </c>
      <c r="J32" s="104">
        <v>184393</v>
      </c>
      <c r="K32" s="104">
        <v>534557</v>
      </c>
      <c r="L32" s="104">
        <v>10136</v>
      </c>
      <c r="M32" s="104">
        <v>39120</v>
      </c>
      <c r="N32" s="98">
        <v>0</v>
      </c>
      <c r="O32" s="104">
        <v>0</v>
      </c>
      <c r="P32" s="94">
        <v>0</v>
      </c>
      <c r="Q32" s="99">
        <v>0</v>
      </c>
      <c r="R32" s="100" t="s">
        <v>64</v>
      </c>
    </row>
    <row r="33" spans="1:18" s="105" customFormat="1" ht="12" customHeight="1">
      <c r="A33" s="93" t="s">
        <v>65</v>
      </c>
      <c r="B33" s="94">
        <f>C33+D33</f>
        <v>1138320</v>
      </c>
      <c r="C33" s="102">
        <v>1086011</v>
      </c>
      <c r="D33" s="102">
        <v>52309</v>
      </c>
      <c r="E33" s="94">
        <f>F33+G33</f>
        <v>1084536</v>
      </c>
      <c r="F33" s="102">
        <v>1074598</v>
      </c>
      <c r="G33" s="102">
        <v>9938</v>
      </c>
      <c r="H33" s="103">
        <f>(+E33/B33*100)</f>
        <v>95.27514231499052</v>
      </c>
      <c r="I33" s="94">
        <f>SUM(J33:O33)</f>
        <v>1084536</v>
      </c>
      <c r="J33" s="104">
        <v>349964</v>
      </c>
      <c r="K33" s="104">
        <v>666704</v>
      </c>
      <c r="L33" s="104">
        <v>18759</v>
      </c>
      <c r="M33" s="104">
        <v>48948</v>
      </c>
      <c r="N33" s="98">
        <v>0</v>
      </c>
      <c r="O33" s="104">
        <v>161</v>
      </c>
      <c r="P33" s="94">
        <v>0</v>
      </c>
      <c r="Q33" s="99">
        <v>0</v>
      </c>
      <c r="R33" s="100" t="s">
        <v>66</v>
      </c>
    </row>
    <row r="34" spans="1:18" s="109" customFormat="1" ht="12" customHeight="1">
      <c r="A34" s="106" t="s">
        <v>67</v>
      </c>
      <c r="B34" s="107"/>
      <c r="E34" s="107"/>
      <c r="H34" s="110"/>
      <c r="I34" s="107"/>
      <c r="K34" s="114"/>
      <c r="L34" s="114"/>
      <c r="M34" s="114"/>
      <c r="N34" s="114"/>
      <c r="O34" s="114"/>
      <c r="P34" s="107"/>
      <c r="Q34" s="115"/>
      <c r="R34" s="113" t="s">
        <v>68</v>
      </c>
    </row>
    <row r="35" spans="1:18" s="105" customFormat="1" ht="12" customHeight="1">
      <c r="A35" s="93" t="s">
        <v>69</v>
      </c>
      <c r="B35" s="94">
        <f>C35+D35</f>
        <v>3273457</v>
      </c>
      <c r="C35" s="102">
        <v>2910258</v>
      </c>
      <c r="D35" s="102">
        <v>363199</v>
      </c>
      <c r="E35" s="94">
        <f>F35+G35</f>
        <v>2857320</v>
      </c>
      <c r="F35" s="102">
        <v>2839432</v>
      </c>
      <c r="G35" s="102">
        <v>17888</v>
      </c>
      <c r="H35" s="103">
        <f>(+E35/B35*100)</f>
        <v>87.28753730383507</v>
      </c>
      <c r="I35" s="94">
        <f>SUM(J35:O35)</f>
        <v>2842115</v>
      </c>
      <c r="J35" s="104">
        <v>1373536</v>
      </c>
      <c r="K35" s="104">
        <v>1289418</v>
      </c>
      <c r="L35" s="104">
        <v>36466</v>
      </c>
      <c r="M35" s="104">
        <v>134430</v>
      </c>
      <c r="N35" s="98">
        <v>0</v>
      </c>
      <c r="O35" s="104">
        <v>8265</v>
      </c>
      <c r="P35" s="94">
        <v>15205</v>
      </c>
      <c r="Q35" s="99">
        <v>0</v>
      </c>
      <c r="R35" s="100" t="s">
        <v>70</v>
      </c>
    </row>
    <row r="36" spans="1:18" s="105" customFormat="1" ht="12" customHeight="1">
      <c r="A36" s="93" t="s">
        <v>71</v>
      </c>
      <c r="B36" s="94">
        <f>C36+D36</f>
        <v>735340</v>
      </c>
      <c r="C36" s="102">
        <v>684735</v>
      </c>
      <c r="D36" s="102">
        <v>50605</v>
      </c>
      <c r="E36" s="94">
        <f>F36+G36</f>
        <v>673689</v>
      </c>
      <c r="F36" s="102">
        <v>667307</v>
      </c>
      <c r="G36" s="102">
        <v>6382</v>
      </c>
      <c r="H36" s="103">
        <f>(+E36/B36*100)</f>
        <v>91.61598716240107</v>
      </c>
      <c r="I36" s="94">
        <f>SUM(J36:O36)</f>
        <v>673689</v>
      </c>
      <c r="J36" s="104">
        <v>240774</v>
      </c>
      <c r="K36" s="104">
        <v>363556</v>
      </c>
      <c r="L36" s="104">
        <v>16898</v>
      </c>
      <c r="M36" s="104">
        <v>46754</v>
      </c>
      <c r="N36" s="98">
        <v>0</v>
      </c>
      <c r="O36" s="104">
        <v>5707</v>
      </c>
      <c r="P36" s="94">
        <v>0</v>
      </c>
      <c r="Q36" s="99">
        <v>0</v>
      </c>
      <c r="R36" s="100" t="s">
        <v>72</v>
      </c>
    </row>
    <row r="37" spans="1:18" s="109" customFormat="1" ht="12" customHeight="1">
      <c r="A37" s="106" t="s">
        <v>73</v>
      </c>
      <c r="B37" s="107"/>
      <c r="E37" s="107"/>
      <c r="H37" s="110"/>
      <c r="I37" s="107"/>
      <c r="J37" s="114"/>
      <c r="K37" s="114"/>
      <c r="L37" s="114"/>
      <c r="M37" s="114"/>
      <c r="N37" s="114"/>
      <c r="O37" s="114"/>
      <c r="P37" s="107"/>
      <c r="Q37" s="115"/>
      <c r="R37" s="113" t="s">
        <v>74</v>
      </c>
    </row>
    <row r="38" spans="1:18" s="105" customFormat="1" ht="12" customHeight="1">
      <c r="A38" s="93" t="s">
        <v>75</v>
      </c>
      <c r="B38" s="94">
        <f>C38+D38</f>
        <v>353029</v>
      </c>
      <c r="C38" s="102">
        <v>342513</v>
      </c>
      <c r="D38" s="102">
        <v>10516</v>
      </c>
      <c r="E38" s="94">
        <f>F38+G38</f>
        <v>342125</v>
      </c>
      <c r="F38" s="102">
        <v>340078</v>
      </c>
      <c r="G38" s="102">
        <v>2047</v>
      </c>
      <c r="H38" s="103">
        <f>(+E38/B38*100)</f>
        <v>96.91130190437612</v>
      </c>
      <c r="I38" s="94">
        <f>SUM(J38:O38)</f>
        <v>342125</v>
      </c>
      <c r="J38" s="104">
        <v>121830</v>
      </c>
      <c r="K38" s="104">
        <v>182180</v>
      </c>
      <c r="L38" s="104">
        <v>9875</v>
      </c>
      <c r="M38" s="104">
        <v>26272</v>
      </c>
      <c r="N38" s="98">
        <v>0</v>
      </c>
      <c r="O38" s="104">
        <v>1968</v>
      </c>
      <c r="P38" s="94">
        <v>0</v>
      </c>
      <c r="Q38" s="99">
        <v>0</v>
      </c>
      <c r="R38" s="100" t="s">
        <v>76</v>
      </c>
    </row>
    <row r="39" spans="1:18" s="105" customFormat="1" ht="12" customHeight="1">
      <c r="A39" s="93" t="s">
        <v>77</v>
      </c>
      <c r="B39" s="94">
        <f>C39+D39</f>
        <v>1284255</v>
      </c>
      <c r="C39" s="102">
        <v>1236864</v>
      </c>
      <c r="D39" s="102">
        <v>47391</v>
      </c>
      <c r="E39" s="94">
        <f>F39+G39</f>
        <v>1225134</v>
      </c>
      <c r="F39" s="102">
        <v>1218135</v>
      </c>
      <c r="G39" s="102">
        <v>6999</v>
      </c>
      <c r="H39" s="103">
        <f>(+E39/B39*100)</f>
        <v>95.39647499912401</v>
      </c>
      <c r="I39" s="94">
        <f>SUM(J39:O39)</f>
        <v>1225134</v>
      </c>
      <c r="J39" s="104">
        <v>527571</v>
      </c>
      <c r="K39" s="104">
        <v>595447</v>
      </c>
      <c r="L39" s="104">
        <v>21023</v>
      </c>
      <c r="M39" s="104">
        <v>65526</v>
      </c>
      <c r="N39" s="98">
        <v>0</v>
      </c>
      <c r="O39" s="104">
        <v>15567</v>
      </c>
      <c r="P39" s="94">
        <v>0</v>
      </c>
      <c r="Q39" s="99">
        <v>0</v>
      </c>
      <c r="R39" s="100" t="s">
        <v>78</v>
      </c>
    </row>
    <row r="40" spans="1:18" s="105" customFormat="1" ht="12" customHeight="1">
      <c r="A40" s="93" t="s">
        <v>79</v>
      </c>
      <c r="B40" s="94">
        <f>C40+D40</f>
        <v>715480</v>
      </c>
      <c r="C40" s="102">
        <v>686126</v>
      </c>
      <c r="D40" s="102">
        <v>29354</v>
      </c>
      <c r="E40" s="94">
        <f>F40+G40</f>
        <v>679308</v>
      </c>
      <c r="F40" s="102">
        <v>676398</v>
      </c>
      <c r="G40" s="102">
        <v>2910</v>
      </c>
      <c r="H40" s="103">
        <f>(+E40/B40*100)</f>
        <v>94.94437300833007</v>
      </c>
      <c r="I40" s="94">
        <f>SUM(J40:O40)</f>
        <v>679308</v>
      </c>
      <c r="J40" s="104">
        <v>219399</v>
      </c>
      <c r="K40" s="104">
        <v>396058</v>
      </c>
      <c r="L40" s="104">
        <v>18219</v>
      </c>
      <c r="M40" s="104">
        <v>42660</v>
      </c>
      <c r="N40" s="98">
        <v>0</v>
      </c>
      <c r="O40" s="104">
        <v>2972</v>
      </c>
      <c r="P40" s="94">
        <v>0</v>
      </c>
      <c r="Q40" s="99">
        <v>0</v>
      </c>
      <c r="R40" s="100" t="s">
        <v>80</v>
      </c>
    </row>
    <row r="41" spans="1:18" s="105" customFormat="1" ht="12" customHeight="1">
      <c r="A41" s="93" t="s">
        <v>81</v>
      </c>
      <c r="B41" s="94">
        <f>C41+D41</f>
        <v>2138431</v>
      </c>
      <c r="C41" s="102">
        <v>1842107</v>
      </c>
      <c r="D41" s="102">
        <v>296324</v>
      </c>
      <c r="E41" s="94">
        <f>F41+G41</f>
        <v>1814998</v>
      </c>
      <c r="F41" s="102">
        <v>1768862</v>
      </c>
      <c r="G41" s="102">
        <v>46136</v>
      </c>
      <c r="H41" s="103">
        <f>(+E41/B41*100)</f>
        <v>84.8752192612247</v>
      </c>
      <c r="I41" s="94">
        <f>SUM(J41:O41)</f>
        <v>1695386</v>
      </c>
      <c r="J41" s="104">
        <v>498786</v>
      </c>
      <c r="K41" s="104">
        <v>1051973</v>
      </c>
      <c r="L41" s="104">
        <v>15609</v>
      </c>
      <c r="M41" s="104">
        <v>93648</v>
      </c>
      <c r="N41" s="98">
        <v>0</v>
      </c>
      <c r="O41" s="104">
        <v>35370</v>
      </c>
      <c r="P41" s="94">
        <v>119612</v>
      </c>
      <c r="Q41" s="99">
        <v>0</v>
      </c>
      <c r="R41" s="100" t="s">
        <v>82</v>
      </c>
    </row>
    <row r="42" spans="1:18" s="109" customFormat="1" ht="12" customHeight="1">
      <c r="A42" s="106" t="s">
        <v>83</v>
      </c>
      <c r="B42" s="107"/>
      <c r="C42" s="108"/>
      <c r="E42" s="107"/>
      <c r="H42" s="110"/>
      <c r="I42" s="107"/>
      <c r="L42" s="114"/>
      <c r="M42" s="114"/>
      <c r="N42" s="114"/>
      <c r="O42" s="114"/>
      <c r="P42" s="107"/>
      <c r="Q42" s="115"/>
      <c r="R42" s="113" t="s">
        <v>84</v>
      </c>
    </row>
    <row r="43" spans="1:18" s="105" customFormat="1" ht="12" customHeight="1">
      <c r="A43" s="93" t="s">
        <v>85</v>
      </c>
      <c r="B43" s="94">
        <f>C43+D43</f>
        <v>1257678</v>
      </c>
      <c r="C43" s="102">
        <v>1210677</v>
      </c>
      <c r="D43" s="102">
        <v>47001</v>
      </c>
      <c r="E43" s="94">
        <f>F43+G43</f>
        <v>1206107</v>
      </c>
      <c r="F43" s="102">
        <v>1196630</v>
      </c>
      <c r="G43" s="102">
        <v>9477</v>
      </c>
      <c r="H43" s="103">
        <f>(+E43/B43*100)</f>
        <v>95.89950686900781</v>
      </c>
      <c r="I43" s="94">
        <f>SUM(J43:O43)</f>
        <v>1206107</v>
      </c>
      <c r="J43" s="104">
        <v>503031</v>
      </c>
      <c r="K43" s="104">
        <v>614360</v>
      </c>
      <c r="L43" s="104">
        <v>19421</v>
      </c>
      <c r="M43" s="104">
        <v>67061</v>
      </c>
      <c r="N43" s="98">
        <v>0</v>
      </c>
      <c r="O43" s="104">
        <v>2234</v>
      </c>
      <c r="P43" s="94">
        <v>0</v>
      </c>
      <c r="Q43" s="99">
        <v>0</v>
      </c>
      <c r="R43" s="100" t="s">
        <v>86</v>
      </c>
    </row>
    <row r="44" spans="1:18" s="109" customFormat="1" ht="12" customHeight="1">
      <c r="A44" s="106" t="s">
        <v>87</v>
      </c>
      <c r="B44" s="107"/>
      <c r="E44" s="107"/>
      <c r="H44" s="110"/>
      <c r="I44" s="107"/>
      <c r="J44" s="114"/>
      <c r="K44" s="114"/>
      <c r="L44" s="114"/>
      <c r="M44" s="114"/>
      <c r="N44" s="114"/>
      <c r="O44" s="114"/>
      <c r="P44" s="107"/>
      <c r="Q44" s="115"/>
      <c r="R44" s="113" t="s">
        <v>88</v>
      </c>
    </row>
    <row r="45" spans="1:18" s="105" customFormat="1" ht="12" customHeight="1">
      <c r="A45" s="93" t="s">
        <v>89</v>
      </c>
      <c r="B45" s="94">
        <f aca="true" t="shared" si="10" ref="B45:B52">C45+D45</f>
        <v>166634</v>
      </c>
      <c r="C45" s="102">
        <v>163550</v>
      </c>
      <c r="D45" s="102">
        <v>3084</v>
      </c>
      <c r="E45" s="94">
        <f aca="true" t="shared" si="11" ref="E45:E52">F45+G45</f>
        <v>164341</v>
      </c>
      <c r="F45" s="102">
        <v>163061</v>
      </c>
      <c r="G45" s="102">
        <v>1280</v>
      </c>
      <c r="H45" s="103">
        <f aca="true" t="shared" si="12" ref="H45:H52">(+E45/B45*100)</f>
        <v>98.6239302903369</v>
      </c>
      <c r="I45" s="94">
        <f aca="true" t="shared" si="13" ref="I45:I52">SUM(J45:O45)</f>
        <v>164341</v>
      </c>
      <c r="J45" s="104">
        <v>70049</v>
      </c>
      <c r="K45" s="104">
        <v>80587</v>
      </c>
      <c r="L45" s="104">
        <v>3654</v>
      </c>
      <c r="M45" s="104">
        <v>10051</v>
      </c>
      <c r="N45" s="98">
        <v>0</v>
      </c>
      <c r="O45" s="104">
        <v>0</v>
      </c>
      <c r="P45" s="94">
        <v>0</v>
      </c>
      <c r="Q45" s="99">
        <v>0</v>
      </c>
      <c r="R45" s="100" t="s">
        <v>90</v>
      </c>
    </row>
    <row r="46" spans="1:18" s="105" customFormat="1" ht="12" customHeight="1">
      <c r="A46" s="93" t="s">
        <v>91</v>
      </c>
      <c r="B46" s="94">
        <f t="shared" si="10"/>
        <v>525418</v>
      </c>
      <c r="C46" s="102">
        <v>509271</v>
      </c>
      <c r="D46" s="102">
        <v>16147</v>
      </c>
      <c r="E46" s="94">
        <f t="shared" si="11"/>
        <v>504128</v>
      </c>
      <c r="F46" s="102">
        <v>502971</v>
      </c>
      <c r="G46" s="102">
        <v>1157</v>
      </c>
      <c r="H46" s="103">
        <f t="shared" si="12"/>
        <v>95.94798807806356</v>
      </c>
      <c r="I46" s="94">
        <f t="shared" si="13"/>
        <v>504128</v>
      </c>
      <c r="J46" s="104">
        <v>202873</v>
      </c>
      <c r="K46" s="104">
        <v>253323</v>
      </c>
      <c r="L46" s="104">
        <v>12307</v>
      </c>
      <c r="M46" s="104">
        <v>35625</v>
      </c>
      <c r="N46" s="98">
        <v>0</v>
      </c>
      <c r="O46" s="104">
        <v>0</v>
      </c>
      <c r="P46" s="94">
        <v>0</v>
      </c>
      <c r="Q46" s="99">
        <v>0</v>
      </c>
      <c r="R46" s="100" t="s">
        <v>92</v>
      </c>
    </row>
    <row r="47" spans="1:18" s="105" customFormat="1" ht="12" customHeight="1">
      <c r="A47" s="93" t="s">
        <v>93</v>
      </c>
      <c r="B47" s="94">
        <f t="shared" si="10"/>
        <v>109510</v>
      </c>
      <c r="C47" s="102">
        <v>108887</v>
      </c>
      <c r="D47" s="102">
        <v>623</v>
      </c>
      <c r="E47" s="94">
        <f t="shared" si="11"/>
        <v>108915</v>
      </c>
      <c r="F47" s="102">
        <v>108734</v>
      </c>
      <c r="G47" s="102">
        <v>181</v>
      </c>
      <c r="H47" s="103">
        <f t="shared" si="12"/>
        <v>99.45667062368734</v>
      </c>
      <c r="I47" s="94">
        <f t="shared" si="13"/>
        <v>108915</v>
      </c>
      <c r="J47" s="104">
        <v>48317</v>
      </c>
      <c r="K47" s="104">
        <v>50426</v>
      </c>
      <c r="L47" s="104">
        <v>3780</v>
      </c>
      <c r="M47" s="104">
        <v>6160</v>
      </c>
      <c r="N47" s="104">
        <v>232</v>
      </c>
      <c r="O47" s="104">
        <v>0</v>
      </c>
      <c r="P47" s="94">
        <v>0</v>
      </c>
      <c r="Q47" s="99">
        <v>0</v>
      </c>
      <c r="R47" s="100" t="s">
        <v>94</v>
      </c>
    </row>
    <row r="48" spans="1:18" s="105" customFormat="1" ht="12" customHeight="1">
      <c r="A48" s="93" t="s">
        <v>95</v>
      </c>
      <c r="B48" s="94">
        <f t="shared" si="10"/>
        <v>252065</v>
      </c>
      <c r="C48" s="102">
        <v>249741</v>
      </c>
      <c r="D48" s="102">
        <v>2324</v>
      </c>
      <c r="E48" s="94">
        <f t="shared" si="11"/>
        <v>249493</v>
      </c>
      <c r="F48" s="102">
        <v>249171</v>
      </c>
      <c r="G48" s="102">
        <v>322</v>
      </c>
      <c r="H48" s="103">
        <f t="shared" si="12"/>
        <v>98.97962827048579</v>
      </c>
      <c r="I48" s="94">
        <f t="shared" si="13"/>
        <v>249493</v>
      </c>
      <c r="J48" s="104">
        <v>78185</v>
      </c>
      <c r="K48" s="104">
        <v>144866</v>
      </c>
      <c r="L48" s="104">
        <v>8212</v>
      </c>
      <c r="M48" s="104">
        <v>18230</v>
      </c>
      <c r="N48" s="98">
        <v>0</v>
      </c>
      <c r="O48" s="104">
        <v>0</v>
      </c>
      <c r="P48" s="94">
        <v>0</v>
      </c>
      <c r="Q48" s="99">
        <v>0</v>
      </c>
      <c r="R48" s="100" t="s">
        <v>96</v>
      </c>
    </row>
    <row r="49" spans="1:18" s="105" customFormat="1" ht="12" customHeight="1">
      <c r="A49" s="93" t="s">
        <v>97</v>
      </c>
      <c r="B49" s="94">
        <f t="shared" si="10"/>
        <v>161128</v>
      </c>
      <c r="C49" s="102">
        <v>151944</v>
      </c>
      <c r="D49" s="102">
        <v>9184</v>
      </c>
      <c r="E49" s="94">
        <f t="shared" si="11"/>
        <v>150935</v>
      </c>
      <c r="F49" s="102">
        <v>150600</v>
      </c>
      <c r="G49" s="102">
        <v>335</v>
      </c>
      <c r="H49" s="103">
        <f t="shared" si="12"/>
        <v>93.67397348691723</v>
      </c>
      <c r="I49" s="94">
        <f t="shared" si="13"/>
        <v>150935</v>
      </c>
      <c r="J49" s="104">
        <v>60640</v>
      </c>
      <c r="K49" s="104">
        <v>76156</v>
      </c>
      <c r="L49" s="104">
        <v>5463</v>
      </c>
      <c r="M49" s="104">
        <v>8676</v>
      </c>
      <c r="N49" s="98">
        <v>0</v>
      </c>
      <c r="O49" s="104">
        <v>0</v>
      </c>
      <c r="P49" s="94">
        <v>0</v>
      </c>
      <c r="Q49" s="99">
        <v>0</v>
      </c>
      <c r="R49" s="100" t="s">
        <v>98</v>
      </c>
    </row>
    <row r="50" spans="1:18" s="105" customFormat="1" ht="12" customHeight="1">
      <c r="A50" s="93" t="s">
        <v>99</v>
      </c>
      <c r="B50" s="94">
        <f t="shared" si="10"/>
        <v>244936</v>
      </c>
      <c r="C50" s="102">
        <v>240953</v>
      </c>
      <c r="D50" s="102">
        <v>3983</v>
      </c>
      <c r="E50" s="94">
        <f t="shared" si="11"/>
        <v>239475</v>
      </c>
      <c r="F50" s="102">
        <v>239189</v>
      </c>
      <c r="G50" s="102">
        <v>286</v>
      </c>
      <c r="H50" s="103">
        <f t="shared" si="12"/>
        <v>97.77043799196525</v>
      </c>
      <c r="I50" s="94">
        <f t="shared" si="13"/>
        <v>239475</v>
      </c>
      <c r="J50" s="104">
        <v>94796</v>
      </c>
      <c r="K50" s="104">
        <v>119533</v>
      </c>
      <c r="L50" s="104">
        <v>5276</v>
      </c>
      <c r="M50" s="104">
        <v>19870</v>
      </c>
      <c r="N50" s="98">
        <v>0</v>
      </c>
      <c r="O50" s="104">
        <v>0</v>
      </c>
      <c r="P50" s="94">
        <v>0</v>
      </c>
      <c r="Q50" s="99">
        <v>0</v>
      </c>
      <c r="R50" s="100" t="s">
        <v>100</v>
      </c>
    </row>
    <row r="51" spans="1:18" s="105" customFormat="1" ht="12" customHeight="1">
      <c r="A51" s="93" t="s">
        <v>101</v>
      </c>
      <c r="B51" s="94">
        <f t="shared" si="10"/>
        <v>164495</v>
      </c>
      <c r="C51" s="102">
        <v>155502</v>
      </c>
      <c r="D51" s="102">
        <v>8993</v>
      </c>
      <c r="E51" s="94">
        <f t="shared" si="11"/>
        <v>155458</v>
      </c>
      <c r="F51" s="102">
        <v>153034</v>
      </c>
      <c r="G51" s="102">
        <v>2424</v>
      </c>
      <c r="H51" s="103">
        <f t="shared" si="12"/>
        <v>94.50621599440713</v>
      </c>
      <c r="I51" s="94">
        <f t="shared" si="13"/>
        <v>155458</v>
      </c>
      <c r="J51" s="104">
        <v>60330</v>
      </c>
      <c r="K51" s="104">
        <v>82996</v>
      </c>
      <c r="L51" s="104">
        <v>3157</v>
      </c>
      <c r="M51" s="104">
        <v>8975</v>
      </c>
      <c r="N51" s="98">
        <v>0</v>
      </c>
      <c r="O51" s="104">
        <v>0</v>
      </c>
      <c r="P51" s="94">
        <v>0</v>
      </c>
      <c r="Q51" s="99">
        <v>0</v>
      </c>
      <c r="R51" s="100" t="s">
        <v>102</v>
      </c>
    </row>
    <row r="52" spans="1:18" s="105" customFormat="1" ht="12" customHeight="1">
      <c r="A52" s="93" t="s">
        <v>103</v>
      </c>
      <c r="B52" s="94">
        <f t="shared" si="10"/>
        <v>680973</v>
      </c>
      <c r="C52" s="102">
        <v>606882</v>
      </c>
      <c r="D52" s="102">
        <v>74091</v>
      </c>
      <c r="E52" s="94">
        <f t="shared" si="11"/>
        <v>602156</v>
      </c>
      <c r="F52" s="102">
        <v>586168</v>
      </c>
      <c r="G52" s="102">
        <v>15988</v>
      </c>
      <c r="H52" s="103">
        <f t="shared" si="12"/>
        <v>88.4258259872271</v>
      </c>
      <c r="I52" s="94">
        <f t="shared" si="13"/>
        <v>602156</v>
      </c>
      <c r="J52" s="104">
        <v>224259</v>
      </c>
      <c r="K52" s="104">
        <v>317841</v>
      </c>
      <c r="L52" s="104">
        <v>14706</v>
      </c>
      <c r="M52" s="104">
        <v>45350</v>
      </c>
      <c r="N52" s="98">
        <v>0</v>
      </c>
      <c r="O52" s="104">
        <v>0</v>
      </c>
      <c r="P52" s="94">
        <v>0</v>
      </c>
      <c r="Q52" s="99">
        <v>0</v>
      </c>
      <c r="R52" s="100" t="s">
        <v>104</v>
      </c>
    </row>
    <row r="53" spans="1:18" s="109" customFormat="1" ht="12" customHeight="1">
      <c r="A53" s="106" t="s">
        <v>105</v>
      </c>
      <c r="B53" s="107"/>
      <c r="E53" s="107"/>
      <c r="H53" s="110"/>
      <c r="I53" s="107"/>
      <c r="J53" s="114"/>
      <c r="K53" s="114"/>
      <c r="L53" s="114"/>
      <c r="M53" s="114"/>
      <c r="N53" s="114"/>
      <c r="O53" s="114"/>
      <c r="P53" s="107"/>
      <c r="Q53" s="115"/>
      <c r="R53" s="113" t="s">
        <v>106</v>
      </c>
    </row>
    <row r="54" spans="1:18" s="105" customFormat="1" ht="12" customHeight="1">
      <c r="A54" s="93" t="s">
        <v>107</v>
      </c>
      <c r="B54" s="94">
        <f aca="true" t="shared" si="14" ref="B54:B61">C54+D54</f>
        <v>587273</v>
      </c>
      <c r="C54" s="102">
        <v>575117</v>
      </c>
      <c r="D54" s="102">
        <v>12156</v>
      </c>
      <c r="E54" s="94">
        <f aca="true" t="shared" si="15" ref="E54:E61">F54+G54</f>
        <v>573687</v>
      </c>
      <c r="F54" s="102">
        <v>572991</v>
      </c>
      <c r="G54" s="102">
        <v>696</v>
      </c>
      <c r="H54" s="103">
        <f aca="true" t="shared" si="16" ref="H54:H61">(+E54/B54*100)</f>
        <v>97.68659550158104</v>
      </c>
      <c r="I54" s="94">
        <f>SUM(J54:O54)</f>
        <v>573687</v>
      </c>
      <c r="J54" s="104">
        <v>232260</v>
      </c>
      <c r="K54" s="104">
        <v>272622</v>
      </c>
      <c r="L54" s="104">
        <v>18756</v>
      </c>
      <c r="M54" s="104">
        <v>50049</v>
      </c>
      <c r="N54" s="98">
        <v>0</v>
      </c>
      <c r="O54" s="104">
        <v>0</v>
      </c>
      <c r="P54" s="94">
        <v>0</v>
      </c>
      <c r="Q54" s="99">
        <v>0</v>
      </c>
      <c r="R54" s="100" t="s">
        <v>108</v>
      </c>
    </row>
    <row r="55" spans="1:18" s="105" customFormat="1" ht="12" customHeight="1">
      <c r="A55" s="93" t="s">
        <v>109</v>
      </c>
      <c r="B55" s="94">
        <f t="shared" si="14"/>
        <v>1735277</v>
      </c>
      <c r="C55" s="102">
        <v>1676923</v>
      </c>
      <c r="D55" s="102">
        <v>58354</v>
      </c>
      <c r="E55" s="94">
        <f t="shared" si="15"/>
        <v>1684971</v>
      </c>
      <c r="F55" s="102">
        <v>1652753</v>
      </c>
      <c r="G55" s="102">
        <v>32218</v>
      </c>
      <c r="H55" s="103">
        <f t="shared" si="16"/>
        <v>97.1009815723945</v>
      </c>
      <c r="I55" s="94">
        <f aca="true" t="shared" si="17" ref="I55:I61">SUM(J55:O55)</f>
        <v>1651739</v>
      </c>
      <c r="J55" s="104">
        <v>725057</v>
      </c>
      <c r="K55" s="104">
        <v>776619</v>
      </c>
      <c r="L55" s="104">
        <v>30028</v>
      </c>
      <c r="M55" s="104">
        <v>120035</v>
      </c>
      <c r="N55" s="98">
        <v>0</v>
      </c>
      <c r="O55" s="104">
        <v>0</v>
      </c>
      <c r="P55" s="94">
        <v>33232</v>
      </c>
      <c r="Q55" s="99">
        <v>0</v>
      </c>
      <c r="R55" s="100" t="s">
        <v>110</v>
      </c>
    </row>
    <row r="56" spans="1:18" s="105" customFormat="1" ht="12" customHeight="1">
      <c r="A56" s="93" t="s">
        <v>111</v>
      </c>
      <c r="B56" s="94">
        <f t="shared" si="14"/>
        <v>115781</v>
      </c>
      <c r="C56" s="102">
        <v>114853</v>
      </c>
      <c r="D56" s="102">
        <v>928</v>
      </c>
      <c r="E56" s="94">
        <f t="shared" si="15"/>
        <v>114346</v>
      </c>
      <c r="F56" s="102">
        <v>114237</v>
      </c>
      <c r="G56" s="102">
        <v>109</v>
      </c>
      <c r="H56" s="103">
        <f t="shared" si="16"/>
        <v>98.76059111598622</v>
      </c>
      <c r="I56" s="94">
        <f t="shared" si="17"/>
        <v>114346</v>
      </c>
      <c r="J56" s="104">
        <v>48370</v>
      </c>
      <c r="K56" s="104">
        <v>49255</v>
      </c>
      <c r="L56" s="104">
        <v>5855</v>
      </c>
      <c r="M56" s="104">
        <v>10866</v>
      </c>
      <c r="N56" s="98">
        <v>0</v>
      </c>
      <c r="O56" s="104">
        <v>0</v>
      </c>
      <c r="P56" s="94">
        <v>0</v>
      </c>
      <c r="Q56" s="99">
        <v>0</v>
      </c>
      <c r="R56" s="100" t="s">
        <v>112</v>
      </c>
    </row>
    <row r="57" spans="1:18" s="105" customFormat="1" ht="12" customHeight="1">
      <c r="A57" s="93" t="s">
        <v>113</v>
      </c>
      <c r="B57" s="94">
        <f t="shared" si="14"/>
        <v>406778</v>
      </c>
      <c r="C57" s="102">
        <v>405326</v>
      </c>
      <c r="D57" s="102">
        <v>1452</v>
      </c>
      <c r="E57" s="94">
        <f t="shared" si="15"/>
        <v>405034</v>
      </c>
      <c r="F57" s="102">
        <v>404908</v>
      </c>
      <c r="G57" s="102">
        <v>126</v>
      </c>
      <c r="H57" s="103">
        <f t="shared" si="16"/>
        <v>99.5712649159984</v>
      </c>
      <c r="I57" s="94">
        <f t="shared" si="17"/>
        <v>405034</v>
      </c>
      <c r="J57" s="104">
        <v>177001</v>
      </c>
      <c r="K57" s="104">
        <v>183916</v>
      </c>
      <c r="L57" s="104">
        <v>15082</v>
      </c>
      <c r="M57" s="104">
        <v>29035</v>
      </c>
      <c r="N57" s="98">
        <v>0</v>
      </c>
      <c r="O57" s="104">
        <v>0</v>
      </c>
      <c r="P57" s="94">
        <v>0</v>
      </c>
      <c r="Q57" s="99">
        <v>0</v>
      </c>
      <c r="R57" s="100" t="s">
        <v>114</v>
      </c>
    </row>
    <row r="58" spans="1:18" s="105" customFormat="1" ht="12" customHeight="1">
      <c r="A58" s="93" t="s">
        <v>115</v>
      </c>
      <c r="B58" s="94">
        <f t="shared" si="14"/>
        <v>199369</v>
      </c>
      <c r="C58" s="102">
        <v>196621</v>
      </c>
      <c r="D58" s="102">
        <v>2748</v>
      </c>
      <c r="E58" s="94">
        <f t="shared" si="15"/>
        <v>196045</v>
      </c>
      <c r="F58" s="102">
        <v>195478</v>
      </c>
      <c r="G58" s="102">
        <v>567</v>
      </c>
      <c r="H58" s="103">
        <f t="shared" si="16"/>
        <v>98.33273979405023</v>
      </c>
      <c r="I58" s="94">
        <f t="shared" si="17"/>
        <v>196045</v>
      </c>
      <c r="J58" s="104">
        <v>67913</v>
      </c>
      <c r="K58" s="104">
        <v>100211</v>
      </c>
      <c r="L58" s="104">
        <v>7503</v>
      </c>
      <c r="M58" s="104">
        <v>20418</v>
      </c>
      <c r="N58" s="98">
        <v>0</v>
      </c>
      <c r="O58" s="104">
        <v>0</v>
      </c>
      <c r="P58" s="94">
        <v>0</v>
      </c>
      <c r="Q58" s="99">
        <v>0</v>
      </c>
      <c r="R58" s="100" t="s">
        <v>116</v>
      </c>
    </row>
    <row r="59" spans="1:18" s="105" customFormat="1" ht="12" customHeight="1">
      <c r="A59" s="93" t="s">
        <v>117</v>
      </c>
      <c r="B59" s="94">
        <f t="shared" si="14"/>
        <v>376589</v>
      </c>
      <c r="C59" s="102">
        <v>371804</v>
      </c>
      <c r="D59" s="102">
        <v>4785</v>
      </c>
      <c r="E59" s="94">
        <f t="shared" si="15"/>
        <v>370683</v>
      </c>
      <c r="F59" s="102">
        <v>370020</v>
      </c>
      <c r="G59" s="102">
        <v>663</v>
      </c>
      <c r="H59" s="103">
        <f t="shared" si="16"/>
        <v>98.43171202557696</v>
      </c>
      <c r="I59" s="94">
        <f t="shared" si="17"/>
        <v>370683</v>
      </c>
      <c r="J59" s="104">
        <v>134120</v>
      </c>
      <c r="K59" s="104">
        <v>199770</v>
      </c>
      <c r="L59" s="104">
        <v>11952</v>
      </c>
      <c r="M59" s="104">
        <v>24841</v>
      </c>
      <c r="N59" s="98">
        <v>0</v>
      </c>
      <c r="O59" s="104">
        <v>0</v>
      </c>
      <c r="P59" s="94">
        <v>0</v>
      </c>
      <c r="Q59" s="99">
        <v>0</v>
      </c>
      <c r="R59" s="100" t="s">
        <v>118</v>
      </c>
    </row>
    <row r="60" spans="1:18" s="105" customFormat="1" ht="12" customHeight="1">
      <c r="A60" s="93" t="s">
        <v>119</v>
      </c>
      <c r="B60" s="94">
        <f t="shared" si="14"/>
        <v>248903</v>
      </c>
      <c r="C60" s="102">
        <v>247221</v>
      </c>
      <c r="D60" s="102">
        <v>1682</v>
      </c>
      <c r="E60" s="94">
        <f t="shared" si="15"/>
        <v>246979</v>
      </c>
      <c r="F60" s="102">
        <v>246856</v>
      </c>
      <c r="G60" s="102">
        <v>123</v>
      </c>
      <c r="H60" s="103">
        <f t="shared" si="16"/>
        <v>99.22700811159368</v>
      </c>
      <c r="I60" s="94">
        <f t="shared" si="17"/>
        <v>246979</v>
      </c>
      <c r="J60" s="104">
        <v>85783</v>
      </c>
      <c r="K60" s="104">
        <v>143199</v>
      </c>
      <c r="L60" s="104">
        <v>5756</v>
      </c>
      <c r="M60" s="104">
        <v>12241</v>
      </c>
      <c r="N60" s="98">
        <v>0</v>
      </c>
      <c r="O60" s="104">
        <v>0</v>
      </c>
      <c r="P60" s="94">
        <v>0</v>
      </c>
      <c r="Q60" s="99">
        <v>0</v>
      </c>
      <c r="R60" s="100" t="s">
        <v>120</v>
      </c>
    </row>
    <row r="61" spans="1:18" s="105" customFormat="1" ht="12" customHeight="1">
      <c r="A61" s="93" t="s">
        <v>121</v>
      </c>
      <c r="B61" s="94">
        <f t="shared" si="14"/>
        <v>353036</v>
      </c>
      <c r="C61" s="102">
        <v>349580</v>
      </c>
      <c r="D61" s="102">
        <v>3456</v>
      </c>
      <c r="E61" s="94">
        <f t="shared" si="15"/>
        <v>349239</v>
      </c>
      <c r="F61" s="102">
        <v>348829</v>
      </c>
      <c r="G61" s="102">
        <v>410</v>
      </c>
      <c r="H61" s="103">
        <f t="shared" si="16"/>
        <v>98.9244722917776</v>
      </c>
      <c r="I61" s="94">
        <f t="shared" si="17"/>
        <v>349239</v>
      </c>
      <c r="J61" s="104">
        <v>153704</v>
      </c>
      <c r="K61" s="104">
        <v>168614</v>
      </c>
      <c r="L61" s="104">
        <v>8186</v>
      </c>
      <c r="M61" s="104">
        <v>18735</v>
      </c>
      <c r="N61" s="98">
        <v>0</v>
      </c>
      <c r="O61" s="104">
        <v>0</v>
      </c>
      <c r="P61" s="94">
        <v>0</v>
      </c>
      <c r="Q61" s="99">
        <v>0</v>
      </c>
      <c r="R61" s="100" t="s">
        <v>122</v>
      </c>
    </row>
    <row r="62" spans="1:18" s="109" customFormat="1" ht="12" customHeight="1">
      <c r="A62" s="106" t="s">
        <v>123</v>
      </c>
      <c r="B62" s="107"/>
      <c r="E62" s="107"/>
      <c r="H62" s="110"/>
      <c r="I62" s="107"/>
      <c r="L62" s="114"/>
      <c r="M62" s="114"/>
      <c r="N62" s="114"/>
      <c r="O62" s="114"/>
      <c r="P62" s="107"/>
      <c r="Q62" s="115"/>
      <c r="R62" s="113" t="s">
        <v>124</v>
      </c>
    </row>
    <row r="63" spans="1:18" s="105" customFormat="1" ht="12" customHeight="1">
      <c r="A63" s="93" t="s">
        <v>125</v>
      </c>
      <c r="B63" s="94">
        <f>C63+D63</f>
        <v>208732</v>
      </c>
      <c r="C63" s="102">
        <v>206635</v>
      </c>
      <c r="D63" s="102">
        <v>2097</v>
      </c>
      <c r="E63" s="94">
        <f>F63+G63</f>
        <v>206423</v>
      </c>
      <c r="F63" s="102">
        <v>206026</v>
      </c>
      <c r="G63" s="102">
        <v>397</v>
      </c>
      <c r="H63" s="103">
        <f>(+E63/B63*100)</f>
        <v>98.89379683038537</v>
      </c>
      <c r="I63" s="94">
        <f>SUM(J63:O63)</f>
        <v>206423</v>
      </c>
      <c r="J63" s="104">
        <v>86500</v>
      </c>
      <c r="K63" s="104">
        <v>94924</v>
      </c>
      <c r="L63" s="104">
        <v>8526</v>
      </c>
      <c r="M63" s="104">
        <v>16473</v>
      </c>
      <c r="N63" s="98">
        <v>0</v>
      </c>
      <c r="O63" s="104">
        <v>0</v>
      </c>
      <c r="P63" s="94">
        <v>0</v>
      </c>
      <c r="Q63" s="99">
        <v>0</v>
      </c>
      <c r="R63" s="100" t="s">
        <v>126</v>
      </c>
    </row>
    <row r="64" spans="1:18" s="105" customFormat="1" ht="12" customHeight="1">
      <c r="A64" s="93" t="s">
        <v>127</v>
      </c>
      <c r="B64" s="94">
        <f>C64+D64</f>
        <v>363728</v>
      </c>
      <c r="C64" s="102">
        <v>352324</v>
      </c>
      <c r="D64" s="102">
        <v>11404</v>
      </c>
      <c r="E64" s="94">
        <f>F64+G64</f>
        <v>349993</v>
      </c>
      <c r="F64" s="102">
        <v>349744</v>
      </c>
      <c r="G64" s="102">
        <v>249</v>
      </c>
      <c r="H64" s="103">
        <f>(+E64/B64*100)</f>
        <v>96.22382659569789</v>
      </c>
      <c r="I64" s="94">
        <f>SUM(J64:O64)</f>
        <v>335438</v>
      </c>
      <c r="J64" s="104">
        <v>107405</v>
      </c>
      <c r="K64" s="104">
        <v>192243</v>
      </c>
      <c r="L64" s="104">
        <v>11119</v>
      </c>
      <c r="M64" s="104">
        <v>24671</v>
      </c>
      <c r="N64" s="98">
        <v>0</v>
      </c>
      <c r="O64" s="104">
        <v>0</v>
      </c>
      <c r="P64" s="94">
        <v>14555</v>
      </c>
      <c r="Q64" s="99">
        <v>0</v>
      </c>
      <c r="R64" s="100" t="s">
        <v>128</v>
      </c>
    </row>
    <row r="65" spans="1:18" s="105" customFormat="1" ht="12" customHeight="1">
      <c r="A65" s="93" t="s">
        <v>129</v>
      </c>
      <c r="B65" s="94">
        <f>C65+D65</f>
        <v>201679</v>
      </c>
      <c r="C65" s="102">
        <v>195981</v>
      </c>
      <c r="D65" s="102">
        <v>5698</v>
      </c>
      <c r="E65" s="94">
        <f>F65+G65</f>
        <v>194067</v>
      </c>
      <c r="F65" s="102">
        <v>193859</v>
      </c>
      <c r="G65" s="102">
        <v>208</v>
      </c>
      <c r="H65" s="103">
        <f>(+E65/B65*100)</f>
        <v>96.22568537130786</v>
      </c>
      <c r="I65" s="94">
        <f>SUM(J65:O65)</f>
        <v>187765</v>
      </c>
      <c r="J65" s="104">
        <v>56908</v>
      </c>
      <c r="K65" s="104">
        <v>111618</v>
      </c>
      <c r="L65" s="104">
        <v>6153</v>
      </c>
      <c r="M65" s="104">
        <v>13086</v>
      </c>
      <c r="N65" s="98">
        <v>0</v>
      </c>
      <c r="O65" s="104">
        <v>0</v>
      </c>
      <c r="P65" s="94">
        <v>6302</v>
      </c>
      <c r="Q65" s="99">
        <v>0</v>
      </c>
      <c r="R65" s="100" t="s">
        <v>130</v>
      </c>
    </row>
    <row r="66" spans="1:18" s="109" customFormat="1" ht="12" customHeight="1">
      <c r="A66" s="106" t="s">
        <v>131</v>
      </c>
      <c r="B66" s="107"/>
      <c r="E66" s="107"/>
      <c r="H66" s="110"/>
      <c r="I66" s="107"/>
      <c r="J66" s="114"/>
      <c r="L66" s="114"/>
      <c r="M66" s="114"/>
      <c r="N66" s="114"/>
      <c r="O66" s="114"/>
      <c r="P66" s="107"/>
      <c r="Q66" s="115"/>
      <c r="R66" s="113" t="s">
        <v>132</v>
      </c>
    </row>
    <row r="67" spans="1:18" s="105" customFormat="1" ht="12" customHeight="1">
      <c r="A67" s="93" t="s">
        <v>133</v>
      </c>
      <c r="B67" s="94">
        <f>C67+D67</f>
        <v>1628131</v>
      </c>
      <c r="C67" s="102">
        <v>1595908</v>
      </c>
      <c r="D67" s="102">
        <v>32223</v>
      </c>
      <c r="E67" s="94">
        <f>F67+G67</f>
        <v>1591886</v>
      </c>
      <c r="F67" s="102">
        <v>1587418</v>
      </c>
      <c r="G67" s="102">
        <v>4468</v>
      </c>
      <c r="H67" s="103">
        <f>(+E67/B67*100)</f>
        <v>97.77382778167113</v>
      </c>
      <c r="I67" s="94">
        <f>SUM(J67:O67)</f>
        <v>1561873</v>
      </c>
      <c r="J67" s="104">
        <v>315994</v>
      </c>
      <c r="K67" s="104">
        <v>988536</v>
      </c>
      <c r="L67" s="104">
        <v>21626</v>
      </c>
      <c r="M67" s="104">
        <v>60151</v>
      </c>
      <c r="N67" s="98">
        <v>0</v>
      </c>
      <c r="O67" s="104">
        <v>175566</v>
      </c>
      <c r="P67" s="94">
        <v>30013</v>
      </c>
      <c r="Q67" s="99">
        <v>0</v>
      </c>
      <c r="R67" s="100" t="s">
        <v>134</v>
      </c>
    </row>
    <row r="68" spans="1:18" s="105" customFormat="1" ht="12" customHeight="1">
      <c r="A68" s="93" t="s">
        <v>135</v>
      </c>
      <c r="B68" s="94">
        <f>C68+D68</f>
        <v>1764635</v>
      </c>
      <c r="C68" s="102">
        <v>1591607</v>
      </c>
      <c r="D68" s="102">
        <v>173028</v>
      </c>
      <c r="E68" s="94">
        <f>F68+G68</f>
        <v>1560465</v>
      </c>
      <c r="F68" s="102">
        <v>1540239</v>
      </c>
      <c r="G68" s="102">
        <v>20226</v>
      </c>
      <c r="H68" s="103">
        <f>(+E68/B68*100)</f>
        <v>88.42990193439437</v>
      </c>
      <c r="I68" s="94">
        <f>SUM(J68:O68)</f>
        <v>1559219</v>
      </c>
      <c r="J68" s="104">
        <v>590425</v>
      </c>
      <c r="K68" s="104">
        <v>807818</v>
      </c>
      <c r="L68" s="104">
        <v>33002</v>
      </c>
      <c r="M68" s="104">
        <v>127974</v>
      </c>
      <c r="N68" s="98">
        <v>0</v>
      </c>
      <c r="O68" s="104">
        <v>0</v>
      </c>
      <c r="P68" s="94">
        <v>1246</v>
      </c>
      <c r="Q68" s="99">
        <v>0</v>
      </c>
      <c r="R68" s="100" t="s">
        <v>136</v>
      </c>
    </row>
    <row r="69" spans="1:18" s="109" customFormat="1" ht="12" customHeight="1">
      <c r="A69" s="106" t="s">
        <v>137</v>
      </c>
      <c r="B69" s="107"/>
      <c r="E69" s="107"/>
      <c r="G69" s="108"/>
      <c r="H69" s="116"/>
      <c r="I69" s="113"/>
      <c r="K69" s="114"/>
      <c r="O69" s="114"/>
      <c r="P69" s="107"/>
      <c r="Q69" s="115"/>
      <c r="R69" s="113" t="s">
        <v>138</v>
      </c>
    </row>
    <row r="70" spans="1:18" s="105" customFormat="1" ht="12" customHeight="1">
      <c r="A70" s="93" t="s">
        <v>139</v>
      </c>
      <c r="B70" s="94">
        <f>C70+D70</f>
        <v>75804</v>
      </c>
      <c r="C70" s="102">
        <v>71818</v>
      </c>
      <c r="D70" s="102">
        <v>3986</v>
      </c>
      <c r="E70" s="94">
        <f>F70+G70</f>
        <v>69609</v>
      </c>
      <c r="F70" s="102">
        <v>69271</v>
      </c>
      <c r="G70" s="102">
        <v>338</v>
      </c>
      <c r="H70" s="103">
        <f>(+E70/B70*100)</f>
        <v>91.82760804179199</v>
      </c>
      <c r="I70" s="94">
        <f>SUM(J70:O70)</f>
        <v>69609</v>
      </c>
      <c r="J70" s="104">
        <v>23903</v>
      </c>
      <c r="K70" s="104">
        <v>39951</v>
      </c>
      <c r="L70" s="104">
        <v>2922</v>
      </c>
      <c r="M70" s="104">
        <v>2833</v>
      </c>
      <c r="N70" s="98">
        <v>0</v>
      </c>
      <c r="O70" s="104">
        <v>0</v>
      </c>
      <c r="P70" s="94">
        <v>0</v>
      </c>
      <c r="Q70" s="99">
        <v>0</v>
      </c>
      <c r="R70" s="100" t="s">
        <v>140</v>
      </c>
    </row>
    <row r="71" spans="1:18" s="105" customFormat="1" ht="12" customHeight="1">
      <c r="A71" s="93" t="s">
        <v>141</v>
      </c>
      <c r="B71" s="94">
        <f>C71+D71</f>
        <v>114974</v>
      </c>
      <c r="C71" s="102">
        <v>112147</v>
      </c>
      <c r="D71" s="102">
        <v>2827</v>
      </c>
      <c r="E71" s="94">
        <f>F71+G71</f>
        <v>112080</v>
      </c>
      <c r="F71" s="102">
        <v>111209</v>
      </c>
      <c r="G71" s="102">
        <v>871</v>
      </c>
      <c r="H71" s="103">
        <f>(+E71/B71*100)</f>
        <v>97.48290917946666</v>
      </c>
      <c r="I71" s="94">
        <f>SUM(J71:O71)</f>
        <v>112080</v>
      </c>
      <c r="J71" s="104">
        <v>35393</v>
      </c>
      <c r="K71" s="104">
        <v>67840</v>
      </c>
      <c r="L71" s="104">
        <v>2166</v>
      </c>
      <c r="M71" s="104">
        <v>6681</v>
      </c>
      <c r="N71" s="98">
        <v>0</v>
      </c>
      <c r="O71" s="104">
        <v>0</v>
      </c>
      <c r="P71" s="94">
        <v>0</v>
      </c>
      <c r="Q71" s="99">
        <v>0</v>
      </c>
      <c r="R71" s="100" t="s">
        <v>142</v>
      </c>
    </row>
    <row r="72" spans="1:18" s="105" customFormat="1" ht="12" customHeight="1">
      <c r="A72" s="93" t="s">
        <v>143</v>
      </c>
      <c r="B72" s="94">
        <f>C72+D72</f>
        <v>75215</v>
      </c>
      <c r="C72" s="102">
        <v>72398</v>
      </c>
      <c r="D72" s="102">
        <v>2817</v>
      </c>
      <c r="E72" s="94">
        <f>F72+G72</f>
        <v>73458</v>
      </c>
      <c r="F72" s="102">
        <v>72128</v>
      </c>
      <c r="G72" s="102">
        <v>1330</v>
      </c>
      <c r="H72" s="103">
        <f>(+E72/B72*100)</f>
        <v>97.66402978129362</v>
      </c>
      <c r="I72" s="94">
        <f>SUM(J72:O72)</f>
        <v>73458</v>
      </c>
      <c r="J72" s="104">
        <v>33190</v>
      </c>
      <c r="K72" s="104">
        <v>32073</v>
      </c>
      <c r="L72" s="104">
        <v>2171</v>
      </c>
      <c r="M72" s="104">
        <v>6024</v>
      </c>
      <c r="N72" s="98">
        <v>0</v>
      </c>
      <c r="O72" s="104">
        <v>0</v>
      </c>
      <c r="P72" s="94">
        <v>0</v>
      </c>
      <c r="Q72" s="99">
        <v>0</v>
      </c>
      <c r="R72" s="100" t="s">
        <v>144</v>
      </c>
    </row>
    <row r="73" spans="1:18" s="105" customFormat="1" ht="12" customHeight="1">
      <c r="A73" s="93" t="s">
        <v>145</v>
      </c>
      <c r="B73" s="94">
        <f>C73+D73</f>
        <v>302606</v>
      </c>
      <c r="C73" s="102">
        <v>301288</v>
      </c>
      <c r="D73" s="102">
        <v>1318</v>
      </c>
      <c r="E73" s="94">
        <f>F73+G73</f>
        <v>300112</v>
      </c>
      <c r="F73" s="102">
        <v>299943</v>
      </c>
      <c r="G73" s="102">
        <v>169</v>
      </c>
      <c r="H73" s="103">
        <f>(+E73/B73*100)</f>
        <v>99.17582599155337</v>
      </c>
      <c r="I73" s="94">
        <f>SUM(J73:O73)</f>
        <v>300112</v>
      </c>
      <c r="J73" s="104">
        <v>107590</v>
      </c>
      <c r="K73" s="104">
        <v>158686</v>
      </c>
      <c r="L73" s="104">
        <v>7107</v>
      </c>
      <c r="M73" s="104">
        <v>26729</v>
      </c>
      <c r="N73" s="98">
        <v>0</v>
      </c>
      <c r="O73" s="104">
        <v>0</v>
      </c>
      <c r="P73" s="94">
        <v>0</v>
      </c>
      <c r="Q73" s="99">
        <v>0</v>
      </c>
      <c r="R73" s="100" t="s">
        <v>146</v>
      </c>
    </row>
    <row r="74" spans="1:18" s="105" customFormat="1" ht="12" customHeight="1">
      <c r="A74" s="93" t="s">
        <v>147</v>
      </c>
      <c r="B74" s="94">
        <f>C74+D74</f>
        <v>681156</v>
      </c>
      <c r="C74" s="102">
        <v>617836</v>
      </c>
      <c r="D74" s="102">
        <v>63320</v>
      </c>
      <c r="E74" s="94">
        <f>F74+G74</f>
        <v>599106</v>
      </c>
      <c r="F74" s="102">
        <v>590023</v>
      </c>
      <c r="G74" s="102">
        <v>9083</v>
      </c>
      <c r="H74" s="103">
        <f>(+E74/B74*100)</f>
        <v>87.95430121734228</v>
      </c>
      <c r="I74" s="94">
        <f>SUM(J74:O74)</f>
        <v>575014</v>
      </c>
      <c r="J74" s="104">
        <v>166732</v>
      </c>
      <c r="K74" s="104">
        <v>359148</v>
      </c>
      <c r="L74" s="104">
        <v>12010</v>
      </c>
      <c r="M74" s="104">
        <v>37124</v>
      </c>
      <c r="N74" s="98">
        <v>0</v>
      </c>
      <c r="O74" s="104">
        <v>0</v>
      </c>
      <c r="P74" s="94">
        <v>24092</v>
      </c>
      <c r="Q74" s="99">
        <v>0</v>
      </c>
      <c r="R74" s="100" t="s">
        <v>148</v>
      </c>
    </row>
    <row r="75" spans="1:18" s="109" customFormat="1" ht="12" customHeight="1">
      <c r="A75" s="106" t="s">
        <v>149</v>
      </c>
      <c r="B75" s="107"/>
      <c r="E75" s="107"/>
      <c r="H75" s="110"/>
      <c r="I75" s="107"/>
      <c r="L75" s="114"/>
      <c r="M75" s="114"/>
      <c r="O75" s="114"/>
      <c r="P75" s="107"/>
      <c r="Q75" s="115"/>
      <c r="R75" s="113" t="s">
        <v>150</v>
      </c>
    </row>
    <row r="76" spans="1:18" s="105" customFormat="1" ht="12" customHeight="1">
      <c r="A76" s="93" t="s">
        <v>151</v>
      </c>
      <c r="B76" s="94">
        <f>C76+D76</f>
        <v>505686</v>
      </c>
      <c r="C76" s="102">
        <v>485262</v>
      </c>
      <c r="D76" s="102">
        <v>20424</v>
      </c>
      <c r="E76" s="94">
        <f>F76+G76</f>
        <v>485352</v>
      </c>
      <c r="F76" s="102">
        <v>476377</v>
      </c>
      <c r="G76" s="102">
        <v>8975</v>
      </c>
      <c r="H76" s="103">
        <f>(+E76/B76*100)</f>
        <v>95.97892763493552</v>
      </c>
      <c r="I76" s="94">
        <f>SUM(J76:O76)</f>
        <v>485352</v>
      </c>
      <c r="J76" s="104">
        <v>157955</v>
      </c>
      <c r="K76" s="104">
        <v>274609</v>
      </c>
      <c r="L76" s="104">
        <v>10381</v>
      </c>
      <c r="M76" s="104">
        <v>28397</v>
      </c>
      <c r="N76" s="98">
        <v>0</v>
      </c>
      <c r="O76" s="104">
        <v>14010</v>
      </c>
      <c r="P76" s="94">
        <v>0</v>
      </c>
      <c r="Q76" s="99">
        <v>0</v>
      </c>
      <c r="R76" s="100" t="s">
        <v>152</v>
      </c>
    </row>
    <row r="77" spans="1:18" s="105" customFormat="1" ht="12" customHeight="1">
      <c r="A77" s="93" t="s">
        <v>153</v>
      </c>
      <c r="B77" s="94">
        <f>C77+D77</f>
        <v>238765</v>
      </c>
      <c r="C77" s="102">
        <v>232354</v>
      </c>
      <c r="D77" s="102">
        <v>6411</v>
      </c>
      <c r="E77" s="94">
        <f>F77+G77</f>
        <v>231480</v>
      </c>
      <c r="F77" s="102">
        <v>229690</v>
      </c>
      <c r="G77" s="102">
        <v>1790</v>
      </c>
      <c r="H77" s="103">
        <f>(+E77/B77*100)</f>
        <v>96.94888279270413</v>
      </c>
      <c r="I77" s="94">
        <f>SUM(J77:O77)</f>
        <v>231480</v>
      </c>
      <c r="J77" s="104">
        <v>90730</v>
      </c>
      <c r="K77" s="104">
        <v>109117</v>
      </c>
      <c r="L77" s="104">
        <v>7755</v>
      </c>
      <c r="M77" s="104">
        <v>23878</v>
      </c>
      <c r="N77" s="98">
        <v>0</v>
      </c>
      <c r="O77" s="104">
        <v>0</v>
      </c>
      <c r="P77" s="94">
        <v>0</v>
      </c>
      <c r="Q77" s="99">
        <v>0</v>
      </c>
      <c r="R77" s="100" t="s">
        <v>154</v>
      </c>
    </row>
    <row r="78" spans="1:18" s="105" customFormat="1" ht="12" customHeight="1">
      <c r="A78" s="93" t="s">
        <v>155</v>
      </c>
      <c r="B78" s="94">
        <f>C78+D78</f>
        <v>435312</v>
      </c>
      <c r="C78" s="102">
        <v>425115</v>
      </c>
      <c r="D78" s="102">
        <v>10197</v>
      </c>
      <c r="E78" s="94">
        <f>F78+G78</f>
        <v>417938</v>
      </c>
      <c r="F78" s="102">
        <v>415189</v>
      </c>
      <c r="G78" s="102">
        <v>2749</v>
      </c>
      <c r="H78" s="103">
        <f>(+E78/B78*100)</f>
        <v>96.00883963685816</v>
      </c>
      <c r="I78" s="94">
        <f>SUM(J78:O78)</f>
        <v>417110</v>
      </c>
      <c r="J78" s="104">
        <v>131406</v>
      </c>
      <c r="K78" s="104">
        <v>257652</v>
      </c>
      <c r="L78" s="104">
        <v>10159</v>
      </c>
      <c r="M78" s="104">
        <v>17893</v>
      </c>
      <c r="N78" s="98">
        <v>0</v>
      </c>
      <c r="O78" s="104">
        <v>0</v>
      </c>
      <c r="P78" s="94">
        <v>828</v>
      </c>
      <c r="Q78" s="99">
        <v>0</v>
      </c>
      <c r="R78" s="100" t="s">
        <v>156</v>
      </c>
    </row>
    <row r="79" spans="1:18" s="105" customFormat="1" ht="12" customHeight="1">
      <c r="A79" s="93" t="s">
        <v>157</v>
      </c>
      <c r="B79" s="94">
        <f>C79+D79</f>
        <v>171984</v>
      </c>
      <c r="C79" s="102">
        <v>162077</v>
      </c>
      <c r="D79" s="102">
        <v>9907</v>
      </c>
      <c r="E79" s="94">
        <f>F79+G79</f>
        <v>163065</v>
      </c>
      <c r="F79" s="102">
        <v>161506</v>
      </c>
      <c r="G79" s="102">
        <v>1559</v>
      </c>
      <c r="H79" s="103">
        <f>(+E79/B79*100)</f>
        <v>94.81405246999721</v>
      </c>
      <c r="I79" s="94">
        <f>SUM(J79:O79)</f>
        <v>163065</v>
      </c>
      <c r="J79" s="104">
        <v>59238</v>
      </c>
      <c r="K79" s="104">
        <v>80703</v>
      </c>
      <c r="L79" s="104">
        <v>5661</v>
      </c>
      <c r="M79" s="104">
        <v>17463</v>
      </c>
      <c r="N79" s="98">
        <v>0</v>
      </c>
      <c r="O79" s="104">
        <v>0</v>
      </c>
      <c r="P79" s="94">
        <v>0</v>
      </c>
      <c r="Q79" s="99">
        <v>0</v>
      </c>
      <c r="R79" s="100" t="s">
        <v>158</v>
      </c>
    </row>
    <row r="80" spans="1:18" s="109" customFormat="1" ht="12" customHeight="1">
      <c r="A80" s="106" t="s">
        <v>159</v>
      </c>
      <c r="B80" s="107"/>
      <c r="E80" s="107"/>
      <c r="H80" s="110"/>
      <c r="I80" s="107"/>
      <c r="J80" s="114"/>
      <c r="K80" s="114"/>
      <c r="L80" s="114"/>
      <c r="M80" s="114"/>
      <c r="N80" s="117"/>
      <c r="O80" s="114"/>
      <c r="P80" s="107"/>
      <c r="Q80" s="115"/>
      <c r="R80" s="113" t="s">
        <v>160</v>
      </c>
    </row>
    <row r="81" spans="1:18" s="101" customFormat="1" ht="12" customHeight="1">
      <c r="A81" s="93" t="s">
        <v>161</v>
      </c>
      <c r="B81" s="94">
        <f>C81+D81</f>
        <v>334252</v>
      </c>
      <c r="C81" s="95">
        <v>326937</v>
      </c>
      <c r="D81" s="95">
        <v>7315</v>
      </c>
      <c r="E81" s="94">
        <f>F81+G81</f>
        <v>321937</v>
      </c>
      <c r="F81" s="95">
        <v>319745</v>
      </c>
      <c r="G81" s="95">
        <v>2192</v>
      </c>
      <c r="H81" s="96">
        <f>(+E81/B81*100)</f>
        <v>96.31565405741776</v>
      </c>
      <c r="I81" s="94">
        <f>SUM(J81:O81)</f>
        <v>321937</v>
      </c>
      <c r="J81" s="97">
        <v>127416</v>
      </c>
      <c r="K81" s="97">
        <v>162668</v>
      </c>
      <c r="L81" s="97">
        <v>10471</v>
      </c>
      <c r="M81" s="97">
        <v>21382</v>
      </c>
      <c r="N81" s="98">
        <v>0</v>
      </c>
      <c r="O81" s="97">
        <v>0</v>
      </c>
      <c r="P81" s="94">
        <v>0</v>
      </c>
      <c r="Q81" s="99">
        <v>0</v>
      </c>
      <c r="R81" s="100" t="s">
        <v>162</v>
      </c>
    </row>
    <row r="82" spans="1:18" s="101" customFormat="1" ht="12" customHeight="1">
      <c r="A82" s="118" t="s">
        <v>163</v>
      </c>
      <c r="B82" s="94">
        <f>C82+D82</f>
        <v>565799</v>
      </c>
      <c r="C82" s="102">
        <v>541135</v>
      </c>
      <c r="D82" s="102">
        <v>24664</v>
      </c>
      <c r="E82" s="94">
        <f>F82+G82</f>
        <v>535303</v>
      </c>
      <c r="F82" s="102">
        <v>534009</v>
      </c>
      <c r="G82" s="102">
        <v>1294</v>
      </c>
      <c r="H82" s="103">
        <f>(+E82/B82*100)</f>
        <v>94.6101000531991</v>
      </c>
      <c r="I82" s="94">
        <f>SUM(J82:O82)</f>
        <v>535303</v>
      </c>
      <c r="J82" s="104">
        <v>205506</v>
      </c>
      <c r="K82" s="104">
        <v>271124</v>
      </c>
      <c r="L82" s="104">
        <v>17124</v>
      </c>
      <c r="M82" s="104">
        <v>41282</v>
      </c>
      <c r="N82" s="104">
        <v>0</v>
      </c>
      <c r="O82" s="104">
        <v>267</v>
      </c>
      <c r="P82" s="94">
        <v>0</v>
      </c>
      <c r="Q82" s="119">
        <v>0</v>
      </c>
      <c r="R82" s="120" t="s">
        <v>164</v>
      </c>
    </row>
    <row r="83" spans="1:18" ht="12" customHeight="1">
      <c r="A83" s="68" t="s">
        <v>171</v>
      </c>
      <c r="B83" s="87"/>
      <c r="C83" s="87"/>
      <c r="D83" s="87"/>
      <c r="E83" s="87"/>
      <c r="F83" s="87"/>
      <c r="G83" s="87"/>
      <c r="H83" s="88"/>
      <c r="I83" s="89"/>
      <c r="J83" s="89"/>
      <c r="K83" s="89"/>
      <c r="L83" s="89"/>
      <c r="M83" s="89"/>
      <c r="N83" s="89"/>
      <c r="O83" s="89"/>
      <c r="P83" s="89"/>
      <c r="Q83" s="89"/>
      <c r="R83" s="90"/>
    </row>
    <row r="84" ht="12" customHeight="1">
      <c r="A84" s="68"/>
    </row>
    <row r="85" ht="12" customHeight="1">
      <c r="A85" s="68"/>
    </row>
    <row r="86" ht="12" customHeight="1">
      <c r="A86" s="68"/>
    </row>
    <row r="87" ht="12" customHeight="1">
      <c r="A87" s="68"/>
    </row>
  </sheetData>
  <sheetProtection/>
  <mergeCells count="1"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2009-02-10T06:41:14Z</cp:lastPrinted>
  <dcterms:created xsi:type="dcterms:W3CDTF">2002-02-04T02:56:25Z</dcterms:created>
  <dcterms:modified xsi:type="dcterms:W3CDTF">2009-02-10T06:46:23Z</dcterms:modified>
  <cp:category/>
  <cp:version/>
  <cp:contentType/>
  <cp:contentStatus/>
</cp:coreProperties>
</file>