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28" sheetId="1" r:id="rId1"/>
  </sheets>
  <externalReferences>
    <externalReference r:id="rId4"/>
  </externalReference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<sst xmlns="http://schemas.openxmlformats.org/spreadsheetml/2006/main" count="107" uniqueCount="38">
  <si>
    <t>128.有 料 道 路 利 用 状 況</t>
  </si>
  <si>
    <t>（単位　台）</t>
  </si>
  <si>
    <t>年度及び</t>
  </si>
  <si>
    <t>流　　　入　　　台　　　数</t>
  </si>
  <si>
    <t>流　　　出　　　台　　　数</t>
  </si>
  <si>
    <t>１日平均</t>
  </si>
  <si>
    <t>インターチェンジ</t>
  </si>
  <si>
    <t>総　数</t>
  </si>
  <si>
    <t>軽自動車</t>
  </si>
  <si>
    <t>普 通 車</t>
  </si>
  <si>
    <t>中 型 車</t>
  </si>
  <si>
    <t>大型車</t>
  </si>
  <si>
    <t>特大車</t>
  </si>
  <si>
    <t>大 型 車</t>
  </si>
  <si>
    <t>特 大 車</t>
  </si>
  <si>
    <t>出入台数</t>
  </si>
  <si>
    <t>大　　分　　自　　動　　車　　道</t>
  </si>
  <si>
    <t>日　　　　田</t>
  </si>
  <si>
    <t>平成７年度</t>
  </si>
  <si>
    <t>８</t>
  </si>
  <si>
    <t>９</t>
  </si>
  <si>
    <t>１０</t>
  </si>
  <si>
    <t>１１</t>
  </si>
  <si>
    <t>天 瀬 高 塚</t>
  </si>
  <si>
    <t>玖　　　　珠</t>
  </si>
  <si>
    <t>九　　　　重</t>
  </si>
  <si>
    <t>湯 　布 　院</t>
  </si>
  <si>
    <t>別　　　　府</t>
  </si>
  <si>
    <t>大　　　　分</t>
  </si>
  <si>
    <t>大　分　光　吉</t>
  </si>
  <si>
    <t>大　分　米　良</t>
  </si>
  <si>
    <t>大　分　宮河内</t>
  </si>
  <si>
    <t>宇　　佐　　別　　府　　道　　路</t>
  </si>
  <si>
    <t>速　　　　見</t>
  </si>
  <si>
    <t>安 　心 　院</t>
  </si>
  <si>
    <t>院　　　　内</t>
  </si>
  <si>
    <t>宇　　　　佐</t>
  </si>
  <si>
    <t>　資料：日本道路公団福岡管理局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</si>
</sst>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color indexed="10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6">
    <xf numFmtId="0" fontId="0" fillId="0" borderId="0" xfId="0" applyAlignment="1">
      <alignment/>
    </xf>
    <xf numFmtId="38" fontId="5" fillId="0" borderId="0" xfId="16" applyFont="1" applyAlignment="1" applyProtection="1">
      <alignment horizontal="centerContinuous"/>
      <protection/>
    </xf>
    <xf numFmtId="38" fontId="0" fillId="0" borderId="0" xfId="16" applyAlignment="1">
      <alignment horizontal="centerContinuous"/>
    </xf>
    <xf numFmtId="0" fontId="0" fillId="0" borderId="0" xfId="0" applyAlignment="1">
      <alignment horizontal="centerContinuous"/>
    </xf>
    <xf numFmtId="38" fontId="0" fillId="0" borderId="0" xfId="16" applyAlignment="1" applyProtection="1">
      <alignment horizontal="centerContinuous"/>
      <protection/>
    </xf>
    <xf numFmtId="0" fontId="0" fillId="0" borderId="1" xfId="0" applyFont="1" applyBorder="1" applyAlignment="1" applyProtection="1">
      <alignment horizontal="left"/>
      <protection/>
    </xf>
    <xf numFmtId="38" fontId="0" fillId="0" borderId="1" xfId="16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distributed" vertical="center"/>
      <protection/>
    </xf>
    <xf numFmtId="38" fontId="0" fillId="0" borderId="2" xfId="16" applyFont="1" applyBorder="1" applyAlignment="1" applyProtection="1">
      <alignment horizontal="centerContinuous" vertical="center"/>
      <protection/>
    </xf>
    <xf numFmtId="38" fontId="0" fillId="0" borderId="3" xfId="16" applyFont="1" applyBorder="1" applyAlignment="1" applyProtection="1">
      <alignment horizontal="centerContinuous" vertical="center"/>
      <protection/>
    </xf>
    <xf numFmtId="38" fontId="0" fillId="0" borderId="3" xfId="16" applyFont="1" applyBorder="1" applyAlignment="1">
      <alignment horizontal="centerContinuous" vertical="center"/>
    </xf>
    <xf numFmtId="38" fontId="0" fillId="0" borderId="4" xfId="16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horizontal="center" vertical="center"/>
      <protection/>
    </xf>
    <xf numFmtId="38" fontId="0" fillId="0" borderId="2" xfId="16" applyFont="1" applyBorder="1" applyAlignment="1" applyProtection="1">
      <alignment horizontal="center" vertical="center"/>
      <protection/>
    </xf>
    <xf numFmtId="38" fontId="0" fillId="0" borderId="4" xfId="16" applyFont="1" applyBorder="1" applyAlignment="1">
      <alignment/>
    </xf>
    <xf numFmtId="38" fontId="0" fillId="0" borderId="0" xfId="16" applyFont="1" applyBorder="1" applyAlignment="1">
      <alignment/>
    </xf>
    <xf numFmtId="38" fontId="0" fillId="0" borderId="0" xfId="16" applyFont="1" applyAlignment="1">
      <alignment/>
    </xf>
    <xf numFmtId="38" fontId="7" fillId="0" borderId="0" xfId="16" applyFont="1" applyAlignment="1" applyProtection="1">
      <alignment horizontal="left"/>
      <protection/>
    </xf>
    <xf numFmtId="38" fontId="0" fillId="0" borderId="0" xfId="16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41" fontId="0" fillId="0" borderId="4" xfId="16" applyNumberFormat="1" applyFont="1" applyBorder="1" applyAlignment="1">
      <alignment/>
    </xf>
    <xf numFmtId="41" fontId="0" fillId="0" borderId="0" xfId="16" applyNumberFormat="1" applyFont="1" applyBorder="1" applyAlignment="1">
      <alignment/>
    </xf>
    <xf numFmtId="41" fontId="0" fillId="0" borderId="0" xfId="16" applyNumberFormat="1" applyFont="1" applyAlignment="1">
      <alignment/>
    </xf>
    <xf numFmtId="41" fontId="8" fillId="0" borderId="0" xfId="16" applyNumberFormat="1" applyFont="1" applyAlignment="1" applyProtection="1">
      <alignment/>
      <protection locked="0"/>
    </xf>
    <xf numFmtId="0" fontId="0" fillId="0" borderId="0" xfId="0" applyFont="1" applyAlignment="1" applyProtection="1" quotePrefix="1">
      <alignment horizontal="center"/>
      <protection/>
    </xf>
    <xf numFmtId="0" fontId="7" fillId="0" borderId="0" xfId="0" applyFont="1" applyAlignment="1" applyProtection="1" quotePrefix="1">
      <alignment horizontal="center"/>
      <protection/>
    </xf>
    <xf numFmtId="41" fontId="7" fillId="0" borderId="4" xfId="16" applyNumberFormat="1" applyFont="1" applyBorder="1" applyAlignment="1">
      <alignment/>
    </xf>
    <xf numFmtId="41" fontId="9" fillId="0" borderId="0" xfId="16" applyNumberFormat="1" applyFont="1" applyAlignment="1" applyProtection="1">
      <alignment/>
      <protection locked="0"/>
    </xf>
    <xf numFmtId="41" fontId="7" fillId="0" borderId="0" xfId="16" applyNumberFormat="1" applyFont="1" applyBorder="1" applyAlignment="1">
      <alignment/>
    </xf>
    <xf numFmtId="41" fontId="7" fillId="0" borderId="0" xfId="16" applyNumberFormat="1" applyFont="1" applyAlignment="1">
      <alignment/>
    </xf>
    <xf numFmtId="0" fontId="7" fillId="0" borderId="0" xfId="0" applyFont="1" applyAlignment="1">
      <alignment/>
    </xf>
    <xf numFmtId="41" fontId="8" fillId="0" borderId="0" xfId="16" applyNumberFormat="1" applyFont="1" applyBorder="1" applyAlignment="1" applyProtection="1">
      <alignment horizontal="right"/>
      <protection locked="0"/>
    </xf>
    <xf numFmtId="41" fontId="0" fillId="0" borderId="0" xfId="16" applyNumberFormat="1" applyFont="1" applyBorder="1" applyAlignment="1">
      <alignment horizontal="right"/>
    </xf>
    <xf numFmtId="41" fontId="8" fillId="0" borderId="0" xfId="16" applyNumberFormat="1" applyFont="1" applyBorder="1" applyAlignment="1" applyProtection="1">
      <alignment/>
      <protection locked="0"/>
    </xf>
    <xf numFmtId="41" fontId="9" fillId="0" borderId="0" xfId="16" applyNumberFormat="1" applyFont="1" applyBorder="1" applyAlignment="1" applyProtection="1">
      <alignment/>
      <protection locked="0"/>
    </xf>
    <xf numFmtId="0" fontId="7" fillId="0" borderId="0" xfId="0" applyFont="1" applyAlignment="1" applyProtection="1" quotePrefix="1">
      <alignment horizontal="center"/>
      <protection locked="0"/>
    </xf>
    <xf numFmtId="41" fontId="7" fillId="0" borderId="0" xfId="16" applyNumberFormat="1" applyFont="1" applyAlignment="1" applyProtection="1">
      <alignment horizontal="left"/>
      <protection/>
    </xf>
    <xf numFmtId="0" fontId="7" fillId="0" borderId="5" xfId="0" applyFont="1" applyBorder="1" applyAlignment="1" applyProtection="1" quotePrefix="1">
      <alignment horizontal="center"/>
      <protection/>
    </xf>
    <xf numFmtId="41" fontId="7" fillId="0" borderId="2" xfId="16" applyNumberFormat="1" applyFont="1" applyBorder="1" applyAlignment="1">
      <alignment/>
    </xf>
    <xf numFmtId="41" fontId="9" fillId="0" borderId="3" xfId="16" applyNumberFormat="1" applyFont="1" applyBorder="1" applyAlignment="1" applyProtection="1">
      <alignment/>
      <protection locked="0"/>
    </xf>
    <xf numFmtId="41" fontId="7" fillId="0" borderId="3" xfId="16" applyNumberFormat="1" applyFont="1" applyBorder="1" applyAlignment="1">
      <alignment/>
    </xf>
    <xf numFmtId="0" fontId="0" fillId="0" borderId="0" xfId="0" applyFont="1" applyAlignment="1" applyProtection="1">
      <alignment horizontal="left"/>
      <protection/>
    </xf>
    <xf numFmtId="38" fontId="0" fillId="0" borderId="0" xfId="16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41_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1&#36939;&#36664;&#12362;&#12424;&#12403;&#36890;&#20449;127-1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7A.B"/>
      <sheetName val="127C"/>
      <sheetName val="128"/>
      <sheetName val="129"/>
      <sheetName val="130"/>
      <sheetName val="131A.B"/>
      <sheetName val="131C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4"/>
  <sheetViews>
    <sheetView tabSelected="1" view="pageBreakPreview" zoomScaleSheetLayoutView="100" workbookViewId="0" topLeftCell="A1">
      <pane xSplit="1" ySplit="4" topLeftCell="E7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103" sqref="N103"/>
    </sheetView>
  </sheetViews>
  <sheetFormatPr defaultColWidth="13.375" defaultRowHeight="12.75"/>
  <cols>
    <col min="1" max="1" width="16.875" style="0" customWidth="1"/>
    <col min="2" max="2" width="11.75390625" style="45" customWidth="1"/>
    <col min="3" max="3" width="9.75390625" style="45" customWidth="1"/>
    <col min="4" max="4" width="11.75390625" style="45" customWidth="1"/>
    <col min="5" max="7" width="9.75390625" style="45" customWidth="1"/>
    <col min="8" max="8" width="11.75390625" style="45" customWidth="1"/>
    <col min="9" max="9" width="9.75390625" style="45" customWidth="1"/>
    <col min="10" max="10" width="11.75390625" style="45" customWidth="1"/>
    <col min="11" max="14" width="9.75390625" style="45" customWidth="1"/>
  </cols>
  <sheetData>
    <row r="1" spans="1:14" ht="17.25">
      <c r="A1" s="1" t="s">
        <v>0</v>
      </c>
      <c r="B1" s="2"/>
      <c r="C1" s="2"/>
      <c r="D1" s="3"/>
      <c r="E1" s="4"/>
      <c r="F1" s="2"/>
      <c r="G1" s="2"/>
      <c r="H1" s="2"/>
      <c r="I1" s="2"/>
      <c r="J1" s="2"/>
      <c r="K1" s="2"/>
      <c r="L1" s="2"/>
      <c r="M1" s="2"/>
      <c r="N1" s="2"/>
    </row>
    <row r="2" spans="1:14" s="7" customFormat="1" ht="12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5" s="14" customFormat="1" ht="12.75" thickTop="1">
      <c r="A3" s="8" t="s">
        <v>2</v>
      </c>
      <c r="B3" s="9" t="s">
        <v>3</v>
      </c>
      <c r="C3" s="10"/>
      <c r="D3" s="11"/>
      <c r="E3" s="11"/>
      <c r="F3" s="11"/>
      <c r="G3" s="11"/>
      <c r="H3" s="9" t="s">
        <v>4</v>
      </c>
      <c r="I3" s="10"/>
      <c r="J3" s="11"/>
      <c r="K3" s="11"/>
      <c r="L3" s="11"/>
      <c r="M3" s="11"/>
      <c r="N3" s="12" t="s">
        <v>5</v>
      </c>
      <c r="O3" s="13"/>
    </row>
    <row r="4" spans="1:14" s="14" customFormat="1" ht="12">
      <c r="A4" s="15" t="s">
        <v>6</v>
      </c>
      <c r="B4" s="16" t="s">
        <v>7</v>
      </c>
      <c r="C4" s="16" t="s">
        <v>8</v>
      </c>
      <c r="D4" s="16" t="s">
        <v>9</v>
      </c>
      <c r="E4" s="16" t="s">
        <v>10</v>
      </c>
      <c r="F4" s="16" t="s">
        <v>11</v>
      </c>
      <c r="G4" s="16" t="s">
        <v>12</v>
      </c>
      <c r="H4" s="16" t="s">
        <v>7</v>
      </c>
      <c r="I4" s="16" t="s">
        <v>8</v>
      </c>
      <c r="J4" s="16" t="s">
        <v>9</v>
      </c>
      <c r="K4" s="16" t="s">
        <v>10</v>
      </c>
      <c r="L4" s="16" t="s">
        <v>13</v>
      </c>
      <c r="M4" s="16" t="s">
        <v>14</v>
      </c>
      <c r="N4" s="16" t="s">
        <v>15</v>
      </c>
    </row>
    <row r="5" spans="2:14" s="7" customFormat="1" ht="12.75" customHeight="1">
      <c r="B5" s="17"/>
      <c r="C5" s="18"/>
      <c r="D5" s="19"/>
      <c r="E5" s="19"/>
      <c r="F5" s="20" t="s">
        <v>16</v>
      </c>
      <c r="G5" s="19"/>
      <c r="H5" s="19"/>
      <c r="I5" s="19"/>
      <c r="J5" s="19"/>
      <c r="K5" s="21"/>
      <c r="L5" s="19"/>
      <c r="M5" s="19"/>
      <c r="N5" s="19"/>
    </row>
    <row r="6" spans="1:14" s="7" customFormat="1" ht="12">
      <c r="A6" s="22" t="s">
        <v>17</v>
      </c>
      <c r="B6" s="23"/>
      <c r="C6" s="24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s="7" customFormat="1" ht="12">
      <c r="A7" s="22" t="s">
        <v>18</v>
      </c>
      <c r="B7" s="23">
        <f>SUM(C7:G7)</f>
        <v>1187964</v>
      </c>
      <c r="C7" s="26">
        <v>72714</v>
      </c>
      <c r="D7" s="26">
        <v>944409</v>
      </c>
      <c r="E7" s="26">
        <v>103005</v>
      </c>
      <c r="F7" s="26">
        <v>52544</v>
      </c>
      <c r="G7" s="26">
        <v>15292</v>
      </c>
      <c r="H7" s="24">
        <f>SUM(I7:M7)</f>
        <v>1152115</v>
      </c>
      <c r="I7" s="26">
        <v>71581</v>
      </c>
      <c r="J7" s="26">
        <v>910335</v>
      </c>
      <c r="K7" s="26">
        <v>99083</v>
      </c>
      <c r="L7" s="26">
        <v>54907</v>
      </c>
      <c r="M7" s="26">
        <v>16209</v>
      </c>
      <c r="N7" s="25">
        <f>(B7+H7)/365</f>
        <v>6411.175342465754</v>
      </c>
    </row>
    <row r="8" spans="1:14" s="7" customFormat="1" ht="12">
      <c r="A8" s="27" t="s">
        <v>19</v>
      </c>
      <c r="B8" s="23">
        <f>SUM(C8:G8)</f>
        <v>1274142</v>
      </c>
      <c r="C8" s="26">
        <v>79361</v>
      </c>
      <c r="D8" s="26">
        <v>1018751</v>
      </c>
      <c r="E8" s="26">
        <v>106519</v>
      </c>
      <c r="F8" s="26">
        <v>53198</v>
      </c>
      <c r="G8" s="26">
        <v>16313</v>
      </c>
      <c r="H8" s="24">
        <f>SUM(I8:M8)</f>
        <v>1255927</v>
      </c>
      <c r="I8" s="26">
        <v>79419</v>
      </c>
      <c r="J8" s="26">
        <v>999812</v>
      </c>
      <c r="K8" s="26">
        <v>106109</v>
      </c>
      <c r="L8" s="26">
        <v>53938</v>
      </c>
      <c r="M8" s="26">
        <v>16649</v>
      </c>
      <c r="N8" s="25">
        <f>(B8+H8)/365</f>
        <v>6931.695890410959</v>
      </c>
    </row>
    <row r="9" spans="1:14" s="7" customFormat="1" ht="12">
      <c r="A9" s="27" t="s">
        <v>20</v>
      </c>
      <c r="B9" s="23">
        <f>SUM(C9:G9)</f>
        <v>1247622</v>
      </c>
      <c r="C9" s="26">
        <v>76749</v>
      </c>
      <c r="D9" s="26">
        <v>999999</v>
      </c>
      <c r="E9" s="26">
        <v>103367</v>
      </c>
      <c r="F9" s="26">
        <v>53056</v>
      </c>
      <c r="G9" s="26">
        <v>14451</v>
      </c>
      <c r="H9" s="24">
        <f>SUM(I9:M9)</f>
        <v>1267741</v>
      </c>
      <c r="I9" s="26">
        <v>77013</v>
      </c>
      <c r="J9" s="26">
        <v>1020586</v>
      </c>
      <c r="K9" s="26">
        <v>103941</v>
      </c>
      <c r="L9" s="26">
        <v>52631</v>
      </c>
      <c r="M9" s="26">
        <v>13570</v>
      </c>
      <c r="N9" s="25">
        <f>(B9+H9)/365</f>
        <v>6891.405479452054</v>
      </c>
    </row>
    <row r="10" spans="1:14" s="7" customFormat="1" ht="12">
      <c r="A10" s="27" t="s">
        <v>21</v>
      </c>
      <c r="B10" s="23">
        <f>SUM(C10:G10)</f>
        <v>1332448</v>
      </c>
      <c r="C10" s="26">
        <v>83900</v>
      </c>
      <c r="D10" s="26">
        <v>1079651</v>
      </c>
      <c r="E10" s="26">
        <v>103549</v>
      </c>
      <c r="F10" s="26">
        <v>53150</v>
      </c>
      <c r="G10" s="26">
        <v>12198</v>
      </c>
      <c r="H10" s="24">
        <f>SUM(I10:M10)</f>
        <v>1313105</v>
      </c>
      <c r="I10" s="26">
        <v>84956</v>
      </c>
      <c r="J10" s="26">
        <v>1057447</v>
      </c>
      <c r="K10" s="26">
        <v>104245</v>
      </c>
      <c r="L10" s="26">
        <v>53828</v>
      </c>
      <c r="M10" s="26">
        <v>12629</v>
      </c>
      <c r="N10" s="25">
        <f>(B10+H10)/365</f>
        <v>7248.090410958904</v>
      </c>
    </row>
    <row r="11" spans="1:14" s="33" customFormat="1" ht="12">
      <c r="A11" s="28" t="s">
        <v>22</v>
      </c>
      <c r="B11" s="29">
        <f>SUM(C11:G11)</f>
        <v>1373528</v>
      </c>
      <c r="C11" s="30">
        <v>96467</v>
      </c>
      <c r="D11" s="30">
        <v>1104407</v>
      </c>
      <c r="E11" s="30">
        <v>103156</v>
      </c>
      <c r="F11" s="30">
        <v>57424</v>
      </c>
      <c r="G11" s="30">
        <v>12074</v>
      </c>
      <c r="H11" s="31">
        <f>SUM(I11:M11)</f>
        <v>1361316</v>
      </c>
      <c r="I11" s="30">
        <v>96938</v>
      </c>
      <c r="J11" s="30">
        <v>1088440</v>
      </c>
      <c r="K11" s="30">
        <v>104607</v>
      </c>
      <c r="L11" s="30">
        <v>58322</v>
      </c>
      <c r="M11" s="30">
        <v>13009</v>
      </c>
      <c r="N11" s="32">
        <f>(B11+H11)/366</f>
        <v>7472.251366120218</v>
      </c>
    </row>
    <row r="12" spans="2:14" s="7" customFormat="1" ht="6" customHeight="1">
      <c r="B12" s="23"/>
      <c r="C12" s="24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14" s="7" customFormat="1" ht="12">
      <c r="A13" s="22" t="s">
        <v>23</v>
      </c>
      <c r="B13" s="23"/>
      <c r="C13" s="24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4" s="7" customFormat="1" ht="12">
      <c r="A14" s="22" t="s">
        <v>18</v>
      </c>
      <c r="B14" s="23">
        <f>SUM(C14:G14)</f>
        <v>157275</v>
      </c>
      <c r="C14" s="34">
        <v>12584</v>
      </c>
      <c r="D14" s="34">
        <v>136988</v>
      </c>
      <c r="E14" s="34">
        <v>5055</v>
      </c>
      <c r="F14" s="34">
        <v>565</v>
      </c>
      <c r="G14" s="34">
        <v>2083</v>
      </c>
      <c r="H14" s="24">
        <f>SUM(I14:M14)</f>
        <v>193303</v>
      </c>
      <c r="I14" s="34">
        <v>15831</v>
      </c>
      <c r="J14" s="34">
        <v>168764</v>
      </c>
      <c r="K14" s="34">
        <v>5628</v>
      </c>
      <c r="L14" s="34">
        <v>599</v>
      </c>
      <c r="M14" s="34">
        <v>2481</v>
      </c>
      <c r="N14" s="35">
        <f>(B14+H14)/365</f>
        <v>960.4876712328767</v>
      </c>
    </row>
    <row r="15" spans="1:14" s="7" customFormat="1" ht="12">
      <c r="A15" s="27" t="s">
        <v>19</v>
      </c>
      <c r="B15" s="23">
        <f>SUM(C15:G15)</f>
        <v>194411</v>
      </c>
      <c r="C15" s="26">
        <v>15035</v>
      </c>
      <c r="D15" s="26">
        <v>168239</v>
      </c>
      <c r="E15" s="26">
        <v>7619</v>
      </c>
      <c r="F15" s="26">
        <v>967</v>
      </c>
      <c r="G15" s="26">
        <v>2551</v>
      </c>
      <c r="H15" s="24">
        <f>SUM(I15:M15)</f>
        <v>240424</v>
      </c>
      <c r="I15" s="26">
        <v>19589</v>
      </c>
      <c r="J15" s="26">
        <v>208520</v>
      </c>
      <c r="K15" s="26">
        <v>8388</v>
      </c>
      <c r="L15" s="26">
        <v>1022</v>
      </c>
      <c r="M15" s="26">
        <v>2905</v>
      </c>
      <c r="N15" s="25">
        <f>(B15+H15)/365</f>
        <v>1191.3287671232877</v>
      </c>
    </row>
    <row r="16" spans="1:14" s="7" customFormat="1" ht="12">
      <c r="A16" s="27" t="s">
        <v>20</v>
      </c>
      <c r="B16" s="23">
        <f>SUM(C16:G16)</f>
        <v>230250</v>
      </c>
      <c r="C16" s="26">
        <v>18261</v>
      </c>
      <c r="D16" s="26">
        <v>200669</v>
      </c>
      <c r="E16" s="26">
        <v>7560</v>
      </c>
      <c r="F16" s="26">
        <v>1188</v>
      </c>
      <c r="G16" s="26">
        <v>2572</v>
      </c>
      <c r="H16" s="24">
        <f>SUM(I16:M16)</f>
        <v>186121</v>
      </c>
      <c r="I16" s="26">
        <v>14301</v>
      </c>
      <c r="J16" s="26">
        <v>161397</v>
      </c>
      <c r="K16" s="26">
        <v>6923</v>
      </c>
      <c r="L16" s="26">
        <v>1025</v>
      </c>
      <c r="M16" s="26">
        <v>2475</v>
      </c>
      <c r="N16" s="25">
        <f>(B16+H16)/365</f>
        <v>1140.7424657534248</v>
      </c>
    </row>
    <row r="17" spans="1:14" s="7" customFormat="1" ht="12">
      <c r="A17" s="27" t="s">
        <v>21</v>
      </c>
      <c r="B17" s="23">
        <f>SUM(C17:G17)</f>
        <v>186892</v>
      </c>
      <c r="C17" s="26">
        <v>14512</v>
      </c>
      <c r="D17" s="26">
        <v>162103</v>
      </c>
      <c r="E17" s="26">
        <v>6574</v>
      </c>
      <c r="F17" s="26">
        <v>1769</v>
      </c>
      <c r="G17" s="26">
        <v>1934</v>
      </c>
      <c r="H17" s="24">
        <f>SUM(I17:M17)</f>
        <v>235472</v>
      </c>
      <c r="I17" s="26">
        <v>18860</v>
      </c>
      <c r="J17" s="26">
        <v>205461</v>
      </c>
      <c r="K17" s="26">
        <v>7275</v>
      </c>
      <c r="L17" s="26">
        <v>1613</v>
      </c>
      <c r="M17" s="26">
        <v>2263</v>
      </c>
      <c r="N17" s="25">
        <f>(B17+H17)/365</f>
        <v>1157.1616438356164</v>
      </c>
    </row>
    <row r="18" spans="1:14" s="33" customFormat="1" ht="12" customHeight="1">
      <c r="A18" s="28" t="s">
        <v>22</v>
      </c>
      <c r="B18" s="29">
        <f>SUM(C18:G18)</f>
        <v>185563</v>
      </c>
      <c r="C18" s="30">
        <v>15280</v>
      </c>
      <c r="D18" s="30">
        <v>158645</v>
      </c>
      <c r="E18" s="30">
        <v>7258</v>
      </c>
      <c r="F18" s="30">
        <v>2283</v>
      </c>
      <c r="G18" s="30">
        <v>2097</v>
      </c>
      <c r="H18" s="31">
        <f>SUM(I18:M18)</f>
        <v>231837</v>
      </c>
      <c r="I18" s="30">
        <v>19721</v>
      </c>
      <c r="J18" s="30">
        <v>199852</v>
      </c>
      <c r="K18" s="30">
        <v>7781</v>
      </c>
      <c r="L18" s="30">
        <v>2049</v>
      </c>
      <c r="M18" s="30">
        <v>2434</v>
      </c>
      <c r="N18" s="32">
        <f>(B18+H18)/366</f>
        <v>1140.4371584699454</v>
      </c>
    </row>
    <row r="19" spans="2:14" s="7" customFormat="1" ht="7.5" customHeight="1">
      <c r="B19" s="23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s="7" customFormat="1" ht="12">
      <c r="A20" s="22" t="s">
        <v>24</v>
      </c>
      <c r="B20" s="23"/>
      <c r="C20" s="24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s="7" customFormat="1" ht="12">
      <c r="A21" s="22" t="s">
        <v>18</v>
      </c>
      <c r="B21" s="23">
        <f>SUM(C21:G21)</f>
        <v>1273480</v>
      </c>
      <c r="C21" s="34">
        <v>67203</v>
      </c>
      <c r="D21" s="34">
        <v>1044864</v>
      </c>
      <c r="E21" s="34">
        <v>88419</v>
      </c>
      <c r="F21" s="34">
        <v>55310</v>
      </c>
      <c r="G21" s="34">
        <v>17684</v>
      </c>
      <c r="H21" s="24">
        <f>SUM(I21:M21)</f>
        <v>1398713</v>
      </c>
      <c r="I21" s="34">
        <v>74455</v>
      </c>
      <c r="J21" s="34">
        <v>1149348</v>
      </c>
      <c r="K21" s="34">
        <v>93730</v>
      </c>
      <c r="L21" s="34">
        <v>62601</v>
      </c>
      <c r="M21" s="34">
        <v>18579</v>
      </c>
      <c r="N21" s="35">
        <f>(B21+H21)/365</f>
        <v>7321.076712328767</v>
      </c>
    </row>
    <row r="22" spans="1:14" s="7" customFormat="1" ht="12">
      <c r="A22" s="27" t="s">
        <v>19</v>
      </c>
      <c r="B22" s="23">
        <f>SUM(C22:G22)</f>
        <v>395944</v>
      </c>
      <c r="C22" s="26">
        <v>31568</v>
      </c>
      <c r="D22" s="26">
        <v>315668</v>
      </c>
      <c r="E22" s="26">
        <v>25693</v>
      </c>
      <c r="F22" s="26">
        <v>18173</v>
      </c>
      <c r="G22" s="26">
        <v>4842</v>
      </c>
      <c r="H22" s="24">
        <f>SUM(I22:M22)</f>
        <v>391403</v>
      </c>
      <c r="I22" s="26">
        <v>29932</v>
      </c>
      <c r="J22" s="26">
        <v>315197</v>
      </c>
      <c r="K22" s="26">
        <v>23540</v>
      </c>
      <c r="L22" s="26">
        <v>18057</v>
      </c>
      <c r="M22" s="26">
        <v>4677</v>
      </c>
      <c r="N22" s="25">
        <f>(B22+H22)/365</f>
        <v>2157.115068493151</v>
      </c>
    </row>
    <row r="23" spans="1:14" s="7" customFormat="1" ht="12">
      <c r="A23" s="27" t="s">
        <v>20</v>
      </c>
      <c r="B23" s="23">
        <f>SUM(C23:G23)</f>
        <v>371819</v>
      </c>
      <c r="C23" s="26">
        <v>28060</v>
      </c>
      <c r="D23" s="26">
        <v>296371</v>
      </c>
      <c r="E23" s="26">
        <v>21724</v>
      </c>
      <c r="F23" s="26">
        <v>21390</v>
      </c>
      <c r="G23" s="26">
        <v>4274</v>
      </c>
      <c r="H23" s="24">
        <f>SUM(I23:M23)</f>
        <v>381567</v>
      </c>
      <c r="I23" s="26">
        <v>30309</v>
      </c>
      <c r="J23" s="26">
        <v>301738</v>
      </c>
      <c r="K23" s="26">
        <v>24377</v>
      </c>
      <c r="L23" s="26">
        <v>20676</v>
      </c>
      <c r="M23" s="26">
        <v>4467</v>
      </c>
      <c r="N23" s="25">
        <f>(B23+H23)/365</f>
        <v>2064.071232876712</v>
      </c>
    </row>
    <row r="24" spans="1:14" s="7" customFormat="1" ht="12">
      <c r="A24" s="27" t="s">
        <v>21</v>
      </c>
      <c r="B24" s="23">
        <f>SUM(C24:G24)</f>
        <v>394976</v>
      </c>
      <c r="C24" s="26">
        <v>32776</v>
      </c>
      <c r="D24" s="26">
        <v>311882</v>
      </c>
      <c r="E24" s="26">
        <v>24436</v>
      </c>
      <c r="F24" s="26">
        <v>21403</v>
      </c>
      <c r="G24" s="26">
        <v>4479</v>
      </c>
      <c r="H24" s="24">
        <f>SUM(I24:M24)</f>
        <v>381424</v>
      </c>
      <c r="I24" s="26">
        <v>29568</v>
      </c>
      <c r="J24" s="26">
        <v>303428</v>
      </c>
      <c r="K24" s="26">
        <v>22422</v>
      </c>
      <c r="L24" s="26">
        <v>21952</v>
      </c>
      <c r="M24" s="26">
        <v>4054</v>
      </c>
      <c r="N24" s="25">
        <f>(B24+H24)/365</f>
        <v>2127.123287671233</v>
      </c>
    </row>
    <row r="25" spans="1:14" s="33" customFormat="1" ht="12">
      <c r="A25" s="28" t="s">
        <v>22</v>
      </c>
      <c r="B25" s="29">
        <f>SUM(C25:G25)</f>
        <v>411476</v>
      </c>
      <c r="C25" s="30">
        <v>36102</v>
      </c>
      <c r="D25" s="30">
        <v>319476</v>
      </c>
      <c r="E25" s="30">
        <v>26443</v>
      </c>
      <c r="F25" s="30">
        <v>24640</v>
      </c>
      <c r="G25" s="30">
        <v>4815</v>
      </c>
      <c r="H25" s="31">
        <f>SUM(I25:M25)</f>
        <v>395116</v>
      </c>
      <c r="I25" s="30">
        <v>32589</v>
      </c>
      <c r="J25" s="30">
        <v>309881</v>
      </c>
      <c r="K25" s="30">
        <v>24112</v>
      </c>
      <c r="L25" s="30">
        <v>24427</v>
      </c>
      <c r="M25" s="30">
        <v>4107</v>
      </c>
      <c r="N25" s="32">
        <f>(B25+H25)/366</f>
        <v>2203.8032786885246</v>
      </c>
    </row>
    <row r="26" spans="2:14" s="7" customFormat="1" ht="5.25" customHeight="1">
      <c r="B26" s="23"/>
      <c r="C26" s="24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s="7" customFormat="1" ht="12">
      <c r="A27" s="22" t="s">
        <v>25</v>
      </c>
      <c r="B27" s="23"/>
      <c r="C27" s="24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1:14" s="7" customFormat="1" ht="12">
      <c r="A28" s="22" t="s">
        <v>18</v>
      </c>
      <c r="B28" s="23">
        <f>SUM(C28:G28)</f>
        <v>2497</v>
      </c>
      <c r="C28" s="34">
        <v>201</v>
      </c>
      <c r="D28" s="34">
        <v>2148</v>
      </c>
      <c r="E28" s="34">
        <v>77</v>
      </c>
      <c r="F28" s="34">
        <v>66</v>
      </c>
      <c r="G28" s="34">
        <v>5</v>
      </c>
      <c r="H28" s="24">
        <f>SUM(I28:M28)</f>
        <v>3567</v>
      </c>
      <c r="I28" s="34">
        <v>300</v>
      </c>
      <c r="J28" s="34">
        <v>3054</v>
      </c>
      <c r="K28" s="34">
        <v>79</v>
      </c>
      <c r="L28" s="34">
        <v>115</v>
      </c>
      <c r="M28" s="34">
        <v>19</v>
      </c>
      <c r="N28" s="35">
        <f>(B28+H28)/365</f>
        <v>16.613698630136987</v>
      </c>
    </row>
    <row r="29" spans="1:14" s="7" customFormat="1" ht="12">
      <c r="A29" s="27" t="s">
        <v>19</v>
      </c>
      <c r="B29" s="23">
        <f>SUM(C29:G29)</f>
        <v>210691</v>
      </c>
      <c r="C29" s="34">
        <v>14723</v>
      </c>
      <c r="D29" s="34">
        <v>176275</v>
      </c>
      <c r="E29" s="34">
        <v>8837</v>
      </c>
      <c r="F29" s="34">
        <v>8250</v>
      </c>
      <c r="G29" s="34">
        <v>2606</v>
      </c>
      <c r="H29" s="24">
        <f>SUM(I29:M29)</f>
        <v>246222</v>
      </c>
      <c r="I29" s="34">
        <v>16816</v>
      </c>
      <c r="J29" s="34">
        <v>208918</v>
      </c>
      <c r="K29" s="34">
        <v>9057</v>
      </c>
      <c r="L29" s="34">
        <v>8809</v>
      </c>
      <c r="M29" s="34">
        <v>2622</v>
      </c>
      <c r="N29" s="35">
        <f>(B29+H29)/365</f>
        <v>1251.8164383561643</v>
      </c>
    </row>
    <row r="30" spans="1:14" s="7" customFormat="1" ht="12">
      <c r="A30" s="27" t="s">
        <v>20</v>
      </c>
      <c r="B30" s="23">
        <f>SUM(C30:G30)</f>
        <v>256089</v>
      </c>
      <c r="C30" s="26">
        <v>17850</v>
      </c>
      <c r="D30" s="26">
        <v>217203</v>
      </c>
      <c r="E30" s="26">
        <v>9610</v>
      </c>
      <c r="F30" s="26">
        <v>8634</v>
      </c>
      <c r="G30" s="26">
        <v>2792</v>
      </c>
      <c r="H30" s="25">
        <f>SUM(I30:M30)</f>
        <v>215836</v>
      </c>
      <c r="I30" s="26">
        <v>15339</v>
      </c>
      <c r="J30" s="26">
        <v>180455</v>
      </c>
      <c r="K30" s="26">
        <v>9149</v>
      </c>
      <c r="L30" s="26">
        <v>8342</v>
      </c>
      <c r="M30" s="26">
        <v>2551</v>
      </c>
      <c r="N30" s="25">
        <f>(B30+H30)/365</f>
        <v>1292.945205479452</v>
      </c>
    </row>
    <row r="31" spans="1:14" s="7" customFormat="1" ht="12">
      <c r="A31" s="27" t="s">
        <v>21</v>
      </c>
      <c r="B31" s="23">
        <f>SUM(C31:G31)</f>
        <v>225679</v>
      </c>
      <c r="C31" s="26">
        <v>16759</v>
      </c>
      <c r="D31" s="26">
        <v>188079</v>
      </c>
      <c r="E31" s="26">
        <v>10047</v>
      </c>
      <c r="F31" s="26">
        <v>8278</v>
      </c>
      <c r="G31" s="26">
        <v>2516</v>
      </c>
      <c r="H31" s="25">
        <f>SUM(I31:M31)</f>
        <v>269145</v>
      </c>
      <c r="I31" s="26">
        <v>19392</v>
      </c>
      <c r="J31" s="26">
        <v>229060</v>
      </c>
      <c r="K31" s="26">
        <v>9477</v>
      </c>
      <c r="L31" s="26">
        <v>8406</v>
      </c>
      <c r="M31" s="26">
        <v>2810</v>
      </c>
      <c r="N31" s="25">
        <f>(B31+H31)/365</f>
        <v>1355.682191780822</v>
      </c>
    </row>
    <row r="32" spans="1:14" s="33" customFormat="1" ht="12">
      <c r="A32" s="28" t="s">
        <v>22</v>
      </c>
      <c r="B32" s="29">
        <f>SUM(C32:G32)</f>
        <v>236761</v>
      </c>
      <c r="C32" s="30">
        <v>18654</v>
      </c>
      <c r="D32" s="30">
        <v>196032</v>
      </c>
      <c r="E32" s="30">
        <v>10869</v>
      </c>
      <c r="F32" s="30">
        <v>8632</v>
      </c>
      <c r="G32" s="30">
        <v>2574</v>
      </c>
      <c r="H32" s="32">
        <f>SUM(I32:M32)</f>
        <v>283888</v>
      </c>
      <c r="I32" s="30">
        <v>21794</v>
      </c>
      <c r="J32" s="30">
        <v>240805</v>
      </c>
      <c r="K32" s="30">
        <v>10031</v>
      </c>
      <c r="L32" s="30">
        <v>8526</v>
      </c>
      <c r="M32" s="30">
        <v>2732</v>
      </c>
      <c r="N32" s="32">
        <f>(B32+H32)/366</f>
        <v>1422.5382513661202</v>
      </c>
    </row>
    <row r="33" spans="2:14" s="7" customFormat="1" ht="4.5" customHeight="1">
      <c r="B33" s="23"/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4" s="7" customFormat="1" ht="12">
      <c r="A34" s="22" t="s">
        <v>26</v>
      </c>
      <c r="B34" s="23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s="7" customFormat="1" ht="12">
      <c r="A35" s="22" t="s">
        <v>18</v>
      </c>
      <c r="B35" s="23">
        <f>SUM(C35:G35)</f>
        <v>1242788</v>
      </c>
      <c r="C35" s="34">
        <v>68709</v>
      </c>
      <c r="D35" s="34">
        <v>1013059</v>
      </c>
      <c r="E35" s="34">
        <v>86738</v>
      </c>
      <c r="F35" s="34">
        <v>56248</v>
      </c>
      <c r="G35" s="34">
        <v>18034</v>
      </c>
      <c r="H35" s="24">
        <f>SUM(I35:M35)</f>
        <v>1290613</v>
      </c>
      <c r="I35" s="34">
        <v>72457</v>
      </c>
      <c r="J35" s="34">
        <v>1066145</v>
      </c>
      <c r="K35" s="34">
        <v>81285</v>
      </c>
      <c r="L35" s="34">
        <v>52309</v>
      </c>
      <c r="M35" s="34">
        <v>18417</v>
      </c>
      <c r="N35" s="35">
        <f>(B35+H35)/365</f>
        <v>6940.824657534246</v>
      </c>
    </row>
    <row r="36" spans="1:14" s="7" customFormat="1" ht="12">
      <c r="A36" s="27" t="s">
        <v>19</v>
      </c>
      <c r="B36" s="23">
        <f>SUM(C36:G36)</f>
        <v>768149</v>
      </c>
      <c r="C36" s="34">
        <v>50493</v>
      </c>
      <c r="D36" s="34">
        <v>635553</v>
      </c>
      <c r="E36" s="34">
        <v>39130</v>
      </c>
      <c r="F36" s="34">
        <v>27314</v>
      </c>
      <c r="G36" s="34">
        <v>15659</v>
      </c>
      <c r="H36" s="24">
        <f>SUM(I36:M36)</f>
        <v>797990</v>
      </c>
      <c r="I36" s="34">
        <v>52266</v>
      </c>
      <c r="J36" s="34">
        <v>666239</v>
      </c>
      <c r="K36" s="34">
        <v>35457</v>
      </c>
      <c r="L36" s="34">
        <v>27499</v>
      </c>
      <c r="M36" s="34">
        <v>16529</v>
      </c>
      <c r="N36" s="35">
        <f>(B36+H36)/365</f>
        <v>4290.791780821918</v>
      </c>
    </row>
    <row r="37" spans="1:14" s="7" customFormat="1" ht="12">
      <c r="A37" s="27" t="s">
        <v>20</v>
      </c>
      <c r="B37" s="23">
        <f>SUM(C37:G37)</f>
        <v>774755</v>
      </c>
      <c r="C37" s="26">
        <v>49867</v>
      </c>
      <c r="D37" s="26">
        <v>644579</v>
      </c>
      <c r="E37" s="26">
        <v>36305</v>
      </c>
      <c r="F37" s="26">
        <v>28329</v>
      </c>
      <c r="G37" s="26">
        <v>15675</v>
      </c>
      <c r="H37" s="25">
        <f>SUM(I37:M37)</f>
        <v>735726</v>
      </c>
      <c r="I37" s="26">
        <v>47077</v>
      </c>
      <c r="J37" s="26">
        <v>608281</v>
      </c>
      <c r="K37" s="26">
        <v>38353</v>
      </c>
      <c r="L37" s="26">
        <v>27712</v>
      </c>
      <c r="M37" s="26">
        <v>14303</v>
      </c>
      <c r="N37" s="25">
        <f>(B37+H37)/365</f>
        <v>4138.304109589041</v>
      </c>
    </row>
    <row r="38" spans="1:14" s="7" customFormat="1" ht="12">
      <c r="A38" s="27" t="s">
        <v>21</v>
      </c>
      <c r="B38" s="23">
        <f>SUM(C38:G38)</f>
        <v>734051</v>
      </c>
      <c r="C38" s="26">
        <v>47821</v>
      </c>
      <c r="D38" s="26">
        <v>604016</v>
      </c>
      <c r="E38" s="26">
        <v>40975</v>
      </c>
      <c r="F38" s="26">
        <v>27959</v>
      </c>
      <c r="G38" s="26">
        <v>13280</v>
      </c>
      <c r="H38" s="25">
        <f>SUM(I38:M38)</f>
        <v>771334</v>
      </c>
      <c r="I38" s="26">
        <v>50293</v>
      </c>
      <c r="J38" s="26">
        <v>640851</v>
      </c>
      <c r="K38" s="26">
        <v>38187</v>
      </c>
      <c r="L38" s="26">
        <v>27552</v>
      </c>
      <c r="M38" s="26">
        <v>14451</v>
      </c>
      <c r="N38" s="25">
        <f>(B38+H38)/365</f>
        <v>4124.342465753424</v>
      </c>
    </row>
    <row r="39" spans="1:14" s="33" customFormat="1" ht="12">
      <c r="A39" s="28" t="s">
        <v>22</v>
      </c>
      <c r="B39" s="29">
        <f>SUM(C39:G39)</f>
        <v>752089</v>
      </c>
      <c r="C39" s="30">
        <v>52234</v>
      </c>
      <c r="D39" s="30">
        <v>612188</v>
      </c>
      <c r="E39" s="30">
        <v>41944</v>
      </c>
      <c r="F39" s="30">
        <v>31623</v>
      </c>
      <c r="G39" s="30">
        <v>14100</v>
      </c>
      <c r="H39" s="32">
        <f>SUM(I39:M39)</f>
        <v>795819</v>
      </c>
      <c r="I39" s="30">
        <v>55553</v>
      </c>
      <c r="J39" s="30">
        <v>652933</v>
      </c>
      <c r="K39" s="30">
        <v>40302</v>
      </c>
      <c r="L39" s="30">
        <v>30908</v>
      </c>
      <c r="M39" s="30">
        <v>16123</v>
      </c>
      <c r="N39" s="32">
        <f>(B39+H39)/366</f>
        <v>4229.256830601093</v>
      </c>
    </row>
    <row r="40" spans="2:14" s="7" customFormat="1" ht="5.25" customHeight="1">
      <c r="B40" s="23"/>
      <c r="C40" s="24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</row>
    <row r="41" spans="1:14" s="7" customFormat="1" ht="12">
      <c r="A41" s="22" t="s">
        <v>27</v>
      </c>
      <c r="B41" s="23"/>
      <c r="C41" s="24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</row>
    <row r="42" spans="1:14" s="7" customFormat="1" ht="12">
      <c r="A42" s="22" t="s">
        <v>18</v>
      </c>
      <c r="B42" s="23">
        <f>SUM(C42:G42)</f>
        <v>1184006</v>
      </c>
      <c r="C42" s="34">
        <v>108590</v>
      </c>
      <c r="D42" s="34">
        <v>993947</v>
      </c>
      <c r="E42" s="34">
        <v>41307</v>
      </c>
      <c r="F42" s="34">
        <v>24317</v>
      </c>
      <c r="G42" s="34">
        <v>15845</v>
      </c>
      <c r="H42" s="24">
        <f>SUM(I42:M42)</f>
        <v>1240468</v>
      </c>
      <c r="I42" s="34">
        <v>114636</v>
      </c>
      <c r="J42" s="34">
        <v>1037731</v>
      </c>
      <c r="K42" s="34">
        <v>45987</v>
      </c>
      <c r="L42" s="34">
        <v>27005</v>
      </c>
      <c r="M42" s="34">
        <v>15109</v>
      </c>
      <c r="N42" s="35">
        <f>(B42+H42)/365</f>
        <v>6642.394520547945</v>
      </c>
    </row>
    <row r="43" spans="1:14" s="7" customFormat="1" ht="12">
      <c r="A43" s="27" t="s">
        <v>19</v>
      </c>
      <c r="B43" s="23">
        <f>SUM(C43:G43)</f>
        <v>1380294</v>
      </c>
      <c r="C43" s="34">
        <v>127400</v>
      </c>
      <c r="D43" s="34">
        <v>1153481</v>
      </c>
      <c r="E43" s="34">
        <v>48795</v>
      </c>
      <c r="F43" s="34">
        <v>30350</v>
      </c>
      <c r="G43" s="34">
        <v>20268</v>
      </c>
      <c r="H43" s="24">
        <f>SUM(I43:M43)</f>
        <v>1476464</v>
      </c>
      <c r="I43" s="34">
        <v>136677</v>
      </c>
      <c r="J43" s="34">
        <v>1230594</v>
      </c>
      <c r="K43" s="34">
        <v>54097</v>
      </c>
      <c r="L43" s="34">
        <v>34597</v>
      </c>
      <c r="M43" s="34">
        <v>20499</v>
      </c>
      <c r="N43" s="35">
        <f>(B43+H43)/365</f>
        <v>7826.734246575343</v>
      </c>
    </row>
    <row r="44" spans="1:14" s="7" customFormat="1" ht="12">
      <c r="A44" s="27" t="s">
        <v>20</v>
      </c>
      <c r="B44" s="23">
        <f>SUM(C44:G44)</f>
        <v>1614989</v>
      </c>
      <c r="C44" s="26">
        <v>155726</v>
      </c>
      <c r="D44" s="26">
        <v>1343484</v>
      </c>
      <c r="E44" s="26">
        <v>57879</v>
      </c>
      <c r="F44" s="26">
        <v>37091</v>
      </c>
      <c r="G44" s="26">
        <v>20809</v>
      </c>
      <c r="H44" s="25">
        <f>SUM(I44:M44)</f>
        <v>1481075</v>
      </c>
      <c r="I44" s="26">
        <v>141841</v>
      </c>
      <c r="J44" s="26">
        <v>1236561</v>
      </c>
      <c r="K44" s="26">
        <v>51000</v>
      </c>
      <c r="L44" s="26">
        <v>31338</v>
      </c>
      <c r="M44" s="26">
        <v>20335</v>
      </c>
      <c r="N44" s="25">
        <f>(B44+H44)/365</f>
        <v>8482.367123287671</v>
      </c>
    </row>
    <row r="45" spans="1:14" s="7" customFormat="1" ht="12">
      <c r="A45" s="27" t="s">
        <v>21</v>
      </c>
      <c r="B45" s="23">
        <f>SUM(C45:G45)</f>
        <v>1489798</v>
      </c>
      <c r="C45" s="26">
        <v>147428</v>
      </c>
      <c r="D45" s="26">
        <v>1242509</v>
      </c>
      <c r="E45" s="26">
        <v>48943</v>
      </c>
      <c r="F45" s="26">
        <v>33277</v>
      </c>
      <c r="G45" s="26">
        <v>17641</v>
      </c>
      <c r="H45" s="25">
        <f>SUM(I45:M45)</f>
        <v>1641528</v>
      </c>
      <c r="I45" s="26">
        <v>162790</v>
      </c>
      <c r="J45" s="26">
        <v>1363797</v>
      </c>
      <c r="K45" s="26">
        <v>56266</v>
      </c>
      <c r="L45" s="26">
        <v>39460</v>
      </c>
      <c r="M45" s="26">
        <v>19215</v>
      </c>
      <c r="N45" s="25">
        <f>(B45+H45)/365</f>
        <v>8578.975342465754</v>
      </c>
    </row>
    <row r="46" spans="1:14" s="33" customFormat="1" ht="12">
      <c r="A46" s="28" t="s">
        <v>22</v>
      </c>
      <c r="B46" s="29">
        <f>SUM(C46:G46)</f>
        <v>1510806</v>
      </c>
      <c r="C46" s="30">
        <v>159022</v>
      </c>
      <c r="D46" s="30">
        <v>1246128</v>
      </c>
      <c r="E46" s="30">
        <v>52163</v>
      </c>
      <c r="F46" s="30">
        <v>34926</v>
      </c>
      <c r="G46" s="30">
        <v>18567</v>
      </c>
      <c r="H46" s="32">
        <f>SUM(I46:M46)</f>
        <v>1672063</v>
      </c>
      <c r="I46" s="30">
        <v>177241</v>
      </c>
      <c r="J46" s="30">
        <v>1372142</v>
      </c>
      <c r="K46" s="30">
        <v>59582</v>
      </c>
      <c r="L46" s="30">
        <v>42842</v>
      </c>
      <c r="M46" s="30">
        <v>20256</v>
      </c>
      <c r="N46" s="32">
        <f>(B46+H46)/366</f>
        <v>8696.363387978143</v>
      </c>
    </row>
    <row r="47" spans="2:14" s="7" customFormat="1" ht="5.25" customHeight="1">
      <c r="B47" s="23"/>
      <c r="C47" s="24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</row>
    <row r="48" spans="1:14" s="7" customFormat="1" ht="12">
      <c r="A48" s="22" t="s">
        <v>28</v>
      </c>
      <c r="B48" s="23"/>
      <c r="C48" s="24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</row>
    <row r="49" spans="1:14" s="7" customFormat="1" ht="12">
      <c r="A49" s="22" t="s">
        <v>18</v>
      </c>
      <c r="B49" s="23">
        <f>SUM(C49:G49)</f>
        <v>1882069</v>
      </c>
      <c r="C49" s="34">
        <v>135503</v>
      </c>
      <c r="D49" s="34">
        <v>1547722</v>
      </c>
      <c r="E49" s="34">
        <v>110033</v>
      </c>
      <c r="F49" s="34">
        <v>76086</v>
      </c>
      <c r="G49" s="34">
        <v>12725</v>
      </c>
      <c r="H49" s="24">
        <f>SUM(I49:M49)</f>
        <v>1888239</v>
      </c>
      <c r="I49" s="34">
        <v>140866</v>
      </c>
      <c r="J49" s="34">
        <v>1538399</v>
      </c>
      <c r="K49" s="34">
        <v>115880</v>
      </c>
      <c r="L49" s="34">
        <v>79953</v>
      </c>
      <c r="M49" s="34">
        <v>13141</v>
      </c>
      <c r="N49" s="35">
        <f>(B49+H49)/365</f>
        <v>10329.61095890411</v>
      </c>
    </row>
    <row r="50" spans="1:14" s="7" customFormat="1" ht="12">
      <c r="A50" s="27" t="s">
        <v>19</v>
      </c>
      <c r="B50" s="23">
        <f>SUM(C50:G50)</f>
        <v>2041000</v>
      </c>
      <c r="C50" s="34">
        <v>147443</v>
      </c>
      <c r="D50" s="34">
        <v>1660604</v>
      </c>
      <c r="E50" s="34">
        <v>121786</v>
      </c>
      <c r="F50" s="34">
        <v>96440</v>
      </c>
      <c r="G50" s="34">
        <v>14727</v>
      </c>
      <c r="H50" s="24">
        <f>SUM(I50:M50)</f>
        <v>2087872</v>
      </c>
      <c r="I50" s="34">
        <v>157421</v>
      </c>
      <c r="J50" s="34">
        <v>1679806</v>
      </c>
      <c r="K50" s="34">
        <v>132722</v>
      </c>
      <c r="L50" s="34">
        <v>101773</v>
      </c>
      <c r="M50" s="34">
        <v>16150</v>
      </c>
      <c r="N50" s="35">
        <f>(B50+H50)/365</f>
        <v>11311.978082191781</v>
      </c>
    </row>
    <row r="51" spans="1:14" s="7" customFormat="1" ht="12">
      <c r="A51" s="27" t="s">
        <v>20</v>
      </c>
      <c r="B51" s="23">
        <f>SUM(C51:G51)</f>
        <v>1773868</v>
      </c>
      <c r="C51" s="36">
        <v>145260</v>
      </c>
      <c r="D51" s="26">
        <v>1418425</v>
      </c>
      <c r="E51" s="26">
        <v>105620</v>
      </c>
      <c r="F51" s="26">
        <v>91003</v>
      </c>
      <c r="G51" s="26">
        <v>13560</v>
      </c>
      <c r="H51" s="25">
        <f>SUM(I51:M51)</f>
        <v>1689159</v>
      </c>
      <c r="I51" s="26">
        <v>131980</v>
      </c>
      <c r="J51" s="26">
        <v>1375173</v>
      </c>
      <c r="K51" s="26">
        <v>90655</v>
      </c>
      <c r="L51" s="26">
        <v>80024</v>
      </c>
      <c r="M51" s="26">
        <v>11327</v>
      </c>
      <c r="N51" s="25">
        <f>(B51+H51)/365</f>
        <v>9487.745205479452</v>
      </c>
    </row>
    <row r="52" spans="1:14" s="7" customFormat="1" ht="12">
      <c r="A52" s="27" t="s">
        <v>21</v>
      </c>
      <c r="B52" s="23">
        <f>SUM(C52:G52)</f>
        <v>1717739</v>
      </c>
      <c r="C52" s="36">
        <v>138462</v>
      </c>
      <c r="D52" s="26">
        <v>1398519</v>
      </c>
      <c r="E52" s="26">
        <v>88355</v>
      </c>
      <c r="F52" s="26">
        <v>81026</v>
      </c>
      <c r="G52" s="26">
        <v>11377</v>
      </c>
      <c r="H52" s="25">
        <f>SUM(I52:M52)</f>
        <v>1829704</v>
      </c>
      <c r="I52" s="26">
        <v>155797</v>
      </c>
      <c r="J52" s="26">
        <v>1457521</v>
      </c>
      <c r="K52" s="26">
        <v>104563</v>
      </c>
      <c r="L52" s="26">
        <v>98438</v>
      </c>
      <c r="M52" s="26">
        <v>13385</v>
      </c>
      <c r="N52" s="25">
        <f>(B52+H52)/365</f>
        <v>9719.021917808219</v>
      </c>
    </row>
    <row r="53" spans="1:14" s="33" customFormat="1" ht="12">
      <c r="A53" s="28" t="s">
        <v>22</v>
      </c>
      <c r="B53" s="29">
        <f>SUM(C53:G53)</f>
        <v>1793230</v>
      </c>
      <c r="C53" s="37">
        <v>157975</v>
      </c>
      <c r="D53" s="30">
        <v>1437334</v>
      </c>
      <c r="E53" s="30">
        <v>88393</v>
      </c>
      <c r="F53" s="30">
        <v>98331</v>
      </c>
      <c r="G53" s="30">
        <v>11197</v>
      </c>
      <c r="H53" s="32">
        <f>SUM(I53:M53)</f>
        <v>1916896</v>
      </c>
      <c r="I53" s="30">
        <v>178473</v>
      </c>
      <c r="J53" s="30">
        <v>1505206</v>
      </c>
      <c r="K53" s="30">
        <v>102519</v>
      </c>
      <c r="L53" s="30">
        <v>117060</v>
      </c>
      <c r="M53" s="30">
        <v>13638</v>
      </c>
      <c r="N53" s="32">
        <f>(B53+H53)/366</f>
        <v>10136.956284153006</v>
      </c>
    </row>
    <row r="54" spans="1:14" s="33" customFormat="1" ht="7.5" customHeight="1">
      <c r="A54" s="22"/>
      <c r="B54" s="23"/>
      <c r="C54" s="24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</row>
    <row r="55" spans="1:14" s="33" customFormat="1" ht="12">
      <c r="A55" s="22" t="s">
        <v>29</v>
      </c>
      <c r="B55" s="23"/>
      <c r="C55" s="24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</row>
    <row r="56" spans="1:14" s="33" customFormat="1" ht="12">
      <c r="A56" s="22" t="s">
        <v>18</v>
      </c>
      <c r="B56" s="23">
        <f>SUM(C56:G56)</f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24">
        <f>SUM(I56:M56)</f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5">
        <f>(B56+H56)/365</f>
        <v>0</v>
      </c>
    </row>
    <row r="57" spans="1:14" s="33" customFormat="1" ht="12">
      <c r="A57" s="27" t="s">
        <v>19</v>
      </c>
      <c r="B57" s="23">
        <f>SUM(C57:G57)</f>
        <v>160157</v>
      </c>
      <c r="C57" s="34">
        <v>15124</v>
      </c>
      <c r="D57" s="34">
        <v>127998</v>
      </c>
      <c r="E57" s="34">
        <v>9884</v>
      </c>
      <c r="F57" s="34">
        <v>6150</v>
      </c>
      <c r="G57" s="34">
        <v>1001</v>
      </c>
      <c r="H57" s="24">
        <f>SUM(I57:M57)</f>
        <v>153303</v>
      </c>
      <c r="I57" s="34">
        <v>14341</v>
      </c>
      <c r="J57" s="34">
        <v>122979</v>
      </c>
      <c r="K57" s="34">
        <v>9116</v>
      </c>
      <c r="L57" s="34">
        <v>5837</v>
      </c>
      <c r="M57" s="34">
        <v>1030</v>
      </c>
      <c r="N57" s="35">
        <f>(B57+H57)/365</f>
        <v>858.7945205479452</v>
      </c>
    </row>
    <row r="58" spans="1:14" s="33" customFormat="1" ht="12">
      <c r="A58" s="27" t="s">
        <v>20</v>
      </c>
      <c r="B58" s="23">
        <f>SUM(C58:G58)</f>
        <v>481792</v>
      </c>
      <c r="C58" s="34">
        <v>45489</v>
      </c>
      <c r="D58" s="34">
        <v>386190</v>
      </c>
      <c r="E58" s="34">
        <v>31023</v>
      </c>
      <c r="F58" s="34">
        <v>16636</v>
      </c>
      <c r="G58" s="34">
        <v>2454</v>
      </c>
      <c r="H58" s="24">
        <f>SUM(I58:M58)</f>
        <v>512879</v>
      </c>
      <c r="I58" s="34">
        <v>48637</v>
      </c>
      <c r="J58" s="34">
        <v>411810</v>
      </c>
      <c r="K58" s="34">
        <v>32138</v>
      </c>
      <c r="L58" s="34">
        <v>18127</v>
      </c>
      <c r="M58" s="34">
        <v>2167</v>
      </c>
      <c r="N58" s="35">
        <f>(B58+H58)/365</f>
        <v>2725.1260273972603</v>
      </c>
    </row>
    <row r="59" spans="1:14" s="33" customFormat="1" ht="12">
      <c r="A59" s="27" t="s">
        <v>21</v>
      </c>
      <c r="B59" s="23">
        <f>SUM(C59:G59)</f>
        <v>571441</v>
      </c>
      <c r="C59" s="36">
        <v>55213</v>
      </c>
      <c r="D59" s="26">
        <v>464197</v>
      </c>
      <c r="E59" s="26">
        <v>30519</v>
      </c>
      <c r="F59" s="26">
        <v>19452</v>
      </c>
      <c r="G59" s="26">
        <v>2060</v>
      </c>
      <c r="H59" s="25">
        <f>SUM(I59:M59)</f>
        <v>529002</v>
      </c>
      <c r="I59" s="26">
        <v>52677</v>
      </c>
      <c r="J59" s="26">
        <v>427315</v>
      </c>
      <c r="K59" s="26">
        <v>29456</v>
      </c>
      <c r="L59" s="26">
        <v>17295</v>
      </c>
      <c r="M59" s="26">
        <v>2259</v>
      </c>
      <c r="N59" s="25">
        <f>(B59+H59)/365</f>
        <v>3014.912328767123</v>
      </c>
    </row>
    <row r="60" spans="1:14" s="33" customFormat="1" ht="12">
      <c r="A60" s="28" t="s">
        <v>22</v>
      </c>
      <c r="B60" s="29">
        <f>SUM(C60:G60)</f>
        <v>619101</v>
      </c>
      <c r="C60" s="37">
        <v>66912</v>
      </c>
      <c r="D60" s="30">
        <v>492698</v>
      </c>
      <c r="E60" s="30">
        <v>34413</v>
      </c>
      <c r="F60" s="30">
        <v>22618</v>
      </c>
      <c r="G60" s="30">
        <v>2460</v>
      </c>
      <c r="H60" s="32">
        <f>SUM(I60:M60)</f>
        <v>562413</v>
      </c>
      <c r="I60" s="30">
        <v>59778</v>
      </c>
      <c r="J60" s="30">
        <v>446424</v>
      </c>
      <c r="K60" s="30">
        <v>33003</v>
      </c>
      <c r="L60" s="30">
        <v>20672</v>
      </c>
      <c r="M60" s="30">
        <v>2536</v>
      </c>
      <c r="N60" s="32">
        <f>(B60+H60)/366</f>
        <v>3228.1803278688526</v>
      </c>
    </row>
    <row r="61" spans="1:14" s="33" customFormat="1" ht="6.75" customHeight="1">
      <c r="A61" s="22"/>
      <c r="B61" s="23"/>
      <c r="C61" s="24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</row>
    <row r="62" spans="1:14" s="33" customFormat="1" ht="12">
      <c r="A62" s="22" t="s">
        <v>30</v>
      </c>
      <c r="B62" s="23"/>
      <c r="C62" s="24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</row>
    <row r="63" spans="1:14" s="33" customFormat="1" ht="12">
      <c r="A63" s="22" t="s">
        <v>18</v>
      </c>
      <c r="B63" s="23">
        <f>SUM(C63:G63)</f>
        <v>0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5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5">
        <f>(B63+H63)/365</f>
        <v>0</v>
      </c>
    </row>
    <row r="64" spans="1:14" s="33" customFormat="1" ht="12">
      <c r="A64" s="27" t="s">
        <v>19</v>
      </c>
      <c r="B64" s="23">
        <f>SUM(C64:G64)</f>
        <v>347217</v>
      </c>
      <c r="C64" s="34">
        <v>29180</v>
      </c>
      <c r="D64" s="34">
        <v>281779</v>
      </c>
      <c r="E64" s="34">
        <v>19680</v>
      </c>
      <c r="F64" s="34">
        <v>14056</v>
      </c>
      <c r="G64" s="34">
        <v>2522</v>
      </c>
      <c r="H64" s="24">
        <f>SUM(I64:M64)</f>
        <v>308347</v>
      </c>
      <c r="I64" s="34">
        <v>24591</v>
      </c>
      <c r="J64" s="34">
        <v>252552</v>
      </c>
      <c r="K64" s="34">
        <v>18057</v>
      </c>
      <c r="L64" s="34">
        <v>10880</v>
      </c>
      <c r="M64" s="34">
        <v>2267</v>
      </c>
      <c r="N64" s="35">
        <f>(B64+H64)/365</f>
        <v>1796.0657534246575</v>
      </c>
    </row>
    <row r="65" spans="1:14" s="33" customFormat="1" ht="12">
      <c r="A65" s="27" t="s">
        <v>20</v>
      </c>
      <c r="B65" s="23">
        <f>SUM(C65:G65)</f>
        <v>957105</v>
      </c>
      <c r="C65" s="34">
        <v>80116</v>
      </c>
      <c r="D65" s="34">
        <v>777992</v>
      </c>
      <c r="E65" s="34">
        <v>54791</v>
      </c>
      <c r="F65" s="34">
        <v>36348</v>
      </c>
      <c r="G65" s="34">
        <v>7858</v>
      </c>
      <c r="H65" s="24">
        <f>SUM(I65:M65)</f>
        <v>1075042</v>
      </c>
      <c r="I65" s="34">
        <v>92488</v>
      </c>
      <c r="J65" s="34">
        <v>861411</v>
      </c>
      <c r="K65" s="34">
        <v>61258</v>
      </c>
      <c r="L65" s="34">
        <v>49995</v>
      </c>
      <c r="M65" s="34">
        <v>9890</v>
      </c>
      <c r="N65" s="35">
        <f>(B65+H65)/365</f>
        <v>5567.52602739726</v>
      </c>
    </row>
    <row r="66" spans="1:14" s="33" customFormat="1" ht="12">
      <c r="A66" s="27" t="s">
        <v>21</v>
      </c>
      <c r="B66" s="23">
        <f>SUM(C66:G66)</f>
        <v>1251301</v>
      </c>
      <c r="C66" s="36">
        <v>114304</v>
      </c>
      <c r="D66" s="26">
        <v>988692</v>
      </c>
      <c r="E66" s="26">
        <v>72752</v>
      </c>
      <c r="F66" s="26">
        <v>64909</v>
      </c>
      <c r="G66" s="26">
        <v>10644</v>
      </c>
      <c r="H66" s="25">
        <f>SUM(I66:M66)</f>
        <v>1106494</v>
      </c>
      <c r="I66" s="26">
        <v>97770</v>
      </c>
      <c r="J66" s="26">
        <v>891387</v>
      </c>
      <c r="K66" s="26">
        <v>64997</v>
      </c>
      <c r="L66" s="26">
        <v>44535</v>
      </c>
      <c r="M66" s="26">
        <v>7805</v>
      </c>
      <c r="N66" s="25">
        <f>(B66+H66)/365</f>
        <v>6459.712328767123</v>
      </c>
    </row>
    <row r="67" spans="1:14" s="33" customFormat="1" ht="12">
      <c r="A67" s="28" t="s">
        <v>22</v>
      </c>
      <c r="B67" s="29">
        <f>SUM(C67:G67)</f>
        <v>1316182</v>
      </c>
      <c r="C67" s="30">
        <v>131761</v>
      </c>
      <c r="D67" s="30">
        <v>1018080</v>
      </c>
      <c r="E67" s="30">
        <v>75874</v>
      </c>
      <c r="F67" s="30">
        <v>79606</v>
      </c>
      <c r="G67" s="30">
        <v>10861</v>
      </c>
      <c r="H67" s="25">
        <f>SUM(I67:M67)</f>
        <v>1144236</v>
      </c>
      <c r="I67" s="30">
        <v>113443</v>
      </c>
      <c r="J67" s="30">
        <v>901360</v>
      </c>
      <c r="K67" s="30">
        <v>66634</v>
      </c>
      <c r="L67" s="30">
        <v>54931</v>
      </c>
      <c r="M67" s="30">
        <v>7868</v>
      </c>
      <c r="N67" s="32">
        <f>(B67+H67)/366</f>
        <v>6722.453551912568</v>
      </c>
    </row>
    <row r="68" spans="1:14" s="33" customFormat="1" ht="6.75" customHeight="1">
      <c r="A68" s="38"/>
      <c r="B68" s="29"/>
      <c r="C68" s="37"/>
      <c r="D68" s="30"/>
      <c r="E68" s="30"/>
      <c r="F68" s="30"/>
      <c r="G68" s="30"/>
      <c r="H68" s="32"/>
      <c r="I68" s="30"/>
      <c r="J68" s="30"/>
      <c r="K68" s="30"/>
      <c r="L68" s="30"/>
      <c r="M68" s="30"/>
      <c r="N68" s="32"/>
    </row>
    <row r="69" spans="1:14" s="33" customFormat="1" ht="12">
      <c r="A69" s="22" t="s">
        <v>31</v>
      </c>
      <c r="B69" s="23"/>
      <c r="C69" s="24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s="33" customFormat="1" ht="12">
      <c r="A70" s="22" t="s">
        <v>18</v>
      </c>
      <c r="B70" s="23">
        <f>SUM(C70:G70)</f>
        <v>0</v>
      </c>
      <c r="C70" s="34">
        <v>0</v>
      </c>
      <c r="D70" s="34">
        <v>0</v>
      </c>
      <c r="E70" s="34">
        <v>0</v>
      </c>
      <c r="F70" s="34">
        <v>0</v>
      </c>
      <c r="G70" s="34">
        <v>0</v>
      </c>
      <c r="H70" s="35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5">
        <f>(B70+H70)/365</f>
        <v>0</v>
      </c>
    </row>
    <row r="71" spans="1:14" s="33" customFormat="1" ht="12">
      <c r="A71" s="27" t="s">
        <v>19</v>
      </c>
      <c r="B71" s="23">
        <f>SUM(C71:G71)</f>
        <v>0</v>
      </c>
      <c r="C71" s="34">
        <v>0</v>
      </c>
      <c r="D71" s="34">
        <v>0</v>
      </c>
      <c r="E71" s="34">
        <v>0</v>
      </c>
      <c r="F71" s="34">
        <v>0</v>
      </c>
      <c r="G71" s="34">
        <v>0</v>
      </c>
      <c r="H71" s="35">
        <v>0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5">
        <f>(B71+H71)/365</f>
        <v>0</v>
      </c>
    </row>
    <row r="72" spans="1:14" s="33" customFormat="1" ht="12">
      <c r="A72" s="27" t="s">
        <v>20</v>
      </c>
      <c r="B72" s="23">
        <f>SUM(C72:G72)</f>
        <v>0</v>
      </c>
      <c r="C72" s="34">
        <v>0</v>
      </c>
      <c r="D72" s="34">
        <v>0</v>
      </c>
      <c r="E72" s="34">
        <v>0</v>
      </c>
      <c r="F72" s="34">
        <v>0</v>
      </c>
      <c r="G72" s="34">
        <v>0</v>
      </c>
      <c r="H72" s="35">
        <v>0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5">
        <f>(B72+H72)/365</f>
        <v>0</v>
      </c>
    </row>
    <row r="73" spans="1:14" s="33" customFormat="1" ht="12">
      <c r="A73" s="27" t="s">
        <v>21</v>
      </c>
      <c r="B73" s="23">
        <f>SUM(C73:G73)</f>
        <v>0</v>
      </c>
      <c r="C73" s="34">
        <v>0</v>
      </c>
      <c r="D73" s="34">
        <v>0</v>
      </c>
      <c r="E73" s="34">
        <v>0</v>
      </c>
      <c r="F73" s="34">
        <v>0</v>
      </c>
      <c r="G73" s="34">
        <v>0</v>
      </c>
      <c r="H73" s="35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5">
        <f>(B73+H73)/365</f>
        <v>0</v>
      </c>
    </row>
    <row r="74" spans="1:14" s="33" customFormat="1" ht="12">
      <c r="A74" s="28" t="s">
        <v>22</v>
      </c>
      <c r="B74" s="29">
        <f>SUM(C74:G74)</f>
        <v>139524</v>
      </c>
      <c r="C74" s="30">
        <v>15428</v>
      </c>
      <c r="D74" s="30">
        <v>114681</v>
      </c>
      <c r="E74" s="30">
        <v>6080</v>
      </c>
      <c r="F74" s="30">
        <v>2801</v>
      </c>
      <c r="G74" s="30">
        <v>534</v>
      </c>
      <c r="H74" s="25">
        <f>SUM(I74:M74)</f>
        <v>146223</v>
      </c>
      <c r="I74" s="30">
        <v>14572</v>
      </c>
      <c r="J74" s="30">
        <v>119943</v>
      </c>
      <c r="K74" s="30">
        <v>7203</v>
      </c>
      <c r="L74" s="30">
        <v>3923</v>
      </c>
      <c r="M74" s="30">
        <v>582</v>
      </c>
      <c r="N74" s="32">
        <f>(B74+H74)/366</f>
        <v>780.7295081967213</v>
      </c>
    </row>
    <row r="75" spans="1:14" s="33" customFormat="1" ht="12">
      <c r="A75" s="28"/>
      <c r="B75" s="29"/>
      <c r="C75" s="30"/>
      <c r="D75" s="30"/>
      <c r="E75" s="30"/>
      <c r="F75" s="30"/>
      <c r="G75" s="30"/>
      <c r="H75" s="25"/>
      <c r="I75" s="30"/>
      <c r="J75" s="30"/>
      <c r="K75" s="30"/>
      <c r="L75" s="30"/>
      <c r="M75" s="30"/>
      <c r="N75" s="32"/>
    </row>
    <row r="76" spans="2:14" s="7" customFormat="1" ht="12.75" customHeight="1">
      <c r="B76" s="23"/>
      <c r="C76" s="24"/>
      <c r="D76" s="25"/>
      <c r="E76" s="25"/>
      <c r="F76" s="39" t="s">
        <v>32</v>
      </c>
      <c r="G76" s="25"/>
      <c r="H76" s="25"/>
      <c r="I76" s="25"/>
      <c r="J76" s="25"/>
      <c r="K76" s="25"/>
      <c r="L76" s="25"/>
      <c r="M76" s="25"/>
      <c r="N76" s="25"/>
    </row>
    <row r="77" spans="1:14" s="7" customFormat="1" ht="12">
      <c r="A77" s="22" t="s">
        <v>33</v>
      </c>
      <c r="B77" s="23"/>
      <c r="C77" s="24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</row>
    <row r="78" spans="1:14" s="7" customFormat="1" ht="12">
      <c r="A78" s="22" t="s">
        <v>18</v>
      </c>
      <c r="B78" s="23">
        <f>SUM(C78:G78)</f>
        <v>467145</v>
      </c>
      <c r="C78" s="34">
        <v>45456</v>
      </c>
      <c r="D78" s="34">
        <v>385820</v>
      </c>
      <c r="E78" s="34">
        <v>24332</v>
      </c>
      <c r="F78" s="34">
        <v>9297</v>
      </c>
      <c r="G78" s="34">
        <v>2240</v>
      </c>
      <c r="H78" s="25">
        <f>SUM(I78:M78)</f>
        <v>426973</v>
      </c>
      <c r="I78" s="34">
        <v>41570</v>
      </c>
      <c r="J78" s="34">
        <v>348536</v>
      </c>
      <c r="K78" s="34">
        <v>24226</v>
      </c>
      <c r="L78" s="34">
        <v>10481</v>
      </c>
      <c r="M78" s="34">
        <v>2160</v>
      </c>
      <c r="N78" s="35">
        <f>(B78+H78)/365</f>
        <v>2449.6383561643834</v>
      </c>
    </row>
    <row r="79" spans="1:14" s="7" customFormat="1" ht="12">
      <c r="A79" s="27" t="s">
        <v>19</v>
      </c>
      <c r="B79" s="23">
        <f>SUM(C79:G79)</f>
        <v>525346</v>
      </c>
      <c r="C79" s="34">
        <v>48375</v>
      </c>
      <c r="D79" s="34">
        <v>432817</v>
      </c>
      <c r="E79" s="34">
        <v>29001</v>
      </c>
      <c r="F79" s="34">
        <v>12056</v>
      </c>
      <c r="G79" s="34">
        <v>3097</v>
      </c>
      <c r="H79" s="25">
        <f>SUM(I79:M79)</f>
        <v>514456</v>
      </c>
      <c r="I79" s="34">
        <v>47970</v>
      </c>
      <c r="J79" s="34">
        <v>422073</v>
      </c>
      <c r="K79" s="34">
        <v>28017</v>
      </c>
      <c r="L79" s="34">
        <v>13191</v>
      </c>
      <c r="M79" s="34">
        <v>3205</v>
      </c>
      <c r="N79" s="35">
        <f>(B79+H79)/365</f>
        <v>2848.772602739726</v>
      </c>
    </row>
    <row r="80" spans="1:14" s="7" customFormat="1" ht="12">
      <c r="A80" s="27" t="s">
        <v>20</v>
      </c>
      <c r="B80" s="23">
        <f>SUM(C80:G80)</f>
        <v>558759</v>
      </c>
      <c r="C80" s="36">
        <v>50135</v>
      </c>
      <c r="D80" s="26">
        <v>457985</v>
      </c>
      <c r="E80" s="26">
        <v>32484</v>
      </c>
      <c r="F80" s="26">
        <v>14480</v>
      </c>
      <c r="G80" s="26">
        <v>3675</v>
      </c>
      <c r="H80" s="25">
        <f>SUM(I80:M80)</f>
        <v>555342</v>
      </c>
      <c r="I80" s="26">
        <v>49870</v>
      </c>
      <c r="J80" s="26">
        <v>455705</v>
      </c>
      <c r="K80" s="26">
        <v>33930</v>
      </c>
      <c r="L80" s="26">
        <v>12381</v>
      </c>
      <c r="M80" s="26">
        <v>3456</v>
      </c>
      <c r="N80" s="25">
        <f>(B80+H80)/365</f>
        <v>3052.3315068493152</v>
      </c>
    </row>
    <row r="81" spans="1:14" s="7" customFormat="1" ht="12">
      <c r="A81" s="27" t="s">
        <v>21</v>
      </c>
      <c r="B81" s="23">
        <f>SUM(C81:G81)</f>
        <v>586997</v>
      </c>
      <c r="C81" s="36">
        <v>52483</v>
      </c>
      <c r="D81" s="26">
        <v>481519</v>
      </c>
      <c r="E81" s="26">
        <v>35451</v>
      </c>
      <c r="F81" s="26">
        <v>14083</v>
      </c>
      <c r="G81" s="26">
        <v>3461</v>
      </c>
      <c r="H81" s="25">
        <f>SUM(I81:M81)</f>
        <v>588412</v>
      </c>
      <c r="I81" s="26">
        <v>52578</v>
      </c>
      <c r="J81" s="26">
        <v>484135</v>
      </c>
      <c r="K81" s="26">
        <v>32820</v>
      </c>
      <c r="L81" s="26">
        <v>15029</v>
      </c>
      <c r="M81" s="26">
        <v>3850</v>
      </c>
      <c r="N81" s="25">
        <f>(B81+H81)/365</f>
        <v>3220.2986301369865</v>
      </c>
    </row>
    <row r="82" spans="1:14" s="33" customFormat="1" ht="12">
      <c r="A82" s="28" t="s">
        <v>22</v>
      </c>
      <c r="B82" s="29">
        <f>SUM(C82:G82)</f>
        <v>606778</v>
      </c>
      <c r="C82" s="37">
        <v>58073</v>
      </c>
      <c r="D82" s="30">
        <v>492792</v>
      </c>
      <c r="E82" s="30">
        <v>36041</v>
      </c>
      <c r="F82" s="30">
        <v>16277</v>
      </c>
      <c r="G82" s="30">
        <v>3595</v>
      </c>
      <c r="H82" s="32">
        <f>SUM(I82:M82)</f>
        <v>613962</v>
      </c>
      <c r="I82" s="30">
        <v>58725</v>
      </c>
      <c r="J82" s="30">
        <v>497793</v>
      </c>
      <c r="K82" s="30">
        <v>35172</v>
      </c>
      <c r="L82" s="30">
        <v>18709</v>
      </c>
      <c r="M82" s="30">
        <v>3563</v>
      </c>
      <c r="N82" s="32">
        <f>(B82+H82)/366</f>
        <v>3335.3551912568305</v>
      </c>
    </row>
    <row r="83" spans="2:14" s="7" customFormat="1" ht="4.5" customHeight="1">
      <c r="B83" s="23"/>
      <c r="C83" s="24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</row>
    <row r="84" spans="1:14" s="7" customFormat="1" ht="12">
      <c r="A84" s="22" t="s">
        <v>34</v>
      </c>
      <c r="B84" s="23"/>
      <c r="C84" s="24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</row>
    <row r="85" spans="1:14" s="7" customFormat="1" ht="12">
      <c r="A85" s="22" t="s">
        <v>18</v>
      </c>
      <c r="B85" s="23">
        <f>SUM(C85:G85)</f>
        <v>164744</v>
      </c>
      <c r="C85" s="34">
        <v>23261</v>
      </c>
      <c r="D85" s="34">
        <v>129493</v>
      </c>
      <c r="E85" s="34">
        <v>5076</v>
      </c>
      <c r="F85" s="34">
        <v>6394</v>
      </c>
      <c r="G85" s="34">
        <v>520</v>
      </c>
      <c r="H85" s="24">
        <f>SUM(I85:M85)</f>
        <v>165600</v>
      </c>
      <c r="I85" s="34">
        <v>23112</v>
      </c>
      <c r="J85" s="34">
        <v>130750</v>
      </c>
      <c r="K85" s="34">
        <v>4907</v>
      </c>
      <c r="L85" s="34">
        <v>6325</v>
      </c>
      <c r="M85" s="34">
        <v>506</v>
      </c>
      <c r="N85" s="35">
        <f>(B85+H85)/365</f>
        <v>905.0520547945206</v>
      </c>
    </row>
    <row r="86" spans="1:14" s="7" customFormat="1" ht="12">
      <c r="A86" s="27" t="s">
        <v>19</v>
      </c>
      <c r="B86" s="23">
        <f>SUM(C86:G86)</f>
        <v>174620</v>
      </c>
      <c r="C86" s="34">
        <v>24064</v>
      </c>
      <c r="D86" s="34">
        <v>136078</v>
      </c>
      <c r="E86" s="34">
        <v>6909</v>
      </c>
      <c r="F86" s="34">
        <v>6780</v>
      </c>
      <c r="G86" s="34">
        <v>789</v>
      </c>
      <c r="H86" s="24">
        <f>SUM(I86:M86)</f>
        <v>177392</v>
      </c>
      <c r="I86" s="34">
        <v>23518</v>
      </c>
      <c r="J86" s="34">
        <v>138919</v>
      </c>
      <c r="K86" s="34">
        <v>7352</v>
      </c>
      <c r="L86" s="34">
        <v>6851</v>
      </c>
      <c r="M86" s="34">
        <v>752</v>
      </c>
      <c r="N86" s="35">
        <f>(B86+H86)/365</f>
        <v>964.4164383561643</v>
      </c>
    </row>
    <row r="87" spans="1:14" s="7" customFormat="1" ht="12">
      <c r="A87" s="27" t="s">
        <v>20</v>
      </c>
      <c r="B87" s="23">
        <f>SUM(C87:G87)</f>
        <v>155742</v>
      </c>
      <c r="C87" s="36">
        <v>19393</v>
      </c>
      <c r="D87" s="26">
        <v>123344</v>
      </c>
      <c r="E87" s="26">
        <v>7409</v>
      </c>
      <c r="F87" s="26">
        <v>4946</v>
      </c>
      <c r="G87" s="26">
        <v>650</v>
      </c>
      <c r="H87" s="25">
        <f>SUM(I87:M87)</f>
        <v>150421</v>
      </c>
      <c r="I87" s="26">
        <v>19722</v>
      </c>
      <c r="J87" s="26">
        <v>118676</v>
      </c>
      <c r="K87" s="26">
        <v>6552</v>
      </c>
      <c r="L87" s="26">
        <v>4805</v>
      </c>
      <c r="M87" s="26">
        <v>666</v>
      </c>
      <c r="N87" s="25">
        <f>(B87+H87)/365</f>
        <v>838.8027397260274</v>
      </c>
    </row>
    <row r="88" spans="1:14" s="7" customFormat="1" ht="12">
      <c r="A88" s="27" t="s">
        <v>21</v>
      </c>
      <c r="B88" s="23">
        <f>SUM(C88:G88)</f>
        <v>153362</v>
      </c>
      <c r="C88" s="36">
        <v>19522</v>
      </c>
      <c r="D88" s="26">
        <v>120258</v>
      </c>
      <c r="E88" s="26">
        <v>6958</v>
      </c>
      <c r="F88" s="26">
        <v>5851</v>
      </c>
      <c r="G88" s="26">
        <v>773</v>
      </c>
      <c r="H88" s="25">
        <f>SUM(I88:M88)</f>
        <v>156277</v>
      </c>
      <c r="I88" s="26">
        <v>18802</v>
      </c>
      <c r="J88" s="26">
        <v>122556</v>
      </c>
      <c r="K88" s="26">
        <v>8064</v>
      </c>
      <c r="L88" s="26">
        <v>6095</v>
      </c>
      <c r="M88" s="26">
        <v>760</v>
      </c>
      <c r="N88" s="25">
        <f>(B88+H88)/365</f>
        <v>848.3260273972603</v>
      </c>
    </row>
    <row r="89" spans="1:14" s="33" customFormat="1" ht="12">
      <c r="A89" s="28" t="s">
        <v>22</v>
      </c>
      <c r="B89" s="29">
        <f>SUM(C89:G89)</f>
        <v>153077</v>
      </c>
      <c r="C89" s="37">
        <v>19951</v>
      </c>
      <c r="D89" s="30">
        <v>118734</v>
      </c>
      <c r="E89" s="30">
        <v>7638</v>
      </c>
      <c r="F89" s="30">
        <v>5975</v>
      </c>
      <c r="G89" s="30">
        <v>779</v>
      </c>
      <c r="H89" s="32">
        <f>SUM(I89:M89)</f>
        <v>158372</v>
      </c>
      <c r="I89" s="30">
        <v>19813</v>
      </c>
      <c r="J89" s="30">
        <v>122426</v>
      </c>
      <c r="K89" s="30">
        <v>9128</v>
      </c>
      <c r="L89" s="30">
        <v>6133</v>
      </c>
      <c r="M89" s="30">
        <v>872</v>
      </c>
      <c r="N89" s="32">
        <f>(B89+H89)/366</f>
        <v>850.9535519125683</v>
      </c>
    </row>
    <row r="90" spans="2:14" s="7" customFormat="1" ht="5.25" customHeight="1">
      <c r="B90" s="23"/>
      <c r="C90" s="24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</row>
    <row r="91" spans="1:14" s="7" customFormat="1" ht="12">
      <c r="A91" s="22" t="s">
        <v>35</v>
      </c>
      <c r="B91" s="23"/>
      <c r="C91" s="24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</row>
    <row r="92" spans="1:14" s="7" customFormat="1" ht="12">
      <c r="A92" s="22" t="s">
        <v>18</v>
      </c>
      <c r="B92" s="23">
        <f>SUM(C92:G92)</f>
        <v>107199</v>
      </c>
      <c r="C92" s="34">
        <v>10612</v>
      </c>
      <c r="D92" s="34">
        <v>90320</v>
      </c>
      <c r="E92" s="34">
        <v>4325</v>
      </c>
      <c r="F92" s="34">
        <v>1536</v>
      </c>
      <c r="G92" s="34">
        <v>406</v>
      </c>
      <c r="H92" s="24">
        <f>SUM(I92:M92)</f>
        <v>92731</v>
      </c>
      <c r="I92" s="34">
        <v>8764</v>
      </c>
      <c r="J92" s="34">
        <v>77087</v>
      </c>
      <c r="K92" s="34">
        <v>4045</v>
      </c>
      <c r="L92" s="34">
        <v>2398</v>
      </c>
      <c r="M92" s="34">
        <v>437</v>
      </c>
      <c r="N92" s="35">
        <f>(B92+H92)/365</f>
        <v>547.7534246575342</v>
      </c>
    </row>
    <row r="93" spans="1:14" s="7" customFormat="1" ht="12">
      <c r="A93" s="27" t="s">
        <v>19</v>
      </c>
      <c r="B93" s="23">
        <f>SUM(C93:G93)</f>
        <v>116902</v>
      </c>
      <c r="C93" s="36">
        <v>10512</v>
      </c>
      <c r="D93" s="26">
        <v>99075</v>
      </c>
      <c r="E93" s="26">
        <v>4026</v>
      </c>
      <c r="F93" s="26">
        <v>2655</v>
      </c>
      <c r="G93" s="26">
        <v>634</v>
      </c>
      <c r="H93" s="24">
        <f>SUM(I93:M93)</f>
        <v>107090</v>
      </c>
      <c r="I93" s="34">
        <v>8767</v>
      </c>
      <c r="J93" s="34">
        <v>88864</v>
      </c>
      <c r="K93" s="34">
        <v>4185</v>
      </c>
      <c r="L93" s="34">
        <v>4347</v>
      </c>
      <c r="M93" s="34">
        <v>927</v>
      </c>
      <c r="N93" s="35">
        <f>(B93+H93)/365</f>
        <v>613.6767123287672</v>
      </c>
    </row>
    <row r="94" spans="1:14" s="7" customFormat="1" ht="12">
      <c r="A94" s="27" t="s">
        <v>20</v>
      </c>
      <c r="B94" s="23">
        <f>SUM(C94:G94)</f>
        <v>127574</v>
      </c>
      <c r="C94" s="36">
        <v>10830</v>
      </c>
      <c r="D94" s="26">
        <v>103057</v>
      </c>
      <c r="E94" s="26">
        <v>6376</v>
      </c>
      <c r="F94" s="26">
        <v>6378</v>
      </c>
      <c r="G94" s="26">
        <v>933</v>
      </c>
      <c r="H94" s="25">
        <f>SUM(I94:M94)</f>
        <v>137332</v>
      </c>
      <c r="I94" s="26">
        <v>12830</v>
      </c>
      <c r="J94" s="26">
        <v>112858</v>
      </c>
      <c r="K94" s="26">
        <v>5214</v>
      </c>
      <c r="L94" s="26">
        <v>5536</v>
      </c>
      <c r="M94" s="26">
        <v>894</v>
      </c>
      <c r="N94" s="25">
        <f>(B94+H94)/365</f>
        <v>725.7698630136987</v>
      </c>
    </row>
    <row r="95" spans="1:14" s="7" customFormat="1" ht="12">
      <c r="A95" s="27" t="s">
        <v>21</v>
      </c>
      <c r="B95" s="23">
        <f>SUM(C95:G95)</f>
        <v>133741</v>
      </c>
      <c r="C95" s="37">
        <v>11424</v>
      </c>
      <c r="D95" s="30">
        <v>111819</v>
      </c>
      <c r="E95" s="30">
        <v>4663</v>
      </c>
      <c r="F95" s="30">
        <v>4930</v>
      </c>
      <c r="G95" s="30">
        <v>905</v>
      </c>
      <c r="H95" s="25">
        <f>SUM(I95:M95)</f>
        <v>128015</v>
      </c>
      <c r="I95" s="26">
        <v>10563</v>
      </c>
      <c r="J95" s="26">
        <v>104144</v>
      </c>
      <c r="K95" s="26">
        <v>5979</v>
      </c>
      <c r="L95" s="26">
        <v>6517</v>
      </c>
      <c r="M95" s="26">
        <v>812</v>
      </c>
      <c r="N95" s="25">
        <f>(B95+H95)/365</f>
        <v>717.1397260273973</v>
      </c>
    </row>
    <row r="96" spans="1:14" s="33" customFormat="1" ht="12">
      <c r="A96" s="28" t="s">
        <v>22</v>
      </c>
      <c r="B96" s="29">
        <f>SUM(C96:G96)</f>
        <v>136704</v>
      </c>
      <c r="C96" s="37">
        <v>12297</v>
      </c>
      <c r="D96" s="30">
        <v>113721</v>
      </c>
      <c r="E96" s="30">
        <v>4869</v>
      </c>
      <c r="F96" s="30">
        <v>4551</v>
      </c>
      <c r="G96" s="30">
        <v>1266</v>
      </c>
      <c r="H96" s="32">
        <f>SUM(I96:M96)</f>
        <v>128635</v>
      </c>
      <c r="I96" s="30">
        <v>10840</v>
      </c>
      <c r="J96" s="30">
        <v>105158</v>
      </c>
      <c r="K96" s="30">
        <v>5629</v>
      </c>
      <c r="L96" s="30">
        <v>6034</v>
      </c>
      <c r="M96" s="30">
        <v>974</v>
      </c>
      <c r="N96" s="32">
        <f>(B96+H96)/366</f>
        <v>724.9699453551913</v>
      </c>
    </row>
    <row r="97" spans="2:14" s="7" customFormat="1" ht="5.25" customHeight="1">
      <c r="B97" s="23"/>
      <c r="C97" s="24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</row>
    <row r="98" spans="1:14" s="7" customFormat="1" ht="12">
      <c r="A98" s="22" t="s">
        <v>36</v>
      </c>
      <c r="B98" s="23"/>
      <c r="C98" s="24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</row>
    <row r="99" spans="1:14" s="7" customFormat="1" ht="12">
      <c r="A99" s="22" t="s">
        <v>18</v>
      </c>
      <c r="B99" s="23">
        <f>SUM(C99:G99)</f>
        <v>1191790</v>
      </c>
      <c r="C99" s="34">
        <v>99679</v>
      </c>
      <c r="D99" s="34">
        <v>951193</v>
      </c>
      <c r="E99" s="34">
        <v>74543</v>
      </c>
      <c r="F99" s="34">
        <v>55994</v>
      </c>
      <c r="G99" s="34">
        <v>10381</v>
      </c>
      <c r="H99" s="24">
        <f>SUM(I99:M99)</f>
        <v>1134849</v>
      </c>
      <c r="I99" s="34">
        <v>90512</v>
      </c>
      <c r="J99" s="34">
        <v>912596</v>
      </c>
      <c r="K99" s="34">
        <v>69979</v>
      </c>
      <c r="L99" s="34">
        <v>51374</v>
      </c>
      <c r="M99" s="34">
        <v>10388</v>
      </c>
      <c r="N99" s="35">
        <f>(B99+H99)/365</f>
        <v>6374.353424657535</v>
      </c>
    </row>
    <row r="100" spans="1:14" s="7" customFormat="1" ht="12">
      <c r="A100" s="27" t="s">
        <v>19</v>
      </c>
      <c r="B100" s="23">
        <f>SUM(C100:G100)</f>
        <v>1295626</v>
      </c>
      <c r="C100" s="34">
        <v>108218</v>
      </c>
      <c r="D100" s="34">
        <v>1023564</v>
      </c>
      <c r="E100" s="34">
        <v>84032</v>
      </c>
      <c r="F100" s="34">
        <v>67091</v>
      </c>
      <c r="G100" s="34">
        <v>12721</v>
      </c>
      <c r="H100" s="24">
        <f>SUM(I100:M100)</f>
        <v>1243026</v>
      </c>
      <c r="I100" s="34">
        <v>99287</v>
      </c>
      <c r="J100" s="34">
        <v>987179</v>
      </c>
      <c r="K100" s="34">
        <v>79461</v>
      </c>
      <c r="L100" s="34">
        <v>64808</v>
      </c>
      <c r="M100" s="34">
        <v>12291</v>
      </c>
      <c r="N100" s="35">
        <f>(B100+H100)/365</f>
        <v>6955.210958904109</v>
      </c>
    </row>
    <row r="101" spans="1:14" s="7" customFormat="1" ht="12">
      <c r="A101" s="27" t="s">
        <v>20</v>
      </c>
      <c r="B101" s="23">
        <f>SUM(C101:G101)</f>
        <v>1267858</v>
      </c>
      <c r="C101" s="34">
        <v>98728</v>
      </c>
      <c r="D101" s="34">
        <v>1003902</v>
      </c>
      <c r="E101" s="34">
        <v>80994</v>
      </c>
      <c r="F101" s="34">
        <v>71058</v>
      </c>
      <c r="G101" s="34">
        <v>13176</v>
      </c>
      <c r="H101" s="24">
        <f>SUM(I101:M101)</f>
        <v>1315088</v>
      </c>
      <c r="I101" s="34">
        <v>106551</v>
      </c>
      <c r="J101" s="34">
        <v>1039063</v>
      </c>
      <c r="K101" s="34">
        <v>86099</v>
      </c>
      <c r="L101" s="34">
        <v>69825</v>
      </c>
      <c r="M101" s="34">
        <v>13550</v>
      </c>
      <c r="N101" s="35">
        <f>(B101+H101)/365</f>
        <v>7076.564383561644</v>
      </c>
    </row>
    <row r="102" spans="1:14" s="7" customFormat="1" ht="12" customHeight="1">
      <c r="A102" s="27" t="s">
        <v>21</v>
      </c>
      <c r="B102" s="23">
        <f>SUM(C102:G102)</f>
        <v>1340049</v>
      </c>
      <c r="C102" s="36">
        <v>110522</v>
      </c>
      <c r="D102" s="36">
        <v>1058170</v>
      </c>
      <c r="E102" s="36">
        <v>86718</v>
      </c>
      <c r="F102" s="36">
        <v>72096</v>
      </c>
      <c r="G102" s="36">
        <v>12543</v>
      </c>
      <c r="H102" s="24">
        <f>SUM(I102:M102)</f>
        <v>1291591</v>
      </c>
      <c r="I102" s="36">
        <v>101682</v>
      </c>
      <c r="J102" s="36">
        <v>1020432</v>
      </c>
      <c r="K102" s="36">
        <v>82658</v>
      </c>
      <c r="L102" s="36">
        <v>74043</v>
      </c>
      <c r="M102" s="36">
        <v>12776</v>
      </c>
      <c r="N102" s="24">
        <f>(B102+H102)/365</f>
        <v>7209.972602739726</v>
      </c>
    </row>
    <row r="103" spans="1:14" s="33" customFormat="1" ht="12">
      <c r="A103" s="40" t="s">
        <v>22</v>
      </c>
      <c r="B103" s="41">
        <f>SUM(C103:G103)</f>
        <v>1361431</v>
      </c>
      <c r="C103" s="42">
        <v>120028</v>
      </c>
      <c r="D103" s="42">
        <v>1061334</v>
      </c>
      <c r="E103" s="42">
        <v>88543</v>
      </c>
      <c r="F103" s="42">
        <v>78572</v>
      </c>
      <c r="G103" s="42">
        <v>12954</v>
      </c>
      <c r="H103" s="43">
        <f>SUM(I103:M103)</f>
        <v>1315875</v>
      </c>
      <c r="I103" s="42">
        <v>110941</v>
      </c>
      <c r="J103" s="42">
        <v>1022828</v>
      </c>
      <c r="K103" s="42">
        <v>86898</v>
      </c>
      <c r="L103" s="42">
        <v>81675</v>
      </c>
      <c r="M103" s="42">
        <v>13533</v>
      </c>
      <c r="N103" s="43">
        <f>(B103+H103)/366</f>
        <v>7315.043715846995</v>
      </c>
    </row>
    <row r="104" spans="1:14" s="7" customFormat="1" ht="12">
      <c r="A104" s="44" t="s">
        <v>37</v>
      </c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</row>
  </sheetData>
  <printOptions horizontalCentered="1"/>
  <pageMargins left="0.3937007874015748" right="0.3937007874015748" top="0.3937007874015748" bottom="0.3937007874015748" header="0.5118110236220472" footer="0.3937007874015748"/>
  <pageSetup fitToHeight="1" fitToWidth="1" horizontalDpi="400" verticalDpi="4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2001-03-09T10:32:13Z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