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9" sheetId="1" r:id="rId1"/>
  </sheets>
  <definedNames>
    <definedName name="_10.電気_ガスおよび水道" localSheetId="0">'149'!$A$1:$F$11</definedName>
    <definedName name="_10.電気_ガスおよび水道">#REF!</definedName>
    <definedName name="_xlnm.Print_Area" localSheetId="0">'149'!$A$1:$J$12</definedName>
  </definedNames>
  <calcPr fullCalcOnLoad="1"/>
</workbook>
</file>

<file path=xl/sharedStrings.xml><?xml version="1.0" encoding="utf-8"?>
<sst xmlns="http://schemas.openxmlformats.org/spreadsheetml/2006/main" count="74" uniqueCount="46">
  <si>
    <t>　149．石 油 製 品 販 売 量</t>
  </si>
  <si>
    <t>(単位  千kl)</t>
  </si>
  <si>
    <t>燃料油 計</t>
  </si>
  <si>
    <t>揮発油</t>
  </si>
  <si>
    <t>ナフサ</t>
  </si>
  <si>
    <t>ジェット燃料油</t>
  </si>
  <si>
    <t>灯油</t>
  </si>
  <si>
    <t>軽油</t>
  </si>
  <si>
    <t>A重油</t>
  </si>
  <si>
    <t>B重油</t>
  </si>
  <si>
    <t>C重油</t>
  </si>
  <si>
    <t>年      度</t>
  </si>
  <si>
    <t>燃料油計</t>
  </si>
  <si>
    <t>ジェット</t>
  </si>
  <si>
    <t>灯  油</t>
  </si>
  <si>
    <t>軽  油</t>
  </si>
  <si>
    <t>Ａ重油</t>
  </si>
  <si>
    <t>Ｂ重油</t>
  </si>
  <si>
    <t>Ｃ重油</t>
  </si>
  <si>
    <t>3</t>
  </si>
  <si>
    <t>燃料油</t>
  </si>
  <si>
    <t>4</t>
  </si>
  <si>
    <t>平成７年度</t>
  </si>
  <si>
    <t>5</t>
  </si>
  <si>
    <t>８</t>
  </si>
  <si>
    <t>6</t>
  </si>
  <si>
    <t>９</t>
  </si>
  <si>
    <t>7</t>
  </si>
  <si>
    <t>１０</t>
  </si>
  <si>
    <t xml:space="preserve"> </t>
  </si>
  <si>
    <t>7年4月</t>
  </si>
  <si>
    <t>１１</t>
  </si>
  <si>
    <t>5月</t>
  </si>
  <si>
    <t>資料：通商産業省「エネルギー生産・需給統計年報」</t>
  </si>
  <si>
    <t>6月</t>
  </si>
  <si>
    <t>7月</t>
  </si>
  <si>
    <t>8月</t>
  </si>
  <si>
    <t>9月</t>
  </si>
  <si>
    <t>10月</t>
  </si>
  <si>
    <t>11月</t>
  </si>
  <si>
    <t>12月</t>
  </si>
  <si>
    <t>8年1月</t>
  </si>
  <si>
    <t>2月</t>
  </si>
  <si>
    <t>3月</t>
  </si>
  <si>
    <t>12-149</t>
  </si>
  <si>
    <t>石油製品販売量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</si>
</sst>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0" fontId="0" fillId="0" borderId="0" xfId="0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center" vertical="center"/>
    </xf>
    <xf numFmtId="38" fontId="0" fillId="0" borderId="0" xfId="16" applyAlignment="1">
      <alignment vertical="center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 applyProtection="1" quotePrefix="1">
      <alignment horizontal="center"/>
      <protection/>
    </xf>
    <xf numFmtId="38" fontId="0" fillId="0" borderId="0" xfId="16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quotePrefix="1">
      <alignment horizontal="right"/>
    </xf>
    <xf numFmtId="41" fontId="0" fillId="0" borderId="0" xfId="0" applyNumberFormat="1" applyFont="1" applyAlignment="1">
      <alignment/>
    </xf>
    <xf numFmtId="38" fontId="0" fillId="0" borderId="0" xfId="16" applyAlignment="1" applyProtection="1">
      <alignment/>
      <protection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7" fillId="0" borderId="0" xfId="0" applyNumberFormat="1" applyFont="1" applyAlignment="1" applyProtection="1" quotePrefix="1">
      <alignment horizontal="center"/>
      <protection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38" fontId="0" fillId="0" borderId="0" xfId="16" applyAlignment="1" applyProtection="1">
      <alignment horizontal="left"/>
      <protection/>
    </xf>
    <xf numFmtId="38" fontId="0" fillId="0" borderId="0" xfId="16" applyAlignment="1" applyProtection="1">
      <alignment horizontal="center"/>
      <protection/>
    </xf>
    <xf numFmtId="38" fontId="0" fillId="0" borderId="0" xfId="16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120" zoomScaleNormal="120" workbookViewId="0" topLeftCell="C1">
      <selection activeCell="C13" sqref="C13"/>
    </sheetView>
  </sheetViews>
  <sheetFormatPr defaultColWidth="13.375" defaultRowHeight="12" customHeight="1"/>
  <cols>
    <col min="1" max="1" width="12.375" style="3" customWidth="1"/>
    <col min="2" max="2" width="11.375" style="3" customWidth="1"/>
    <col min="3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3.375" style="3" customWidth="1"/>
  </cols>
  <sheetData>
    <row r="1" spans="1:2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L2"/>
      <c r="M2" s="6" t="s">
        <v>2</v>
      </c>
      <c r="N2" s="6" t="s">
        <v>3</v>
      </c>
      <c r="O2" s="6" t="s">
        <v>4</v>
      </c>
      <c r="P2" s="6" t="s">
        <v>5</v>
      </c>
      <c r="Q2" s="6" t="s">
        <v>6</v>
      </c>
      <c r="R2" s="6" t="s">
        <v>7</v>
      </c>
      <c r="S2" s="6" t="s">
        <v>8</v>
      </c>
      <c r="T2" s="6" t="s">
        <v>9</v>
      </c>
      <c r="U2" s="6" t="s">
        <v>10</v>
      </c>
    </row>
    <row r="3" spans="1:21" s="9" customFormat="1" ht="12" customHeight="1" thickTop="1">
      <c r="A3" s="7"/>
      <c r="B3" s="8"/>
      <c r="C3" s="8"/>
      <c r="D3" s="8"/>
      <c r="E3" s="8"/>
      <c r="F3" s="8"/>
      <c r="G3" s="8"/>
      <c r="H3" s="8"/>
      <c r="I3" s="8"/>
      <c r="J3" s="8"/>
      <c r="L3" s="10"/>
      <c r="M3" s="11"/>
      <c r="N3" s="11"/>
      <c r="O3" s="11"/>
      <c r="P3" s="11"/>
      <c r="Q3" s="11"/>
      <c r="R3" s="11"/>
      <c r="S3" s="11"/>
      <c r="T3" s="11"/>
      <c r="U3" s="11"/>
    </row>
    <row r="4" spans="1:21" s="9" customFormat="1" ht="12" customHeight="1">
      <c r="A4" s="12" t="s">
        <v>11</v>
      </c>
      <c r="B4" s="13" t="s">
        <v>12</v>
      </c>
      <c r="C4" s="13" t="s">
        <v>3</v>
      </c>
      <c r="D4" s="13" t="s">
        <v>4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L4" s="14" t="s">
        <v>19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s="9" customFormat="1" ht="12" customHeight="1">
      <c r="A5" s="15"/>
      <c r="B5" s="16"/>
      <c r="C5" s="16"/>
      <c r="D5" s="16"/>
      <c r="E5" s="16" t="s">
        <v>20</v>
      </c>
      <c r="F5" s="16"/>
      <c r="G5" s="16"/>
      <c r="H5" s="16"/>
      <c r="I5" s="16"/>
      <c r="J5" s="16"/>
      <c r="L5" s="14" t="s">
        <v>21</v>
      </c>
      <c r="M5" s="17"/>
      <c r="N5" s="17"/>
      <c r="O5" s="17"/>
      <c r="P5" s="17"/>
      <c r="Q5" s="17"/>
      <c r="R5" s="17"/>
      <c r="S5" s="17"/>
      <c r="T5" s="17"/>
      <c r="U5" s="17"/>
    </row>
    <row r="6" spans="1:21" s="23" customFormat="1" ht="12" customHeight="1">
      <c r="A6" s="18" t="s">
        <v>22</v>
      </c>
      <c r="B6" s="19">
        <v>3507</v>
      </c>
      <c r="C6" s="20">
        <v>611</v>
      </c>
      <c r="D6" s="21">
        <v>1196</v>
      </c>
      <c r="E6" s="21">
        <v>47</v>
      </c>
      <c r="F6" s="20">
        <v>289</v>
      </c>
      <c r="G6" s="22">
        <v>538</v>
      </c>
      <c r="H6" s="22">
        <v>387</v>
      </c>
      <c r="I6" s="22">
        <v>0</v>
      </c>
      <c r="J6" s="22">
        <v>438</v>
      </c>
      <c r="L6" s="24" t="s">
        <v>23</v>
      </c>
      <c r="M6" s="25"/>
      <c r="N6" s="25"/>
      <c r="O6" s="25"/>
      <c r="P6" s="25"/>
      <c r="Q6" s="25"/>
      <c r="R6" s="25"/>
      <c r="S6" s="25"/>
      <c r="T6" s="25"/>
      <c r="U6" s="25"/>
    </row>
    <row r="7" spans="1:21" ht="12" customHeight="1">
      <c r="A7" s="26" t="s">
        <v>24</v>
      </c>
      <c r="B7" s="27">
        <v>2327</v>
      </c>
      <c r="C7" s="28">
        <v>550</v>
      </c>
      <c r="D7" s="28">
        <v>342</v>
      </c>
      <c r="E7" s="28">
        <v>41</v>
      </c>
      <c r="F7" s="29">
        <v>249</v>
      </c>
      <c r="G7" s="30">
        <v>471</v>
      </c>
      <c r="H7" s="30">
        <v>337</v>
      </c>
      <c r="I7" s="30">
        <v>0</v>
      </c>
      <c r="J7" s="30">
        <v>337</v>
      </c>
      <c r="L7" s="24" t="s">
        <v>25</v>
      </c>
      <c r="M7" s="25"/>
      <c r="N7" s="25"/>
      <c r="O7" s="25"/>
      <c r="P7" s="25"/>
      <c r="Q7" s="25"/>
      <c r="R7" s="25"/>
      <c r="S7" s="25"/>
      <c r="T7" s="25"/>
      <c r="U7" s="25"/>
    </row>
    <row r="8" spans="1:21" ht="12" customHeight="1">
      <c r="A8" s="26" t="s">
        <v>26</v>
      </c>
      <c r="B8" s="19">
        <v>2470</v>
      </c>
      <c r="C8" s="21">
        <v>556</v>
      </c>
      <c r="D8" s="21">
        <v>524</v>
      </c>
      <c r="E8" s="30">
        <v>44</v>
      </c>
      <c r="F8" s="30">
        <v>234</v>
      </c>
      <c r="G8" s="30">
        <v>447</v>
      </c>
      <c r="H8" s="30">
        <v>342</v>
      </c>
      <c r="I8" s="30">
        <v>0</v>
      </c>
      <c r="J8" s="30">
        <v>322</v>
      </c>
      <c r="L8" s="24" t="s">
        <v>27</v>
      </c>
      <c r="M8" s="31">
        <f aca="true" t="shared" si="0" ref="M8:U8">SUM(M10:M21)</f>
        <v>3506727</v>
      </c>
      <c r="N8" s="31">
        <f t="shared" si="0"/>
        <v>610620</v>
      </c>
      <c r="O8" s="31">
        <f t="shared" si="0"/>
        <v>1196107</v>
      </c>
      <c r="P8" s="31">
        <f t="shared" si="0"/>
        <v>47258</v>
      </c>
      <c r="Q8" s="31">
        <f t="shared" si="0"/>
        <v>289345</v>
      </c>
      <c r="R8" s="31">
        <f t="shared" si="0"/>
        <v>537779</v>
      </c>
      <c r="S8" s="31">
        <f t="shared" si="0"/>
        <v>387399</v>
      </c>
      <c r="T8" s="31">
        <f t="shared" si="0"/>
        <v>0</v>
      </c>
      <c r="U8" s="31">
        <f t="shared" si="0"/>
        <v>438219</v>
      </c>
    </row>
    <row r="9" spans="1:21" ht="12" customHeight="1">
      <c r="A9" s="26" t="s">
        <v>28</v>
      </c>
      <c r="B9" s="19">
        <v>2406</v>
      </c>
      <c r="C9" s="21">
        <v>566</v>
      </c>
      <c r="D9" s="21">
        <v>490</v>
      </c>
      <c r="E9" s="21">
        <v>41</v>
      </c>
      <c r="F9" s="21">
        <v>218</v>
      </c>
      <c r="G9" s="30">
        <v>442</v>
      </c>
      <c r="H9" s="30">
        <v>354</v>
      </c>
      <c r="I9" s="30">
        <v>0</v>
      </c>
      <c r="J9" s="30">
        <v>292</v>
      </c>
      <c r="L9"/>
      <c r="M9" s="25"/>
      <c r="N9" s="25"/>
      <c r="O9" s="25"/>
      <c r="P9" s="25"/>
      <c r="Q9" s="25"/>
      <c r="R9" s="25"/>
      <c r="S9" s="25"/>
      <c r="T9" s="25"/>
      <c r="U9" s="25"/>
    </row>
    <row r="10" spans="1:21" ht="12" customHeight="1">
      <c r="A10" s="32"/>
      <c r="B10" s="19" t="s">
        <v>29</v>
      </c>
      <c r="C10" s="21"/>
      <c r="D10" s="21"/>
      <c r="E10" s="21"/>
      <c r="F10" s="33"/>
      <c r="G10" s="30"/>
      <c r="H10" s="30"/>
      <c r="I10" s="30"/>
      <c r="J10" s="30"/>
      <c r="L10" s="6" t="s">
        <v>30</v>
      </c>
      <c r="M10" s="31">
        <f aca="true" t="shared" si="1" ref="M10:M21">SUM(N10:U10)</f>
        <v>288739</v>
      </c>
      <c r="N10" s="31">
        <v>40861</v>
      </c>
      <c r="O10" s="31">
        <v>129304</v>
      </c>
      <c r="P10" s="31">
        <v>3171</v>
      </c>
      <c r="Q10" s="31">
        <v>15255</v>
      </c>
      <c r="R10" s="31">
        <v>35246</v>
      </c>
      <c r="S10" s="31">
        <v>26394</v>
      </c>
      <c r="T10" s="31">
        <v>0</v>
      </c>
      <c r="U10" s="31">
        <v>38508</v>
      </c>
    </row>
    <row r="11" spans="1:21" s="37" customFormat="1" ht="12" customHeight="1">
      <c r="A11" s="34" t="s">
        <v>31</v>
      </c>
      <c r="B11" s="35">
        <v>2619</v>
      </c>
      <c r="C11" s="36">
        <v>577</v>
      </c>
      <c r="D11" s="36">
        <v>573</v>
      </c>
      <c r="E11" s="36">
        <v>39</v>
      </c>
      <c r="F11" s="36">
        <v>255</v>
      </c>
      <c r="G11" s="36">
        <v>450</v>
      </c>
      <c r="H11" s="36">
        <v>369</v>
      </c>
      <c r="I11" s="36">
        <f>T32</f>
        <v>0</v>
      </c>
      <c r="J11" s="36">
        <v>353</v>
      </c>
      <c r="L11" s="24" t="s">
        <v>32</v>
      </c>
      <c r="M11" s="31">
        <f t="shared" si="1"/>
        <v>357067</v>
      </c>
      <c r="N11" s="31">
        <v>43727</v>
      </c>
      <c r="O11" s="31">
        <v>206587</v>
      </c>
      <c r="P11" s="31">
        <v>3601</v>
      </c>
      <c r="Q11" s="31">
        <v>10514</v>
      </c>
      <c r="R11" s="31">
        <v>37027</v>
      </c>
      <c r="S11" s="31">
        <v>22283</v>
      </c>
      <c r="T11" s="31">
        <v>0</v>
      </c>
      <c r="U11" s="31">
        <v>33328</v>
      </c>
    </row>
    <row r="12" spans="1:21" ht="12" customHeight="1">
      <c r="A12" s="38" t="s">
        <v>33</v>
      </c>
      <c r="B12" s="39"/>
      <c r="C12" s="38"/>
      <c r="D12" s="38"/>
      <c r="E12" s="38"/>
      <c r="F12" s="38"/>
      <c r="G12" s="38"/>
      <c r="H12" s="38"/>
      <c r="I12" s="38"/>
      <c r="J12" s="38"/>
      <c r="L12" s="24" t="s">
        <v>34</v>
      </c>
      <c r="M12" s="31">
        <f t="shared" si="1"/>
        <v>445604</v>
      </c>
      <c r="N12" s="31">
        <v>41560</v>
      </c>
      <c r="O12" s="31">
        <v>289332</v>
      </c>
      <c r="P12" s="31">
        <v>3169</v>
      </c>
      <c r="Q12" s="31">
        <v>9858</v>
      </c>
      <c r="R12" s="31">
        <v>36260</v>
      </c>
      <c r="S12" s="31">
        <v>22496</v>
      </c>
      <c r="T12" s="31">
        <v>0</v>
      </c>
      <c r="U12" s="31">
        <v>42929</v>
      </c>
    </row>
    <row r="13" spans="1:21" ht="12" customHeight="1">
      <c r="A13" s="40"/>
      <c r="L13" s="24" t="s">
        <v>35</v>
      </c>
      <c r="M13" s="31">
        <f t="shared" si="1"/>
        <v>430736</v>
      </c>
      <c r="N13" s="31">
        <v>46755</v>
      </c>
      <c r="O13" s="31">
        <v>284209</v>
      </c>
      <c r="P13" s="31">
        <v>3330</v>
      </c>
      <c r="Q13" s="31">
        <v>9028</v>
      </c>
      <c r="R13" s="31">
        <v>38868</v>
      </c>
      <c r="S13" s="31">
        <v>21203</v>
      </c>
      <c r="T13" s="31">
        <v>0</v>
      </c>
      <c r="U13" s="31">
        <v>27343</v>
      </c>
    </row>
    <row r="14" spans="1:21" ht="12" customHeight="1">
      <c r="A14" s="40"/>
      <c r="L14" s="24" t="s">
        <v>36</v>
      </c>
      <c r="M14" s="31">
        <f t="shared" si="1"/>
        <v>245855</v>
      </c>
      <c r="N14" s="31">
        <v>53044</v>
      </c>
      <c r="O14" s="31">
        <v>67217</v>
      </c>
      <c r="P14" s="31">
        <v>3913</v>
      </c>
      <c r="Q14" s="31">
        <v>8509</v>
      </c>
      <c r="R14" s="31">
        <v>39073</v>
      </c>
      <c r="S14" s="31">
        <v>22686</v>
      </c>
      <c r="T14" s="31">
        <v>0</v>
      </c>
      <c r="U14" s="31">
        <v>51413</v>
      </c>
    </row>
    <row r="15" spans="1:21" ht="12" customHeight="1">
      <c r="A15" s="40"/>
      <c r="L15" s="24" t="s">
        <v>37</v>
      </c>
      <c r="M15" s="31">
        <f t="shared" si="1"/>
        <v>164900</v>
      </c>
      <c r="N15" s="31">
        <v>43613</v>
      </c>
      <c r="O15" s="31">
        <v>24021</v>
      </c>
      <c r="P15" s="31">
        <v>3655</v>
      </c>
      <c r="Q15" s="31">
        <v>11003</v>
      </c>
      <c r="R15" s="31">
        <v>38084</v>
      </c>
      <c r="S15" s="31">
        <v>22998</v>
      </c>
      <c r="T15" s="31">
        <v>0</v>
      </c>
      <c r="U15" s="31">
        <v>21526</v>
      </c>
    </row>
    <row r="16" spans="1:21" ht="12" customHeight="1">
      <c r="A16" s="40"/>
      <c r="L16" s="24" t="s">
        <v>38</v>
      </c>
      <c r="M16" s="31">
        <f t="shared" si="1"/>
        <v>167107</v>
      </c>
      <c r="N16" s="31">
        <v>42142</v>
      </c>
      <c r="O16" s="31">
        <v>23994</v>
      </c>
      <c r="P16" s="31">
        <v>3495</v>
      </c>
      <c r="Q16" s="31">
        <v>13942</v>
      </c>
      <c r="R16" s="31">
        <v>38463</v>
      </c>
      <c r="S16" s="31">
        <v>22137</v>
      </c>
      <c r="T16" s="31">
        <v>0</v>
      </c>
      <c r="U16" s="31">
        <v>22934</v>
      </c>
    </row>
    <row r="17" spans="12:21" ht="12" customHeight="1">
      <c r="L17" s="24" t="s">
        <v>39</v>
      </c>
      <c r="M17" s="31">
        <f t="shared" si="1"/>
        <v>182329</v>
      </c>
      <c r="N17" s="31">
        <v>42994</v>
      </c>
      <c r="O17" s="31">
        <v>21787</v>
      </c>
      <c r="P17" s="31">
        <v>3273</v>
      </c>
      <c r="Q17" s="31">
        <v>23990</v>
      </c>
      <c r="R17" s="31">
        <v>39367</v>
      </c>
      <c r="S17" s="31">
        <v>27239</v>
      </c>
      <c r="T17" s="31">
        <v>0</v>
      </c>
      <c r="U17" s="31">
        <v>23679</v>
      </c>
    </row>
    <row r="18" spans="12:21" ht="12" customHeight="1">
      <c r="L18" s="24" t="s">
        <v>40</v>
      </c>
      <c r="M18" s="31">
        <f t="shared" si="1"/>
        <v>583641</v>
      </c>
      <c r="N18" s="31">
        <v>134166</v>
      </c>
      <c r="O18" s="31">
        <v>73745</v>
      </c>
      <c r="P18" s="31">
        <v>9494</v>
      </c>
      <c r="Q18" s="31">
        <v>80359</v>
      </c>
      <c r="R18" s="31">
        <v>119916</v>
      </c>
      <c r="S18" s="31">
        <v>86742</v>
      </c>
      <c r="T18" s="31">
        <v>0</v>
      </c>
      <c r="U18" s="31">
        <v>79219</v>
      </c>
    </row>
    <row r="19" spans="12:21" ht="12" customHeight="1">
      <c r="L19" s="6" t="s">
        <v>41</v>
      </c>
      <c r="M19" s="31">
        <f t="shared" si="1"/>
        <v>203761</v>
      </c>
      <c r="N19" s="31">
        <v>39718</v>
      </c>
      <c r="O19" s="31">
        <v>23964</v>
      </c>
      <c r="P19" s="31">
        <v>3679</v>
      </c>
      <c r="Q19" s="31">
        <v>36811</v>
      </c>
      <c r="R19" s="31">
        <v>34472</v>
      </c>
      <c r="S19" s="31">
        <v>37425</v>
      </c>
      <c r="T19" s="31">
        <v>0</v>
      </c>
      <c r="U19" s="31">
        <v>27692</v>
      </c>
    </row>
    <row r="20" spans="12:21" ht="12" customHeight="1">
      <c r="L20" s="24" t="s">
        <v>42</v>
      </c>
      <c r="M20" s="31">
        <f t="shared" si="1"/>
        <v>216086</v>
      </c>
      <c r="N20" s="31">
        <v>39067</v>
      </c>
      <c r="O20" s="31">
        <v>27966</v>
      </c>
      <c r="P20" s="31">
        <v>3099</v>
      </c>
      <c r="Q20" s="31">
        <v>38141</v>
      </c>
      <c r="R20" s="31">
        <v>37887</v>
      </c>
      <c r="S20" s="31">
        <v>38063</v>
      </c>
      <c r="T20" s="31">
        <v>0</v>
      </c>
      <c r="U20" s="31">
        <v>31863</v>
      </c>
    </row>
    <row r="21" spans="12:21" ht="12" customHeight="1">
      <c r="L21" s="24" t="s">
        <v>43</v>
      </c>
      <c r="M21" s="31">
        <f t="shared" si="1"/>
        <v>220902</v>
      </c>
      <c r="N21" s="31">
        <v>42973</v>
      </c>
      <c r="O21" s="25">
        <v>23981</v>
      </c>
      <c r="P21" s="31">
        <v>3379</v>
      </c>
      <c r="Q21" s="31">
        <v>31935</v>
      </c>
      <c r="R21" s="31">
        <v>43116</v>
      </c>
      <c r="S21" s="31">
        <v>37733</v>
      </c>
      <c r="T21" s="31">
        <v>0</v>
      </c>
      <c r="U21" s="31">
        <v>37785</v>
      </c>
    </row>
    <row r="22" spans="12:21" ht="12" customHeight="1">
      <c r="L22" s="24"/>
      <c r="M22" s="25"/>
      <c r="N22" s="25"/>
      <c r="O22" s="25"/>
      <c r="P22" s="25"/>
      <c r="Q22" s="25"/>
      <c r="R22" s="25"/>
      <c r="S22" s="25"/>
      <c r="T22" s="25"/>
      <c r="U22" s="25"/>
    </row>
    <row r="23" spans="12:21" ht="12" customHeight="1">
      <c r="L23"/>
      <c r="M23" s="25"/>
      <c r="N23" s="25"/>
      <c r="O23" s="25"/>
      <c r="P23" s="25"/>
      <c r="Q23" s="25"/>
      <c r="R23" s="25"/>
      <c r="S23" s="25"/>
      <c r="T23" s="25"/>
      <c r="U23" s="25"/>
    </row>
    <row r="24" spans="12:21" ht="12" customHeight="1">
      <c r="L24"/>
      <c r="M24" s="41" t="s">
        <v>44</v>
      </c>
      <c r="N24" s="41" t="s">
        <v>45</v>
      </c>
      <c r="O24" s="25"/>
      <c r="P24" s="25"/>
      <c r="Q24" s="25"/>
      <c r="R24" s="25"/>
      <c r="S24" s="25"/>
      <c r="T24" s="25"/>
      <c r="U24" s="25"/>
    </row>
    <row r="25" spans="12:21" ht="12" customHeight="1">
      <c r="L25"/>
      <c r="M25" s="25"/>
      <c r="N25" s="25"/>
      <c r="O25" s="25"/>
      <c r="P25" s="25"/>
      <c r="Q25" s="25"/>
      <c r="R25" s="25"/>
      <c r="S25" s="25"/>
      <c r="T25" s="25"/>
      <c r="U25" s="25"/>
    </row>
    <row r="26" spans="12:21" ht="12" customHeight="1">
      <c r="L26"/>
      <c r="M26" s="42" t="s">
        <v>2</v>
      </c>
      <c r="N26" s="42" t="s">
        <v>3</v>
      </c>
      <c r="O26" s="42" t="s">
        <v>4</v>
      </c>
      <c r="P26" s="42" t="s">
        <v>5</v>
      </c>
      <c r="Q26" s="42" t="s">
        <v>6</v>
      </c>
      <c r="R26" s="42" t="s">
        <v>7</v>
      </c>
      <c r="S26" s="42" t="s">
        <v>8</v>
      </c>
      <c r="T26" s="42" t="s">
        <v>9</v>
      </c>
      <c r="U26" s="42" t="s">
        <v>10</v>
      </c>
    </row>
    <row r="27" spans="12:21" ht="12" customHeight="1">
      <c r="L27"/>
      <c r="M27" s="25"/>
      <c r="N27" s="25"/>
      <c r="O27" s="25"/>
      <c r="P27" s="25"/>
      <c r="Q27" s="25"/>
      <c r="R27" s="25"/>
      <c r="S27" s="25"/>
      <c r="T27" s="25"/>
      <c r="U27" s="25"/>
    </row>
    <row r="28" spans="12:21" ht="12" customHeight="1">
      <c r="L28" s="24" t="s">
        <v>19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2:21" ht="12" customHeight="1">
      <c r="L29" s="24" t="s">
        <v>21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2:21" ht="12" customHeight="1">
      <c r="L30" s="24" t="s">
        <v>23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2:21" ht="12" customHeight="1">
      <c r="L31" s="24" t="s">
        <v>25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2:21" ht="12" customHeight="1">
      <c r="L32" s="24" t="s">
        <v>27</v>
      </c>
      <c r="M32" s="31">
        <f aca="true" t="shared" si="2" ref="M32:U32">ROUND(M8,-3)/1000</f>
        <v>3507</v>
      </c>
      <c r="N32" s="31">
        <f t="shared" si="2"/>
        <v>611</v>
      </c>
      <c r="O32" s="31">
        <f t="shared" si="2"/>
        <v>1196</v>
      </c>
      <c r="P32" s="31">
        <f t="shared" si="2"/>
        <v>47</v>
      </c>
      <c r="Q32" s="31">
        <f t="shared" si="2"/>
        <v>289</v>
      </c>
      <c r="R32" s="31">
        <f t="shared" si="2"/>
        <v>538</v>
      </c>
      <c r="S32" s="31">
        <f t="shared" si="2"/>
        <v>387</v>
      </c>
      <c r="T32" s="31">
        <f t="shared" si="2"/>
        <v>0</v>
      </c>
      <c r="U32" s="31">
        <f t="shared" si="2"/>
        <v>438</v>
      </c>
    </row>
    <row r="33" spans="12:21" ht="12" customHeight="1">
      <c r="L33"/>
      <c r="M33" s="25"/>
      <c r="N33" s="25"/>
      <c r="O33" s="25"/>
      <c r="P33" s="25"/>
      <c r="Q33" s="25"/>
      <c r="R33" s="25"/>
      <c r="S33" s="25"/>
      <c r="T33" s="25"/>
      <c r="U33" s="25"/>
    </row>
    <row r="34" spans="12:21" ht="12" customHeight="1">
      <c r="L34" s="6" t="s">
        <v>30</v>
      </c>
      <c r="M34" s="31">
        <f aca="true" t="shared" si="3" ref="M34:U34">ROUND(M10,-3)/1000</f>
        <v>289</v>
      </c>
      <c r="N34" s="31">
        <f t="shared" si="3"/>
        <v>41</v>
      </c>
      <c r="O34" s="31">
        <f t="shared" si="3"/>
        <v>129</v>
      </c>
      <c r="P34" s="31">
        <f t="shared" si="3"/>
        <v>3</v>
      </c>
      <c r="Q34" s="31">
        <f t="shared" si="3"/>
        <v>15</v>
      </c>
      <c r="R34" s="31">
        <f t="shared" si="3"/>
        <v>35</v>
      </c>
      <c r="S34" s="31">
        <f t="shared" si="3"/>
        <v>26</v>
      </c>
      <c r="T34" s="31">
        <f t="shared" si="3"/>
        <v>0</v>
      </c>
      <c r="U34" s="31">
        <f t="shared" si="3"/>
        <v>39</v>
      </c>
    </row>
    <row r="35" spans="12:21" ht="12" customHeight="1">
      <c r="L35" s="24" t="s">
        <v>32</v>
      </c>
      <c r="M35" s="31">
        <f aca="true" t="shared" si="4" ref="M35:U35">ROUND(M11,-3)/1000</f>
        <v>357</v>
      </c>
      <c r="N35" s="31">
        <f t="shared" si="4"/>
        <v>44</v>
      </c>
      <c r="O35" s="31">
        <f t="shared" si="4"/>
        <v>207</v>
      </c>
      <c r="P35" s="31">
        <f t="shared" si="4"/>
        <v>4</v>
      </c>
      <c r="Q35" s="31">
        <f t="shared" si="4"/>
        <v>11</v>
      </c>
      <c r="R35" s="31">
        <f t="shared" si="4"/>
        <v>37</v>
      </c>
      <c r="S35" s="31">
        <f t="shared" si="4"/>
        <v>22</v>
      </c>
      <c r="T35" s="31">
        <f t="shared" si="4"/>
        <v>0</v>
      </c>
      <c r="U35" s="31">
        <f t="shared" si="4"/>
        <v>33</v>
      </c>
    </row>
    <row r="36" spans="12:21" ht="12" customHeight="1">
      <c r="L36" s="24" t="s">
        <v>34</v>
      </c>
      <c r="M36" s="31">
        <f aca="true" t="shared" si="5" ref="M36:U36">ROUND(M12,-3)/1000</f>
        <v>446</v>
      </c>
      <c r="N36" s="31">
        <f t="shared" si="5"/>
        <v>42</v>
      </c>
      <c r="O36" s="31">
        <f t="shared" si="5"/>
        <v>289</v>
      </c>
      <c r="P36" s="31">
        <f t="shared" si="5"/>
        <v>3</v>
      </c>
      <c r="Q36" s="31">
        <f t="shared" si="5"/>
        <v>10</v>
      </c>
      <c r="R36" s="31">
        <f t="shared" si="5"/>
        <v>36</v>
      </c>
      <c r="S36" s="31">
        <f t="shared" si="5"/>
        <v>22</v>
      </c>
      <c r="T36" s="31">
        <f t="shared" si="5"/>
        <v>0</v>
      </c>
      <c r="U36" s="31">
        <f t="shared" si="5"/>
        <v>43</v>
      </c>
    </row>
    <row r="37" spans="12:21" ht="12" customHeight="1">
      <c r="L37" s="24" t="s">
        <v>35</v>
      </c>
      <c r="M37" s="31">
        <f aca="true" t="shared" si="6" ref="M37:U37">ROUND(M13,-3)/1000</f>
        <v>431</v>
      </c>
      <c r="N37" s="31">
        <f t="shared" si="6"/>
        <v>47</v>
      </c>
      <c r="O37" s="31">
        <f t="shared" si="6"/>
        <v>284</v>
      </c>
      <c r="P37" s="31">
        <f t="shared" si="6"/>
        <v>3</v>
      </c>
      <c r="Q37" s="31">
        <f t="shared" si="6"/>
        <v>9</v>
      </c>
      <c r="R37" s="31">
        <f t="shared" si="6"/>
        <v>39</v>
      </c>
      <c r="S37" s="31">
        <f t="shared" si="6"/>
        <v>21</v>
      </c>
      <c r="T37" s="31">
        <f t="shared" si="6"/>
        <v>0</v>
      </c>
      <c r="U37" s="31">
        <f t="shared" si="6"/>
        <v>27</v>
      </c>
    </row>
    <row r="38" spans="12:21" ht="12" customHeight="1">
      <c r="L38" s="24" t="s">
        <v>36</v>
      </c>
      <c r="M38" s="31">
        <f aca="true" t="shared" si="7" ref="M38:U38">ROUND(M14,-3)/1000</f>
        <v>246</v>
      </c>
      <c r="N38" s="31">
        <f t="shared" si="7"/>
        <v>53</v>
      </c>
      <c r="O38" s="31">
        <f t="shared" si="7"/>
        <v>67</v>
      </c>
      <c r="P38" s="31">
        <f t="shared" si="7"/>
        <v>4</v>
      </c>
      <c r="Q38" s="31">
        <f t="shared" si="7"/>
        <v>9</v>
      </c>
      <c r="R38" s="31">
        <f t="shared" si="7"/>
        <v>39</v>
      </c>
      <c r="S38" s="31">
        <f t="shared" si="7"/>
        <v>23</v>
      </c>
      <c r="T38" s="31">
        <f t="shared" si="7"/>
        <v>0</v>
      </c>
      <c r="U38" s="31">
        <f t="shared" si="7"/>
        <v>51</v>
      </c>
    </row>
    <row r="39" spans="12:21" ht="12" customHeight="1">
      <c r="L39" s="24" t="s">
        <v>37</v>
      </c>
      <c r="M39" s="31">
        <f aca="true" t="shared" si="8" ref="M39:U39">ROUND(M15,-3)/1000</f>
        <v>165</v>
      </c>
      <c r="N39" s="31">
        <f t="shared" si="8"/>
        <v>44</v>
      </c>
      <c r="O39" s="31">
        <f t="shared" si="8"/>
        <v>24</v>
      </c>
      <c r="P39" s="31">
        <f t="shared" si="8"/>
        <v>4</v>
      </c>
      <c r="Q39" s="31">
        <f t="shared" si="8"/>
        <v>11</v>
      </c>
      <c r="R39" s="31">
        <f t="shared" si="8"/>
        <v>38</v>
      </c>
      <c r="S39" s="31">
        <f t="shared" si="8"/>
        <v>23</v>
      </c>
      <c r="T39" s="31">
        <f t="shared" si="8"/>
        <v>0</v>
      </c>
      <c r="U39" s="31">
        <f t="shared" si="8"/>
        <v>22</v>
      </c>
    </row>
    <row r="40" spans="12:21" ht="12" customHeight="1">
      <c r="L40" s="24" t="s">
        <v>38</v>
      </c>
      <c r="M40" s="31">
        <f aca="true" t="shared" si="9" ref="M40:U40">ROUND(M16,-3)/1000</f>
        <v>167</v>
      </c>
      <c r="N40" s="31">
        <f t="shared" si="9"/>
        <v>42</v>
      </c>
      <c r="O40" s="31">
        <f t="shared" si="9"/>
        <v>24</v>
      </c>
      <c r="P40" s="31">
        <f t="shared" si="9"/>
        <v>3</v>
      </c>
      <c r="Q40" s="31">
        <f t="shared" si="9"/>
        <v>14</v>
      </c>
      <c r="R40" s="31">
        <f t="shared" si="9"/>
        <v>38</v>
      </c>
      <c r="S40" s="31">
        <f t="shared" si="9"/>
        <v>22</v>
      </c>
      <c r="T40" s="31">
        <f t="shared" si="9"/>
        <v>0</v>
      </c>
      <c r="U40" s="31">
        <f t="shared" si="9"/>
        <v>23</v>
      </c>
    </row>
    <row r="41" spans="12:21" ht="12" customHeight="1">
      <c r="L41" s="24" t="s">
        <v>39</v>
      </c>
      <c r="M41" s="31">
        <f aca="true" t="shared" si="10" ref="M41:U41">ROUND(M17,-3)/1000</f>
        <v>182</v>
      </c>
      <c r="N41" s="31">
        <f t="shared" si="10"/>
        <v>43</v>
      </c>
      <c r="O41" s="31">
        <f t="shared" si="10"/>
        <v>22</v>
      </c>
      <c r="P41" s="31">
        <f t="shared" si="10"/>
        <v>3</v>
      </c>
      <c r="Q41" s="31">
        <f t="shared" si="10"/>
        <v>24</v>
      </c>
      <c r="R41" s="31">
        <f t="shared" si="10"/>
        <v>39</v>
      </c>
      <c r="S41" s="31">
        <f t="shared" si="10"/>
        <v>27</v>
      </c>
      <c r="T41" s="31">
        <f t="shared" si="10"/>
        <v>0</v>
      </c>
      <c r="U41" s="31">
        <f t="shared" si="10"/>
        <v>24</v>
      </c>
    </row>
    <row r="42" spans="12:21" ht="12" customHeight="1">
      <c r="L42" s="24" t="s">
        <v>40</v>
      </c>
      <c r="M42" s="31">
        <f aca="true" t="shared" si="11" ref="M42:U42">ROUND(M18,-3)/1000</f>
        <v>584</v>
      </c>
      <c r="N42" s="31">
        <f t="shared" si="11"/>
        <v>134</v>
      </c>
      <c r="O42" s="31">
        <f t="shared" si="11"/>
        <v>74</v>
      </c>
      <c r="P42" s="31">
        <f t="shared" si="11"/>
        <v>9</v>
      </c>
      <c r="Q42" s="31">
        <f t="shared" si="11"/>
        <v>80</v>
      </c>
      <c r="R42" s="31">
        <f t="shared" si="11"/>
        <v>120</v>
      </c>
      <c r="S42" s="31">
        <f t="shared" si="11"/>
        <v>87</v>
      </c>
      <c r="T42" s="31">
        <f t="shared" si="11"/>
        <v>0</v>
      </c>
      <c r="U42" s="31">
        <f t="shared" si="11"/>
        <v>79</v>
      </c>
    </row>
    <row r="43" spans="12:21" ht="12" customHeight="1">
      <c r="L43" s="6" t="s">
        <v>41</v>
      </c>
      <c r="M43" s="31">
        <f aca="true" t="shared" si="12" ref="M43:U43">ROUND(M19,-3)/1000</f>
        <v>204</v>
      </c>
      <c r="N43" s="31">
        <f t="shared" si="12"/>
        <v>40</v>
      </c>
      <c r="O43" s="31">
        <f t="shared" si="12"/>
        <v>24</v>
      </c>
      <c r="P43" s="31">
        <f t="shared" si="12"/>
        <v>4</v>
      </c>
      <c r="Q43" s="31">
        <f t="shared" si="12"/>
        <v>37</v>
      </c>
      <c r="R43" s="31">
        <f t="shared" si="12"/>
        <v>34</v>
      </c>
      <c r="S43" s="31">
        <f t="shared" si="12"/>
        <v>37</v>
      </c>
      <c r="T43" s="31">
        <f t="shared" si="12"/>
        <v>0</v>
      </c>
      <c r="U43" s="31">
        <f t="shared" si="12"/>
        <v>28</v>
      </c>
    </row>
    <row r="44" spans="12:21" ht="12" customHeight="1">
      <c r="L44" s="24" t="s">
        <v>42</v>
      </c>
      <c r="M44" s="31">
        <f aca="true" t="shared" si="13" ref="M44:U44">ROUND(M20,-3)/1000</f>
        <v>216</v>
      </c>
      <c r="N44" s="31">
        <f t="shared" si="13"/>
        <v>39</v>
      </c>
      <c r="O44" s="31">
        <f t="shared" si="13"/>
        <v>28</v>
      </c>
      <c r="P44" s="31">
        <f t="shared" si="13"/>
        <v>3</v>
      </c>
      <c r="Q44" s="31">
        <f t="shared" si="13"/>
        <v>38</v>
      </c>
      <c r="R44" s="31">
        <f t="shared" si="13"/>
        <v>38</v>
      </c>
      <c r="S44" s="31">
        <f t="shared" si="13"/>
        <v>38</v>
      </c>
      <c r="T44" s="31">
        <f t="shared" si="13"/>
        <v>0</v>
      </c>
      <c r="U44" s="31">
        <f t="shared" si="13"/>
        <v>32</v>
      </c>
    </row>
    <row r="45" spans="12:21" ht="12" customHeight="1">
      <c r="L45" s="24" t="s">
        <v>43</v>
      </c>
      <c r="M45" s="31">
        <f>ROUND(M21,-3)/1000</f>
        <v>221</v>
      </c>
      <c r="N45" s="31">
        <f>ROUND(N21,-3)/1000</f>
        <v>43</v>
      </c>
      <c r="O45" s="31">
        <f>ROUND(P21,-3)/1000</f>
        <v>3</v>
      </c>
      <c r="P45" s="31">
        <f>ROUND(Q21,-3)/1000</f>
        <v>32</v>
      </c>
      <c r="Q45" s="31">
        <f>ROUND(R21,-3)/1000</f>
        <v>43</v>
      </c>
      <c r="R45" s="31" t="e">
        <f>ROUND(#REF!,-3)/1000</f>
        <v>#REF!</v>
      </c>
      <c r="S45" s="31">
        <f>ROUND(S21,-3)/1000</f>
        <v>38</v>
      </c>
      <c r="T45" s="31">
        <f>ROUND(T21,-3)/1000</f>
        <v>0</v>
      </c>
      <c r="U45" s="31">
        <f>ROUND(U21,-3)/1000</f>
        <v>38</v>
      </c>
    </row>
    <row r="46" spans="13:21" ht="12" customHeight="1">
      <c r="M46" s="43"/>
      <c r="N46" s="43"/>
      <c r="O46" s="43"/>
      <c r="P46" s="43"/>
      <c r="Q46" s="43"/>
      <c r="R46" s="43"/>
      <c r="S46" s="43"/>
      <c r="T46" s="43"/>
      <c r="U46" s="4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