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9B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<sst xmlns="http://schemas.openxmlformats.org/spreadsheetml/2006/main" count="54" uniqueCount="53">
  <si>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(単位  千円)</t>
  </si>
  <si>
    <t>Ｂ．農家の支出</t>
  </si>
  <si>
    <t>平        均（大分）</t>
  </si>
  <si>
    <t>平  成  １１  年  度 （九州）</t>
  </si>
  <si>
    <t>項      目</t>
  </si>
  <si>
    <t>平成１０年度</t>
  </si>
  <si>
    <t>平成１１年度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</si>
  <si>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</si>
  <si>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</si>
  <si>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</si>
  <si>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</si>
  <si>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</si>
  <si>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</si>
  <si>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</si>
  <si>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</si>
  <si>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</si>
  <si>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</si>
  <si>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</si>
  <si>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</si>
  <si>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支  出  総  額</t>
  </si>
  <si>
    <t>農 業 経 営 費</t>
  </si>
  <si>
    <t>企画管理</t>
  </si>
  <si>
    <t>雇用労賃</t>
  </si>
  <si>
    <t>種苗･苗木および蚕種</t>
  </si>
  <si>
    <t>動物</t>
  </si>
  <si>
    <t>肥料</t>
  </si>
  <si>
    <t>飼料</t>
  </si>
  <si>
    <t>農業薬剤</t>
  </si>
  <si>
    <t>諸材料</t>
  </si>
  <si>
    <t>光熱動力</t>
  </si>
  <si>
    <t>農機具・農用自動車</t>
  </si>
  <si>
    <t>農用建物</t>
  </si>
  <si>
    <t>賃借料料金</t>
  </si>
  <si>
    <t>土地改良水利費</t>
  </si>
  <si>
    <t>支払小作料</t>
  </si>
  <si>
    <t>負債利子及び物件税・       公課諸負担</t>
  </si>
  <si>
    <t>農業雑支出</t>
  </si>
  <si>
    <t>農  外  支  出</t>
  </si>
  <si>
    <t>農外事業支出</t>
  </si>
  <si>
    <t>負債利子</t>
  </si>
  <si>
    <t>その他</t>
  </si>
  <si>
    <t>家    計    費</t>
  </si>
  <si>
    <t>現金支出</t>
  </si>
  <si>
    <t>生産現物家計消費</t>
  </si>
  <si>
    <t>減価償却</t>
  </si>
  <si>
    <t>租　　税　　計</t>
  </si>
  <si>
    <t>国税</t>
  </si>
  <si>
    <t>県税</t>
  </si>
  <si>
    <t>市町村税</t>
  </si>
  <si>
    <t>公課諸負担</t>
  </si>
  <si>
    <t xml:space="preserve">  注:1)は、平成６年度から農業用被服も含む。</t>
  </si>
  <si>
    <t xml:space="preserve">  　 2)は、住家の減価償却費を含む。</t>
  </si>
  <si>
    <t xml:space="preserve">     3)は、各調査年度内に賦課された額。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</si>
</sst>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9" fontId="4" fillId="0" borderId="1" xfId="0" applyNumberFormat="1" applyFont="1" applyBorder="1" applyAlignment="1" applyProtection="1">
      <alignment horizontal="left"/>
      <protection/>
    </xf>
    <xf numFmtId="179" fontId="5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79" fontId="4" fillId="0" borderId="1" xfId="0" applyNumberFormat="1" applyFont="1" applyBorder="1" applyAlignment="1" applyProtection="1">
      <alignment horizontal="centerContinuous"/>
      <protection/>
    </xf>
    <xf numFmtId="179" fontId="4" fillId="0" borderId="0" xfId="0" applyNumberFormat="1" applyFont="1" applyAlignment="1">
      <alignment/>
    </xf>
    <xf numFmtId="179" fontId="6" fillId="0" borderId="0" xfId="0" applyNumberFormat="1" applyFont="1" applyBorder="1" applyAlignment="1">
      <alignment vertical="center"/>
    </xf>
    <xf numFmtId="179" fontId="6" fillId="0" borderId="2" xfId="0" applyNumberFormat="1" applyFont="1" applyBorder="1" applyAlignment="1" applyProtection="1">
      <alignment horizontal="centerContinuous" vertical="center"/>
      <protection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0" xfId="0" applyNumberFormat="1" applyFont="1" applyAlignment="1">
      <alignment vertical="center"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6" fillId="0" borderId="4" xfId="0" applyNumberFormat="1" applyFont="1" applyBorder="1" applyAlignment="1" applyProtection="1">
      <alignment horizontal="center" vertical="center"/>
      <protection/>
    </xf>
    <xf numFmtId="179" fontId="6" fillId="0" borderId="5" xfId="0" applyNumberFormat="1" applyFont="1" applyBorder="1" applyAlignment="1" applyProtection="1">
      <alignment horizontal="center" vertical="center"/>
      <protection/>
    </xf>
    <xf numFmtId="186" fontId="6" fillId="0" borderId="5" xfId="0" applyNumberFormat="1" applyFont="1" applyBorder="1" applyAlignment="1" applyProtection="1">
      <alignment horizontal="center" vertical="center"/>
      <protection/>
    </xf>
    <xf numFmtId="179" fontId="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9" fontId="6" fillId="0" borderId="2" xfId="0" applyNumberFormat="1" applyFont="1" applyBorder="1" applyAlignment="1" applyProtection="1">
      <alignment horizontal="center" vertical="center"/>
      <protection/>
    </xf>
    <xf numFmtId="186" fontId="6" fillId="0" borderId="2" xfId="0" applyNumberFormat="1" applyFont="1" applyBorder="1" applyAlignment="1" applyProtection="1">
      <alignment horizontal="center" vertical="center"/>
      <protection/>
    </xf>
    <xf numFmtId="179" fontId="4" fillId="0" borderId="7" xfId="0" applyNumberFormat="1" applyFont="1" applyBorder="1" applyAlignment="1">
      <alignment/>
    </xf>
    <xf numFmtId="179" fontId="5" fillId="0" borderId="8" xfId="0" applyNumberFormat="1" applyFont="1" applyBorder="1" applyAlignment="1" applyProtection="1">
      <alignment horizontal="center"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4" fillId="0" borderId="8" xfId="0" applyNumberFormat="1" applyFont="1" applyBorder="1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8" xfId="0" applyNumberFormat="1" applyFont="1" applyBorder="1" applyAlignment="1" applyProtection="1">
      <alignment horizontal="distributed" vertical="top"/>
      <protection/>
    </xf>
    <xf numFmtId="179" fontId="4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 horizontal="right"/>
      <protection/>
    </xf>
    <xf numFmtId="179" fontId="4" fillId="0" borderId="8" xfId="0" applyNumberFormat="1" applyFont="1" applyBorder="1" applyAlignment="1">
      <alignment horizontal="distributed"/>
    </xf>
    <xf numFmtId="179" fontId="4" fillId="0" borderId="8" xfId="0" applyNumberFormat="1" applyFont="1" applyBorder="1" applyAlignment="1" applyProtection="1">
      <alignment horizontal="distributed"/>
      <protection/>
    </xf>
    <xf numFmtId="179" fontId="7" fillId="0" borderId="8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5" fillId="0" borderId="8" xfId="0" applyNumberFormat="1" applyFont="1" applyBorder="1" applyAlignment="1" applyProtection="1">
      <alignment horizontal="center" vertical="top"/>
      <protection/>
    </xf>
    <xf numFmtId="179" fontId="5" fillId="0" borderId="9" xfId="0" applyNumberFormat="1" applyFont="1" applyBorder="1" applyAlignment="1" applyProtection="1">
      <alignment horizontal="center" vertical="top"/>
      <protection/>
    </xf>
    <xf numFmtId="179" fontId="5" fillId="0" borderId="3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19.50390625" style="5" customWidth="1"/>
    <col min="2" max="10" width="9.50390625" style="5" customWidth="1"/>
    <col min="11" max="16384" width="9.00390625" style="5" customWidth="1"/>
  </cols>
  <sheetData>
    <row r="1" spans="1:10" ht="12.75" customHeight="1" thickBo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  <c r="J1" s="4"/>
    </row>
    <row r="2" spans="1:10" s="9" customFormat="1" ht="12" customHeight="1" thickTop="1">
      <c r="A2" s="6"/>
      <c r="B2" s="7" t="s">
        <v>2</v>
      </c>
      <c r="C2" s="8"/>
      <c r="D2" s="7" t="s">
        <v>3</v>
      </c>
      <c r="E2" s="8"/>
      <c r="F2" s="8"/>
      <c r="G2" s="8"/>
      <c r="H2" s="8"/>
      <c r="I2" s="8"/>
      <c r="J2" s="8"/>
    </row>
    <row r="3" spans="1:10" s="9" customFormat="1" ht="12" customHeight="1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3" t="s">
        <v>13</v>
      </c>
    </row>
    <row r="4" spans="1:10" s="9" customFormat="1" ht="12" customHeight="1">
      <c r="A4" s="14"/>
      <c r="B4" s="15"/>
      <c r="C4" s="15"/>
      <c r="D4" s="15"/>
      <c r="E4" s="16" t="s">
        <v>14</v>
      </c>
      <c r="F4" s="16" t="s">
        <v>15</v>
      </c>
      <c r="G4" s="16" t="s">
        <v>16</v>
      </c>
      <c r="H4" s="16" t="s">
        <v>17</v>
      </c>
      <c r="I4" s="17" t="s">
        <v>13</v>
      </c>
      <c r="J4" s="17" t="s">
        <v>18</v>
      </c>
    </row>
    <row r="5" ht="12" customHeight="1">
      <c r="A5" s="18"/>
    </row>
    <row r="6" spans="1:14" s="22" customFormat="1" ht="12" customHeight="1">
      <c r="A6" s="19" t="s">
        <v>19</v>
      </c>
      <c r="B6" s="20">
        <f>B8+B23+B29+B37</f>
        <v>2413.3</v>
      </c>
      <c r="C6" s="20">
        <f>C8+C23+C29+C37</f>
        <v>2568.4</v>
      </c>
      <c r="D6" s="20">
        <f>D8+D23+D29+D37</f>
        <v>3667.0999999999995</v>
      </c>
      <c r="E6" s="20">
        <f aca="true" t="shared" si="0" ref="E6:J6">SUM(E8+E27+E33+E39+E45)</f>
        <v>9270.9</v>
      </c>
      <c r="F6" s="20">
        <f t="shared" si="0"/>
        <v>7111</v>
      </c>
      <c r="G6" s="20">
        <f t="shared" si="0"/>
        <v>8012.800000000001</v>
      </c>
      <c r="H6" s="20">
        <f t="shared" si="0"/>
        <v>10521.300000000001</v>
      </c>
      <c r="I6" s="20">
        <f t="shared" si="0"/>
        <v>11050.6</v>
      </c>
      <c r="J6" s="20">
        <f t="shared" si="0"/>
        <v>15422.1</v>
      </c>
      <c r="K6" s="21"/>
      <c r="L6" s="21"/>
      <c r="M6" s="21"/>
      <c r="N6" s="21"/>
    </row>
    <row r="7" ht="12" customHeight="1">
      <c r="A7" s="23"/>
    </row>
    <row r="8" spans="1:10" s="22" customFormat="1" ht="12" customHeight="1">
      <c r="A8" s="19" t="s">
        <v>20</v>
      </c>
      <c r="B8" s="24">
        <f aca="true" t="shared" si="1" ref="B8:J8">SUM(B10:B25)</f>
        <v>1865.8</v>
      </c>
      <c r="C8" s="24">
        <f t="shared" si="1"/>
        <v>1885.3</v>
      </c>
      <c r="D8" s="24">
        <f t="shared" si="1"/>
        <v>3024.2</v>
      </c>
      <c r="E8" s="24">
        <f t="shared" si="1"/>
        <v>3625.1999999999994</v>
      </c>
      <c r="F8" s="24">
        <f t="shared" si="1"/>
        <v>1159.8</v>
      </c>
      <c r="G8" s="24">
        <f t="shared" si="1"/>
        <v>1950.9</v>
      </c>
      <c r="H8" s="24">
        <f t="shared" si="1"/>
        <v>3646.2000000000007</v>
      </c>
      <c r="I8" s="24">
        <f t="shared" si="1"/>
        <v>4819.400000000001</v>
      </c>
      <c r="J8" s="24">
        <f t="shared" si="1"/>
        <v>8244.6</v>
      </c>
    </row>
    <row r="9" ht="12" customHeight="1">
      <c r="A9" s="23"/>
    </row>
    <row r="10" spans="1:10" ht="12" customHeight="1">
      <c r="A10" s="25" t="s">
        <v>21</v>
      </c>
      <c r="B10" s="26">
        <v>22.6</v>
      </c>
      <c r="C10" s="26">
        <v>18.7</v>
      </c>
      <c r="D10" s="26">
        <v>20.2</v>
      </c>
      <c r="E10" s="26">
        <v>8.8</v>
      </c>
      <c r="F10" s="26">
        <v>8.4</v>
      </c>
      <c r="G10" s="26">
        <v>8.9</v>
      </c>
      <c r="H10" s="26">
        <v>26.3</v>
      </c>
      <c r="I10" s="26">
        <v>39.5</v>
      </c>
      <c r="J10" s="26">
        <v>67.2</v>
      </c>
    </row>
    <row r="11" spans="1:10" ht="12" customHeight="1">
      <c r="A11" s="25" t="s">
        <v>22</v>
      </c>
      <c r="B11" s="26">
        <v>25.8</v>
      </c>
      <c r="C11" s="26">
        <v>28</v>
      </c>
      <c r="D11" s="26">
        <v>87.9</v>
      </c>
      <c r="E11" s="26">
        <v>52.5</v>
      </c>
      <c r="F11" s="26">
        <v>12.7</v>
      </c>
      <c r="G11" s="26">
        <v>56.3</v>
      </c>
      <c r="H11" s="26">
        <v>131.3</v>
      </c>
      <c r="I11" s="26">
        <v>211.9</v>
      </c>
      <c r="J11" s="26">
        <v>242.9</v>
      </c>
    </row>
    <row r="12" spans="1:10" ht="12" customHeight="1">
      <c r="A12" s="25" t="s">
        <v>23</v>
      </c>
      <c r="B12" s="26">
        <v>41.3</v>
      </c>
      <c r="C12" s="26">
        <v>82.9</v>
      </c>
      <c r="D12" s="26">
        <v>142.4</v>
      </c>
      <c r="E12" s="26">
        <v>52.1</v>
      </c>
      <c r="F12" s="26">
        <v>64.3</v>
      </c>
      <c r="G12" s="26">
        <v>89.4</v>
      </c>
      <c r="H12" s="26">
        <v>135.6</v>
      </c>
      <c r="I12" s="26">
        <v>353.5</v>
      </c>
      <c r="J12" s="26">
        <v>389</v>
      </c>
    </row>
    <row r="13" spans="1:10" ht="12" customHeight="1">
      <c r="A13" s="25" t="s">
        <v>24</v>
      </c>
      <c r="B13" s="26">
        <v>92.3</v>
      </c>
      <c r="C13" s="26">
        <v>87.7</v>
      </c>
      <c r="D13" s="26">
        <v>232.3</v>
      </c>
      <c r="E13" s="26">
        <v>571.6</v>
      </c>
      <c r="F13" s="26">
        <v>69.6</v>
      </c>
      <c r="G13" s="26">
        <v>97.2</v>
      </c>
      <c r="H13" s="26">
        <v>406.7</v>
      </c>
      <c r="I13" s="26">
        <v>222.7</v>
      </c>
      <c r="J13" s="26">
        <v>529.1</v>
      </c>
    </row>
    <row r="14" spans="1:10" ht="12" customHeight="1">
      <c r="A14" s="25" t="s">
        <v>25</v>
      </c>
      <c r="B14" s="26">
        <v>134.9</v>
      </c>
      <c r="C14" s="26">
        <v>144.1</v>
      </c>
      <c r="D14" s="26">
        <v>209.7</v>
      </c>
      <c r="E14" s="26">
        <v>32.3</v>
      </c>
      <c r="F14" s="26">
        <v>81.6</v>
      </c>
      <c r="G14" s="26">
        <v>145.3</v>
      </c>
      <c r="H14" s="26">
        <v>217.1</v>
      </c>
      <c r="I14" s="26">
        <v>403.5</v>
      </c>
      <c r="J14" s="26">
        <v>723.7</v>
      </c>
    </row>
    <row r="15" spans="1:10" ht="12" customHeight="1">
      <c r="A15" s="25" t="s">
        <v>26</v>
      </c>
      <c r="B15" s="26">
        <v>197.1</v>
      </c>
      <c r="C15" s="26">
        <v>185.3</v>
      </c>
      <c r="D15" s="26">
        <v>475.1</v>
      </c>
      <c r="E15" s="26">
        <v>2008.1</v>
      </c>
      <c r="F15" s="26">
        <v>121.7</v>
      </c>
      <c r="G15" s="26">
        <v>166.7</v>
      </c>
      <c r="H15" s="26">
        <v>487.1</v>
      </c>
      <c r="I15" s="26">
        <v>380.9</v>
      </c>
      <c r="J15" s="26">
        <v>1018.4</v>
      </c>
    </row>
    <row r="16" spans="1:10" ht="12" customHeight="1">
      <c r="A16" s="25" t="s">
        <v>27</v>
      </c>
      <c r="B16" s="26">
        <v>122.4</v>
      </c>
      <c r="C16" s="26">
        <v>130</v>
      </c>
      <c r="D16" s="26">
        <v>198.3</v>
      </c>
      <c r="E16" s="26">
        <v>108.8</v>
      </c>
      <c r="F16" s="26">
        <v>71.8</v>
      </c>
      <c r="G16" s="26">
        <v>133.6</v>
      </c>
      <c r="H16" s="26">
        <v>240.9</v>
      </c>
      <c r="I16" s="26">
        <v>380.6</v>
      </c>
      <c r="J16" s="26">
        <v>588.8</v>
      </c>
    </row>
    <row r="17" spans="1:10" ht="12" customHeight="1">
      <c r="A17" s="25" t="s">
        <v>28</v>
      </c>
      <c r="B17" s="26">
        <v>125</v>
      </c>
      <c r="C17" s="26">
        <v>114</v>
      </c>
      <c r="D17" s="26">
        <v>161.7</v>
      </c>
      <c r="E17" s="26">
        <v>43.5</v>
      </c>
      <c r="F17" s="26">
        <v>67.6</v>
      </c>
      <c r="G17" s="26">
        <v>95.7</v>
      </c>
      <c r="H17" s="26">
        <v>210.4</v>
      </c>
      <c r="I17" s="26">
        <v>329.4</v>
      </c>
      <c r="J17" s="26">
        <v>483.1</v>
      </c>
    </row>
    <row r="18" spans="1:10" ht="12" customHeight="1">
      <c r="A18" s="25" t="s">
        <v>29</v>
      </c>
      <c r="B18" s="26">
        <v>176.7</v>
      </c>
      <c r="C18" s="26">
        <v>136.4</v>
      </c>
      <c r="D18" s="26">
        <v>204.3</v>
      </c>
      <c r="E18" s="26">
        <v>108.1</v>
      </c>
      <c r="F18" s="26">
        <v>64.4</v>
      </c>
      <c r="G18" s="26">
        <v>162.3</v>
      </c>
      <c r="H18" s="26">
        <v>303.5</v>
      </c>
      <c r="I18" s="26">
        <v>424.3</v>
      </c>
      <c r="J18" s="26">
        <v>467</v>
      </c>
    </row>
    <row r="19" spans="1:10" ht="12" customHeight="1">
      <c r="A19" s="25" t="s">
        <v>30</v>
      </c>
      <c r="B19" s="26">
        <v>410.1</v>
      </c>
      <c r="C19" s="26">
        <v>448.6</v>
      </c>
      <c r="D19" s="26">
        <v>532.8</v>
      </c>
      <c r="E19" s="27">
        <v>208.6</v>
      </c>
      <c r="F19" s="27">
        <v>291.4</v>
      </c>
      <c r="G19" s="26">
        <v>395.8</v>
      </c>
      <c r="H19" s="26">
        <v>672</v>
      </c>
      <c r="I19" s="26">
        <v>842.1</v>
      </c>
      <c r="J19" s="26">
        <v>1411.2</v>
      </c>
    </row>
    <row r="20" spans="1:10" ht="12" customHeight="1">
      <c r="A20" s="25" t="s">
        <v>31</v>
      </c>
      <c r="B20" s="26">
        <v>115.7</v>
      </c>
      <c r="C20" s="26">
        <v>123.6</v>
      </c>
      <c r="D20" s="26">
        <v>233.1</v>
      </c>
      <c r="E20" s="26">
        <v>135.4</v>
      </c>
      <c r="F20" s="26">
        <v>108.9</v>
      </c>
      <c r="G20" s="26">
        <v>189.2</v>
      </c>
      <c r="H20" s="26">
        <v>304.2</v>
      </c>
      <c r="I20" s="26">
        <v>433.9</v>
      </c>
      <c r="J20" s="26">
        <v>511.6</v>
      </c>
    </row>
    <row r="21" spans="1:10" ht="12" customHeight="1">
      <c r="A21" s="25" t="s">
        <v>32</v>
      </c>
      <c r="B21" s="26">
        <v>168.9</v>
      </c>
      <c r="C21" s="26">
        <v>159.5</v>
      </c>
      <c r="D21" s="26">
        <v>214</v>
      </c>
      <c r="E21" s="26">
        <v>145.4</v>
      </c>
      <c r="F21" s="26">
        <v>85.1</v>
      </c>
      <c r="G21" s="26">
        <v>181.5</v>
      </c>
      <c r="H21" s="26">
        <v>209.3</v>
      </c>
      <c r="I21" s="26">
        <v>294.6</v>
      </c>
      <c r="J21" s="26">
        <v>691.4</v>
      </c>
    </row>
    <row r="22" spans="1:10" ht="12" customHeight="1">
      <c r="A22" s="28" t="s">
        <v>33</v>
      </c>
      <c r="B22" s="5">
        <v>57.8</v>
      </c>
      <c r="C22" s="5">
        <v>55.9</v>
      </c>
      <c r="D22" s="5">
        <v>58.4</v>
      </c>
      <c r="E22" s="5">
        <v>13.7</v>
      </c>
      <c r="F22" s="5">
        <v>27</v>
      </c>
      <c r="G22" s="5">
        <v>62.1</v>
      </c>
      <c r="H22" s="5">
        <v>51.7</v>
      </c>
      <c r="I22" s="5">
        <v>105.8</v>
      </c>
      <c r="J22" s="5">
        <v>151</v>
      </c>
    </row>
    <row r="23" spans="1:10" ht="12" customHeight="1">
      <c r="A23" s="29" t="s">
        <v>34</v>
      </c>
      <c r="B23" s="26">
        <v>37.7</v>
      </c>
      <c r="C23" s="26">
        <v>47.5</v>
      </c>
      <c r="D23" s="26">
        <v>63.5</v>
      </c>
      <c r="E23" s="26">
        <v>3.9</v>
      </c>
      <c r="F23" s="26">
        <v>7.4</v>
      </c>
      <c r="G23" s="26">
        <v>28.4</v>
      </c>
      <c r="H23" s="26">
        <v>51.5</v>
      </c>
      <c r="I23" s="26">
        <v>86.9</v>
      </c>
      <c r="J23" s="26">
        <v>377.4</v>
      </c>
    </row>
    <row r="24" spans="1:10" ht="19.5" customHeight="1">
      <c r="A24" s="30" t="s">
        <v>35</v>
      </c>
      <c r="B24" s="31">
        <v>112.9</v>
      </c>
      <c r="C24" s="31">
        <v>104.6</v>
      </c>
      <c r="D24" s="31">
        <v>166</v>
      </c>
      <c r="E24" s="31">
        <v>100.2</v>
      </c>
      <c r="F24" s="31">
        <v>68.8</v>
      </c>
      <c r="G24" s="31">
        <v>119.4</v>
      </c>
      <c r="H24" s="31">
        <v>174.3</v>
      </c>
      <c r="I24" s="31">
        <v>274.8</v>
      </c>
      <c r="J24" s="31">
        <v>524.2</v>
      </c>
    </row>
    <row r="25" spans="1:10" ht="12" customHeight="1">
      <c r="A25" s="25" t="s">
        <v>36</v>
      </c>
      <c r="B25" s="26">
        <v>24.6</v>
      </c>
      <c r="C25" s="26">
        <v>18.5</v>
      </c>
      <c r="D25" s="26">
        <v>24.5</v>
      </c>
      <c r="E25" s="26">
        <v>32.2</v>
      </c>
      <c r="F25" s="26">
        <v>9.1</v>
      </c>
      <c r="G25" s="26">
        <v>19.1</v>
      </c>
      <c r="H25" s="26">
        <v>24.3</v>
      </c>
      <c r="I25" s="26">
        <v>35</v>
      </c>
      <c r="J25" s="26">
        <v>68.6</v>
      </c>
    </row>
    <row r="26" spans="1:10" ht="12" customHeight="1">
      <c r="A26" s="25"/>
      <c r="B26" s="26"/>
      <c r="C26" s="26"/>
      <c r="D26" s="26"/>
      <c r="E26" s="24"/>
      <c r="F26" s="26"/>
      <c r="G26" s="26"/>
      <c r="H26" s="26"/>
      <c r="I26" s="26"/>
      <c r="J26" s="26"/>
    </row>
    <row r="27" spans="1:10" s="22" customFormat="1" ht="12" customHeight="1">
      <c r="A27" s="32" t="s">
        <v>37</v>
      </c>
      <c r="B27" s="24">
        <v>289.7</v>
      </c>
      <c r="C27" s="24">
        <v>315.6</v>
      </c>
      <c r="D27" s="24">
        <v>244.7</v>
      </c>
      <c r="E27" s="24">
        <v>179.4</v>
      </c>
      <c r="F27" s="24">
        <v>189.4</v>
      </c>
      <c r="G27" s="24">
        <v>277.6</v>
      </c>
      <c r="H27" s="24">
        <v>368.8</v>
      </c>
      <c r="I27" s="24">
        <v>186.9</v>
      </c>
      <c r="J27" s="24">
        <v>287.6</v>
      </c>
    </row>
    <row r="28" ht="12" customHeight="1">
      <c r="A28" s="23"/>
    </row>
    <row r="29" spans="1:10" ht="12" customHeight="1">
      <c r="A29" s="29" t="s">
        <v>38</v>
      </c>
      <c r="B29" s="26">
        <v>203.4</v>
      </c>
      <c r="C29" s="26">
        <v>249.8</v>
      </c>
      <c r="D29" s="26">
        <v>139.7</v>
      </c>
      <c r="E29" s="26">
        <v>107</v>
      </c>
      <c r="F29" s="26">
        <v>125.5</v>
      </c>
      <c r="G29" s="26">
        <v>153.9</v>
      </c>
      <c r="H29" s="26">
        <v>198.3</v>
      </c>
      <c r="I29" s="26">
        <v>81.4</v>
      </c>
      <c r="J29" s="26">
        <v>159.9</v>
      </c>
    </row>
    <row r="30" spans="1:10" ht="12" customHeight="1">
      <c r="A30" s="25" t="s">
        <v>39</v>
      </c>
      <c r="B30" s="26">
        <v>71.2</v>
      </c>
      <c r="C30" s="26">
        <v>61.4</v>
      </c>
      <c r="D30" s="26">
        <v>73.7</v>
      </c>
      <c r="E30" s="26">
        <v>65.5</v>
      </c>
      <c r="F30" s="26">
        <v>55</v>
      </c>
      <c r="G30" s="26">
        <v>81.4</v>
      </c>
      <c r="H30" s="26">
        <v>79.4</v>
      </c>
      <c r="I30" s="26">
        <v>86.7</v>
      </c>
      <c r="J30" s="26">
        <v>100.4</v>
      </c>
    </row>
    <row r="31" spans="1:10" ht="12" customHeight="1">
      <c r="A31" s="28" t="s">
        <v>40</v>
      </c>
      <c r="B31" s="26">
        <f>B27-SUM(B29:B30)</f>
        <v>15.099999999999966</v>
      </c>
      <c r="C31" s="26">
        <f>C27-SUM(C29:C30)</f>
        <v>4.400000000000034</v>
      </c>
      <c r="D31" s="26">
        <f>D27-SUM(D29:D30)</f>
        <v>31.30000000000001</v>
      </c>
      <c r="E31" s="26">
        <f aca="true" t="shared" si="2" ref="E31:J31">SUM(E27-E29-E30)</f>
        <v>6.900000000000006</v>
      </c>
      <c r="F31" s="26">
        <f t="shared" si="2"/>
        <v>8.900000000000006</v>
      </c>
      <c r="G31" s="26">
        <f t="shared" si="2"/>
        <v>42.30000000000001</v>
      </c>
      <c r="H31" s="26">
        <f t="shared" si="2"/>
        <v>91.1</v>
      </c>
      <c r="I31" s="26">
        <f t="shared" si="2"/>
        <v>18.799999999999997</v>
      </c>
      <c r="J31" s="26">
        <f t="shared" si="2"/>
        <v>27.30000000000001</v>
      </c>
    </row>
    <row r="32" spans="1:10" ht="12" customHeight="1">
      <c r="A32" s="25"/>
      <c r="B32" s="26"/>
      <c r="C32" s="26"/>
      <c r="D32" s="26"/>
      <c r="E32" s="27"/>
      <c r="F32" s="26"/>
      <c r="G32" s="26"/>
      <c r="H32" s="26"/>
      <c r="I32" s="26"/>
      <c r="J32" s="26"/>
    </row>
    <row r="33" spans="1:10" s="22" customFormat="1" ht="12" customHeight="1">
      <c r="A33" s="32" t="s">
        <v>41</v>
      </c>
      <c r="B33" s="24">
        <f aca="true" t="shared" si="3" ref="B33:J33">SUM(B35:B37)</f>
        <v>4558.599999999999</v>
      </c>
      <c r="C33" s="24">
        <f t="shared" si="3"/>
        <v>4690.900000000001</v>
      </c>
      <c r="D33" s="24">
        <f t="shared" si="3"/>
        <v>4849.6</v>
      </c>
      <c r="E33" s="24">
        <f t="shared" si="3"/>
        <v>4524.3</v>
      </c>
      <c r="F33" s="24">
        <f t="shared" si="3"/>
        <v>4695.1</v>
      </c>
      <c r="G33" s="24">
        <f t="shared" si="3"/>
        <v>4785.200000000001</v>
      </c>
      <c r="H33" s="24">
        <f t="shared" si="3"/>
        <v>5239.8</v>
      </c>
      <c r="I33" s="24">
        <f t="shared" si="3"/>
        <v>4710.7</v>
      </c>
      <c r="J33" s="24">
        <f t="shared" si="3"/>
        <v>5398.8</v>
      </c>
    </row>
    <row r="34" spans="1:10" ht="12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2" customHeight="1">
      <c r="A35" s="25" t="s">
        <v>42</v>
      </c>
      <c r="B35" s="26">
        <v>4114.4</v>
      </c>
      <c r="C35" s="26">
        <v>4182.8</v>
      </c>
      <c r="D35" s="26">
        <v>4295.3</v>
      </c>
      <c r="E35" s="26">
        <v>4047.8</v>
      </c>
      <c r="F35" s="26">
        <v>4118.1</v>
      </c>
      <c r="G35" s="26">
        <v>4240.6</v>
      </c>
      <c r="H35" s="26">
        <v>4732</v>
      </c>
      <c r="I35" s="26">
        <v>4159.9</v>
      </c>
      <c r="J35" s="26">
        <v>4750.5</v>
      </c>
    </row>
    <row r="36" spans="1:10" ht="12" customHeight="1">
      <c r="A36" s="25" t="s">
        <v>43</v>
      </c>
      <c r="B36" s="26">
        <v>137.8</v>
      </c>
      <c r="C36" s="26">
        <v>122.3</v>
      </c>
      <c r="D36" s="26">
        <v>114.6</v>
      </c>
      <c r="E36" s="26">
        <v>81.3</v>
      </c>
      <c r="F36" s="26">
        <v>98.9</v>
      </c>
      <c r="G36" s="26">
        <v>123.1</v>
      </c>
      <c r="H36" s="26">
        <v>122.5</v>
      </c>
      <c r="I36" s="26">
        <v>133.7</v>
      </c>
      <c r="J36" s="26">
        <v>144.6</v>
      </c>
    </row>
    <row r="37" spans="1:10" ht="12" customHeight="1">
      <c r="A37" s="25" t="s">
        <v>44</v>
      </c>
      <c r="B37" s="26">
        <v>306.4</v>
      </c>
      <c r="C37" s="26">
        <v>385.8</v>
      </c>
      <c r="D37" s="26">
        <v>439.7</v>
      </c>
      <c r="E37" s="26">
        <v>395.2</v>
      </c>
      <c r="F37" s="26">
        <v>478.1</v>
      </c>
      <c r="G37" s="26">
        <v>421.5</v>
      </c>
      <c r="H37" s="26">
        <v>385.3</v>
      </c>
      <c r="I37" s="26">
        <v>417.1</v>
      </c>
      <c r="J37" s="26">
        <v>503.7</v>
      </c>
    </row>
    <row r="38" ht="12" customHeight="1">
      <c r="A38" s="28"/>
    </row>
    <row r="39" spans="1:10" s="22" customFormat="1" ht="12" customHeight="1">
      <c r="A39" s="32" t="s">
        <v>45</v>
      </c>
      <c r="B39" s="24">
        <f aca="true" t="shared" si="4" ref="B39:J39">SUM(B41:B43)</f>
        <v>489.8</v>
      </c>
      <c r="C39" s="24">
        <f t="shared" si="4"/>
        <v>548.4</v>
      </c>
      <c r="D39" s="24">
        <f t="shared" si="4"/>
        <v>574.2</v>
      </c>
      <c r="E39" s="24">
        <f t="shared" si="4"/>
        <v>469.3</v>
      </c>
      <c r="F39" s="24">
        <f t="shared" si="4"/>
        <v>532.2</v>
      </c>
      <c r="G39" s="24">
        <f t="shared" si="4"/>
        <v>495.6</v>
      </c>
      <c r="H39" s="24">
        <f t="shared" si="4"/>
        <v>659.9000000000001</v>
      </c>
      <c r="I39" s="24">
        <f t="shared" si="4"/>
        <v>668.1</v>
      </c>
      <c r="J39" s="24">
        <f t="shared" si="4"/>
        <v>774.7</v>
      </c>
    </row>
    <row r="40" spans="1:10" ht="12" customHeight="1">
      <c r="A40" s="29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2" customHeight="1">
      <c r="A41" s="28" t="s">
        <v>46</v>
      </c>
      <c r="B41" s="5">
        <v>144.1</v>
      </c>
      <c r="C41" s="5">
        <v>179</v>
      </c>
      <c r="D41" s="5">
        <v>177.7</v>
      </c>
      <c r="E41" s="5">
        <v>125.5</v>
      </c>
      <c r="F41" s="5">
        <v>174.7</v>
      </c>
      <c r="G41" s="5">
        <v>163.8</v>
      </c>
      <c r="H41" s="5">
        <v>231.8</v>
      </c>
      <c r="I41" s="5">
        <v>170.6</v>
      </c>
      <c r="J41" s="5">
        <v>200.6</v>
      </c>
    </row>
    <row r="42" spans="1:10" ht="12" customHeight="1">
      <c r="A42" s="25" t="s">
        <v>47</v>
      </c>
      <c r="B42" s="26">
        <v>66.7</v>
      </c>
      <c r="C42" s="26">
        <v>71.6</v>
      </c>
      <c r="D42" s="26">
        <v>74.4</v>
      </c>
      <c r="E42" s="26">
        <v>62.8</v>
      </c>
      <c r="F42" s="26">
        <v>74.2</v>
      </c>
      <c r="G42" s="26">
        <v>71.5</v>
      </c>
      <c r="H42" s="26">
        <v>80.3</v>
      </c>
      <c r="I42" s="26">
        <v>76.5</v>
      </c>
      <c r="J42" s="26">
        <v>82.4</v>
      </c>
    </row>
    <row r="43" spans="1:10" ht="12" customHeight="1">
      <c r="A43" s="25" t="s">
        <v>48</v>
      </c>
      <c r="B43" s="26">
        <v>279</v>
      </c>
      <c r="C43" s="26">
        <v>297.8</v>
      </c>
      <c r="D43" s="26">
        <v>322.1</v>
      </c>
      <c r="E43" s="26">
        <v>281</v>
      </c>
      <c r="F43" s="26">
        <v>283.3</v>
      </c>
      <c r="G43" s="26">
        <v>260.3</v>
      </c>
      <c r="H43" s="26">
        <v>347.8</v>
      </c>
      <c r="I43" s="26">
        <v>421</v>
      </c>
      <c r="J43" s="26">
        <v>491.7</v>
      </c>
    </row>
    <row r="44" spans="1:10" ht="12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</row>
    <row r="45" spans="1:10" s="22" customFormat="1" ht="12" customHeight="1">
      <c r="A45" s="33" t="s">
        <v>49</v>
      </c>
      <c r="B45" s="34">
        <v>461.3</v>
      </c>
      <c r="C45" s="34">
        <v>451.5</v>
      </c>
      <c r="D45" s="34">
        <v>563.6</v>
      </c>
      <c r="E45" s="34">
        <v>472.7</v>
      </c>
      <c r="F45" s="34">
        <v>534.5</v>
      </c>
      <c r="G45" s="34">
        <v>503.5</v>
      </c>
      <c r="H45" s="34">
        <v>606.6</v>
      </c>
      <c r="I45" s="34">
        <v>665.5</v>
      </c>
      <c r="J45" s="34">
        <v>716.4</v>
      </c>
    </row>
    <row r="46" ht="12" customHeight="1">
      <c r="A46" s="5" t="s">
        <v>50</v>
      </c>
    </row>
    <row r="47" ht="12" customHeight="1">
      <c r="A47" s="5" t="s">
        <v>51</v>
      </c>
    </row>
    <row r="48" ht="12" customHeight="1">
      <c r="A48" s="5" t="s">
        <v>52</v>
      </c>
    </row>
  </sheetData>
  <mergeCells count="4">
    <mergeCell ref="B3:B4"/>
    <mergeCell ref="C3:C4"/>
    <mergeCell ref="D3:D4"/>
    <mergeCell ref="B1:H1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2001-03-19T04:58:24Z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