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<sst xmlns="http://schemas.openxmlformats.org/spreadsheetml/2006/main" count="101" uniqueCount="93">
  <si>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</si>
  <si>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</si>
  <si>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</si>
  <si>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</si>
  <si>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桑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</si>
  <si>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</si>
  <si>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</si>
  <si>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</si>
  <si>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</si>
  <si>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</si>
  <si>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</si>
  <si>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</si>
  <si>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</si>
  <si>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</si>
  <si>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</si>
  <si>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</si>
  <si>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</si>
  <si>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</si>
  <si>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</si>
  <si>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</si>
  <si>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</si>
  <si>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</si>
  <si>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</si>
  <si>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</si>
  <si>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</si>
  <si>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</si>
  <si>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</si>
  <si>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</si>
  <si>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</si>
  <si>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</si>
  <si>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</si>
  <si>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</si>
  <si>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</si>
  <si>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</si>
  <si>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</si>
  <si>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</si>
  <si>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</si>
  <si>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</si>
  <si>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</si>
  <si>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</si>
  <si>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</si>
  <si>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</si>
  <si>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</si>
  <si>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</si>
  <si>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</si>
  <si>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</si>
  <si>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</si>
  <si>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</si>
  <si>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</si>
  <si>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</si>
  <si>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</si>
  <si>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</si>
  <si>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</si>
  <si>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</si>
  <si>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</si>
  <si>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</si>
  <si>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</si>
  <si>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</si>
  <si>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</si>
  <si>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</si>
  <si>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</si>
  <si>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</si>
  <si>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</si>
  <si>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</si>
  <si>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</si>
  <si>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</si>
  <si>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</si>
  <si>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</si>
  <si>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</si>
  <si>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</si>
  <si>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</si>
  <si>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</si>
  <si>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</si>
  <si>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</si>
  <si>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</si>
  <si>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</si>
  <si>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</si>
  <si>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</si>
  <si>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</si>
  <si>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</si>
  <si>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</si>
  <si>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</si>
  <si>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</si>
  <si>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</si>
  <si>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</si>
  <si>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</si>
  <si>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 xml:space="preserve">  注）桑園耕作者戸数は各年12月1日現在</t>
  </si>
  <si>
    <t>平成3年</t>
  </si>
  <si>
    <t xml:space="preserve">  4</t>
  </si>
  <si>
    <t xml:space="preserve">  5</t>
  </si>
  <si>
    <t xml:space="preserve">  6</t>
  </si>
  <si>
    <t xml:space="preserve">  7</t>
  </si>
  <si>
    <t>資料：県農産課「大分の養蚕」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</si>
</sst>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83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83" fontId="6" fillId="0" borderId="1" xfId="0" applyNumberFormat="1" applyFont="1" applyBorder="1" applyAlignment="1" applyProtection="1">
      <alignment/>
      <protection locked="0"/>
    </xf>
    <xf numFmtId="178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81" fontId="7" fillId="0" borderId="2" xfId="0" applyNumberFormat="1" applyFont="1" applyBorder="1" applyAlignment="1" applyProtection="1">
      <alignment horizontal="center" vertical="center"/>
      <protection locked="0"/>
    </xf>
    <xf numFmtId="183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 quotePrefix="1">
      <alignment horizontal="center" vertical="center"/>
      <protection locked="0"/>
    </xf>
    <xf numFmtId="181" fontId="7" fillId="0" borderId="5" xfId="0" applyNumberFormat="1" applyFont="1" applyBorder="1" applyAlignment="1" applyProtection="1">
      <alignment horizontal="center" vertical="center"/>
      <protection locked="0"/>
    </xf>
    <xf numFmtId="183" fontId="7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/>
    </xf>
    <xf numFmtId="178" fontId="6" fillId="0" borderId="3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9" fillId="0" borderId="3" xfId="0" applyNumberFormat="1" applyFont="1" applyBorder="1" applyAlignment="1" applyProtection="1">
      <alignment horizontal="left"/>
      <protection locked="0"/>
    </xf>
    <xf numFmtId="41" fontId="9" fillId="0" borderId="2" xfId="0" applyNumberFormat="1" applyFont="1" applyBorder="1" applyAlignment="1" applyProtection="1">
      <alignment horizontal="right"/>
      <protection/>
    </xf>
    <xf numFmtId="188" fontId="9" fillId="0" borderId="0" xfId="0" applyNumberFormat="1" applyFont="1" applyBorder="1" applyAlignment="1" applyProtection="1">
      <alignment horizontal="right"/>
      <protection/>
    </xf>
    <xf numFmtId="178" fontId="6" fillId="0" borderId="3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41" fontId="9" fillId="0" borderId="2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41" fontId="6" fillId="0" borderId="2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left"/>
      <protection locked="0"/>
    </xf>
    <xf numFmtId="178" fontId="6" fillId="0" borderId="4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 horizontal="right"/>
      <protection locked="0"/>
    </xf>
    <xf numFmtId="188" fontId="6" fillId="0" borderId="4" xfId="0" applyNumberFormat="1" applyFont="1" applyBorder="1" applyAlignment="1" applyProtection="1">
      <alignment horizontal="right"/>
      <protection locked="0"/>
    </xf>
    <xf numFmtId="178" fontId="6" fillId="0" borderId="6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horizontal="left"/>
      <protection/>
    </xf>
    <xf numFmtId="183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5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5" sqref="E15"/>
    </sheetView>
  </sheetViews>
  <sheetFormatPr defaultColWidth="13.375" defaultRowHeight="12" customHeight="1"/>
  <cols>
    <col min="1" max="1" width="12.00390625" style="6" customWidth="1"/>
    <col min="2" max="2" width="7.75390625" style="71" bestFit="1" customWidth="1"/>
    <col min="3" max="3" width="8.00390625" style="72" customWidth="1"/>
    <col min="4" max="4" width="10.25390625" style="68" bestFit="1" customWidth="1"/>
    <col min="5" max="5" width="12.00390625" style="68" customWidth="1"/>
    <col min="6" max="6" width="8.00390625" style="68" customWidth="1"/>
    <col min="7" max="7" width="12.00390625" style="6" customWidth="1"/>
    <col min="8" max="8" width="7.625" style="71" bestFit="1" customWidth="1"/>
    <col min="9" max="9" width="8.125" style="72" bestFit="1" customWidth="1"/>
    <col min="10" max="10" width="8.25390625" style="68" bestFit="1" customWidth="1"/>
    <col min="11" max="11" width="11.25390625" style="68" bestFit="1" customWidth="1"/>
    <col min="12" max="12" width="8.125" style="72" bestFit="1" customWidth="1"/>
    <col min="13" max="13" width="8.00390625" style="6" customWidth="1"/>
    <col min="14" max="16384" width="13.37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87</v>
      </c>
      <c r="B5" s="29">
        <v>442</v>
      </c>
      <c r="C5" s="30">
        <v>266</v>
      </c>
      <c r="D5" s="30">
        <v>4056</v>
      </c>
      <c r="E5" s="30">
        <v>148201</v>
      </c>
      <c r="F5" s="31">
        <f>IF(E5=0,0,E5/D5)</f>
        <v>36.53870808678501</v>
      </c>
      <c r="G5" s="32"/>
      <c r="H5" s="29"/>
      <c r="I5" s="30"/>
      <c r="J5" s="30"/>
      <c r="K5" s="30"/>
      <c r="L5" s="30"/>
      <c r="M5" s="13"/>
    </row>
    <row r="6" spans="1:12" ht="15.75" customHeight="1">
      <c r="A6" s="33" t="s">
        <v>88</v>
      </c>
      <c r="B6" s="29">
        <v>347</v>
      </c>
      <c r="C6" s="30">
        <v>211.9</v>
      </c>
      <c r="D6" s="30">
        <v>2767</v>
      </c>
      <c r="E6" s="30">
        <v>107239</v>
      </c>
      <c r="F6" s="31">
        <f>IF(E6=0,0,E6/D6)</f>
        <v>38.756414889772316</v>
      </c>
      <c r="G6" s="34" t="s">
        <v>13</v>
      </c>
      <c r="H6" s="35">
        <f>SUM(H7:H14)</f>
        <v>2</v>
      </c>
      <c r="I6" s="36">
        <f>SUM(I7:I14)</f>
        <v>1.4</v>
      </c>
      <c r="J6" s="36">
        <f>SUM(J7:J14)</f>
        <v>0</v>
      </c>
      <c r="K6" s="36">
        <f>SUM(K7:K14)</f>
        <v>0</v>
      </c>
      <c r="L6" s="36">
        <f aca="true" t="shared" si="0" ref="L6:L14">IF(K6=0,0,K6/J6)</f>
        <v>0</v>
      </c>
    </row>
    <row r="7" spans="1:12" ht="15.75" customHeight="1">
      <c r="A7" s="33" t="s">
        <v>89</v>
      </c>
      <c r="B7" s="29">
        <v>249</v>
      </c>
      <c r="C7" s="30">
        <v>158.1</v>
      </c>
      <c r="D7" s="30">
        <v>1731</v>
      </c>
      <c r="E7" s="30">
        <v>66488</v>
      </c>
      <c r="F7" s="31">
        <f>IF(E7=0,0,E7/D7)</f>
        <v>38.410167533217795</v>
      </c>
      <c r="G7" s="37" t="s">
        <v>14</v>
      </c>
      <c r="H7" s="38">
        <v>0</v>
      </c>
      <c r="I7" s="39">
        <v>0</v>
      </c>
      <c r="J7" s="39">
        <v>0</v>
      </c>
      <c r="K7" s="39">
        <v>0</v>
      </c>
      <c r="L7" s="40">
        <f t="shared" si="0"/>
        <v>0</v>
      </c>
    </row>
    <row r="8" spans="1:12" ht="15.75" customHeight="1">
      <c r="A8" s="33" t="s">
        <v>90</v>
      </c>
      <c r="B8" s="29">
        <v>204</v>
      </c>
      <c r="C8" s="30">
        <v>118.6</v>
      </c>
      <c r="D8" s="30">
        <v>1298</v>
      </c>
      <c r="E8" s="30">
        <v>49268</v>
      </c>
      <c r="F8" s="31">
        <f>IF(E8=0,0,E8/D8)</f>
        <v>37.95685670261941</v>
      </c>
      <c r="G8" s="37" t="s">
        <v>15</v>
      </c>
      <c r="H8" s="38">
        <v>0</v>
      </c>
      <c r="I8" s="39">
        <v>0</v>
      </c>
      <c r="J8" s="39">
        <v>0</v>
      </c>
      <c r="K8" s="39">
        <v>0</v>
      </c>
      <c r="L8" s="40">
        <f t="shared" si="0"/>
        <v>0</v>
      </c>
    </row>
    <row r="9" spans="1:12" ht="15.75" customHeight="1">
      <c r="A9" s="33"/>
      <c r="B9" s="29"/>
      <c r="C9" s="30"/>
      <c r="D9" s="30"/>
      <c r="E9" s="30"/>
      <c r="F9" s="30"/>
      <c r="G9" s="37" t="s">
        <v>16</v>
      </c>
      <c r="H9" s="38">
        <v>0</v>
      </c>
      <c r="I9" s="39">
        <v>0</v>
      </c>
      <c r="J9" s="39">
        <v>0</v>
      </c>
      <c r="K9" s="39">
        <v>0</v>
      </c>
      <c r="L9" s="40">
        <f t="shared" si="0"/>
        <v>0</v>
      </c>
    </row>
    <row r="10" spans="1:12" ht="15.75" customHeight="1">
      <c r="A10" s="41" t="s">
        <v>91</v>
      </c>
      <c r="B10" s="42">
        <v>140</v>
      </c>
      <c r="C10" s="43">
        <f>C12+C13</f>
        <v>88.5</v>
      </c>
      <c r="D10" s="43">
        <f>D12+D13</f>
        <v>1024.5</v>
      </c>
      <c r="E10" s="43">
        <f>E12+E13</f>
        <v>41017.50000000001</v>
      </c>
      <c r="F10" s="43">
        <f>IF(E10=0,0,E10/D10)</f>
        <v>40.03660322108346</v>
      </c>
      <c r="G10" s="37" t="s">
        <v>17</v>
      </c>
      <c r="H10" s="38">
        <v>0</v>
      </c>
      <c r="I10" s="39">
        <v>0</v>
      </c>
      <c r="J10" s="39">
        <v>0</v>
      </c>
      <c r="K10" s="39">
        <v>0</v>
      </c>
      <c r="L10" s="40">
        <f t="shared" si="0"/>
        <v>0</v>
      </c>
    </row>
    <row r="11" spans="1:12" ht="15.75" customHeight="1">
      <c r="A11" s="41"/>
      <c r="B11" s="44"/>
      <c r="C11" s="45"/>
      <c r="D11" s="45"/>
      <c r="E11" s="45"/>
      <c r="F11" s="45"/>
      <c r="G11" s="37" t="s">
        <v>18</v>
      </c>
      <c r="H11" s="38">
        <v>2</v>
      </c>
      <c r="I11" s="39">
        <v>1.4</v>
      </c>
      <c r="J11" s="39">
        <v>0</v>
      </c>
      <c r="K11" s="39">
        <v>0</v>
      </c>
      <c r="L11" s="40">
        <f t="shared" si="0"/>
        <v>0</v>
      </c>
    </row>
    <row r="12" spans="1:12" ht="15.75" customHeight="1">
      <c r="A12" s="46" t="s">
        <v>19</v>
      </c>
      <c r="B12" s="42">
        <f>SUM(B15:B25)</f>
        <v>23</v>
      </c>
      <c r="C12" s="43">
        <f>SUM(C15:C25)</f>
        <v>11.2</v>
      </c>
      <c r="D12" s="43">
        <f>SUM(D15:D25)</f>
        <v>140.8</v>
      </c>
      <c r="E12" s="43">
        <f>SUM(E15:E25)</f>
        <v>5539.8</v>
      </c>
      <c r="F12" s="43">
        <f>IF(E12=0,0,E12/D12)</f>
        <v>39.34517045454545</v>
      </c>
      <c r="G12" s="37" t="s">
        <v>20</v>
      </c>
      <c r="H12" s="38">
        <v>0</v>
      </c>
      <c r="I12" s="39">
        <v>0</v>
      </c>
      <c r="J12" s="39">
        <v>0</v>
      </c>
      <c r="K12" s="39">
        <v>0</v>
      </c>
      <c r="L12" s="40">
        <f t="shared" si="0"/>
        <v>0</v>
      </c>
    </row>
    <row r="13" spans="1:12" ht="15.75" customHeight="1">
      <c r="A13" s="46" t="s">
        <v>21</v>
      </c>
      <c r="B13" s="42">
        <f>B27+B32+B39+B43+B49+H6+H16+H26+H31+H35+H42+H48</f>
        <v>116</v>
      </c>
      <c r="C13" s="43">
        <f>C27+C32+C39+C43+C49+I6+I16+I26+I31+I35+I42+I48</f>
        <v>77.3</v>
      </c>
      <c r="D13" s="43">
        <f>D27+D32+D39+D43+D49+J6+J16+J26+J31+J35+J42+J48</f>
        <v>883.7</v>
      </c>
      <c r="E13" s="43">
        <f>E27+E32+E39+E43+E49+K6+K16+K26+K31+K35+K42+K48</f>
        <v>35477.700000000004</v>
      </c>
      <c r="F13" s="43">
        <f>IF(E13=0,0,E13/D13)</f>
        <v>40.14676926558787</v>
      </c>
      <c r="G13" s="37" t="s">
        <v>22</v>
      </c>
      <c r="H13" s="38">
        <v>0</v>
      </c>
      <c r="I13" s="39">
        <v>0</v>
      </c>
      <c r="J13" s="39">
        <v>0</v>
      </c>
      <c r="K13" s="39">
        <v>0</v>
      </c>
      <c r="L13" s="40">
        <f t="shared" si="0"/>
        <v>0</v>
      </c>
    </row>
    <row r="14" spans="1:13" ht="15.75" customHeight="1">
      <c r="A14" s="47"/>
      <c r="B14" s="29"/>
      <c r="C14" s="30"/>
      <c r="D14" s="30"/>
      <c r="E14" s="30"/>
      <c r="F14" s="31"/>
      <c r="G14" s="37" t="s">
        <v>23</v>
      </c>
      <c r="H14" s="38">
        <v>0</v>
      </c>
      <c r="I14" s="39">
        <v>0</v>
      </c>
      <c r="J14" s="39">
        <v>0</v>
      </c>
      <c r="K14" s="39">
        <v>0</v>
      </c>
      <c r="L14" s="40">
        <f t="shared" si="0"/>
        <v>0</v>
      </c>
      <c r="M14" s="13"/>
    </row>
    <row r="15" spans="1:13" ht="15.75" customHeight="1">
      <c r="A15" s="28" t="s">
        <v>24</v>
      </c>
      <c r="B15" s="38">
        <v>3</v>
      </c>
      <c r="C15" s="39">
        <v>0.7</v>
      </c>
      <c r="D15" s="39">
        <v>1.3</v>
      </c>
      <c r="E15" s="39">
        <v>55</v>
      </c>
      <c r="F15" s="40">
        <f aca="true" t="shared" si="1" ref="F15:F25">IF(E15=0,0,E15/D15)</f>
        <v>42.30769230769231</v>
      </c>
      <c r="G15" s="48"/>
      <c r="H15" s="29"/>
      <c r="I15" s="30"/>
      <c r="J15" s="30"/>
      <c r="K15" s="30"/>
      <c r="L15" s="30"/>
      <c r="M15" s="49"/>
    </row>
    <row r="16" spans="1:12" ht="15.75" customHeight="1">
      <c r="A16" s="28" t="s">
        <v>25</v>
      </c>
      <c r="B16" s="38">
        <v>0</v>
      </c>
      <c r="C16" s="39">
        <v>0</v>
      </c>
      <c r="D16" s="39">
        <v>0</v>
      </c>
      <c r="E16" s="39">
        <v>0</v>
      </c>
      <c r="F16" s="40">
        <f t="shared" si="1"/>
        <v>0</v>
      </c>
      <c r="G16" s="34" t="s">
        <v>26</v>
      </c>
      <c r="H16" s="50">
        <f>SUM(H17:H24)</f>
        <v>62</v>
      </c>
      <c r="I16" s="51">
        <f>SUM(I17:I24)</f>
        <v>29</v>
      </c>
      <c r="J16" s="51">
        <f>SUM(J17:J24)</f>
        <v>415.6</v>
      </c>
      <c r="K16" s="51">
        <v>16822</v>
      </c>
      <c r="L16" s="43">
        <f aca="true" t="shared" si="2" ref="L16:L24">IF(K16=0,0,K16/J16)</f>
        <v>40.47641963426371</v>
      </c>
    </row>
    <row r="17" spans="1:12" ht="15.75" customHeight="1">
      <c r="A17" s="28" t="s">
        <v>27</v>
      </c>
      <c r="B17" s="38">
        <v>0</v>
      </c>
      <c r="C17" s="39">
        <v>0</v>
      </c>
      <c r="D17" s="39">
        <v>0</v>
      </c>
      <c r="E17" s="39">
        <v>0</v>
      </c>
      <c r="F17" s="40">
        <f t="shared" si="1"/>
        <v>0</v>
      </c>
      <c r="G17" s="37" t="s">
        <v>28</v>
      </c>
      <c r="H17" s="29">
        <v>5</v>
      </c>
      <c r="I17" s="30">
        <v>2.1</v>
      </c>
      <c r="J17" s="30">
        <v>33</v>
      </c>
      <c r="K17" s="30">
        <v>1125.4</v>
      </c>
      <c r="L17" s="31">
        <f t="shared" si="2"/>
        <v>34.10303030303031</v>
      </c>
    </row>
    <row r="18" spans="1:12" ht="15.75" customHeight="1">
      <c r="A18" s="28" t="s">
        <v>29</v>
      </c>
      <c r="B18" s="29">
        <v>2</v>
      </c>
      <c r="C18" s="30">
        <v>1.1</v>
      </c>
      <c r="D18" s="30">
        <v>14</v>
      </c>
      <c r="E18" s="30">
        <v>549.8</v>
      </c>
      <c r="F18" s="31">
        <f t="shared" si="1"/>
        <v>39.271428571428565</v>
      </c>
      <c r="G18" s="37" t="s">
        <v>30</v>
      </c>
      <c r="H18" s="29">
        <v>18</v>
      </c>
      <c r="I18" s="30">
        <v>8.9</v>
      </c>
      <c r="J18" s="30">
        <v>123.5</v>
      </c>
      <c r="K18" s="30">
        <v>5175.1</v>
      </c>
      <c r="L18" s="31">
        <v>42.2</v>
      </c>
    </row>
    <row r="19" spans="1:12" ht="15.75" customHeight="1">
      <c r="A19" s="28" t="s">
        <v>31</v>
      </c>
      <c r="B19" s="38">
        <v>1</v>
      </c>
      <c r="C19" s="39">
        <v>0.4</v>
      </c>
      <c r="D19" s="39">
        <v>0</v>
      </c>
      <c r="E19" s="39">
        <v>0</v>
      </c>
      <c r="F19" s="40">
        <f t="shared" si="1"/>
        <v>0</v>
      </c>
      <c r="G19" s="37" t="s">
        <v>32</v>
      </c>
      <c r="H19" s="29">
        <v>1</v>
      </c>
      <c r="I19" s="30">
        <v>0.2</v>
      </c>
      <c r="J19" s="39">
        <v>3</v>
      </c>
      <c r="K19" s="39">
        <v>126.6</v>
      </c>
      <c r="L19" s="40">
        <f t="shared" si="2"/>
        <v>42.199999999999996</v>
      </c>
    </row>
    <row r="20" spans="1:12" ht="15.75" customHeight="1">
      <c r="A20" s="28" t="s">
        <v>33</v>
      </c>
      <c r="B20" s="29">
        <v>7</v>
      </c>
      <c r="C20" s="30">
        <v>2.3</v>
      </c>
      <c r="D20" s="30">
        <v>31.5</v>
      </c>
      <c r="E20" s="30">
        <v>1475.8</v>
      </c>
      <c r="F20" s="31">
        <f t="shared" si="1"/>
        <v>46.85079365079365</v>
      </c>
      <c r="G20" s="37" t="s">
        <v>34</v>
      </c>
      <c r="H20" s="29">
        <v>2</v>
      </c>
      <c r="I20" s="30">
        <v>0.5</v>
      </c>
      <c r="J20" s="30">
        <v>7</v>
      </c>
      <c r="K20" s="30">
        <v>290.9</v>
      </c>
      <c r="L20" s="31">
        <f t="shared" si="2"/>
        <v>41.55714285714286</v>
      </c>
    </row>
    <row r="21" spans="1:12" ht="15.75" customHeight="1">
      <c r="A21" s="28" t="s">
        <v>35</v>
      </c>
      <c r="B21" s="38">
        <v>0</v>
      </c>
      <c r="C21" s="39">
        <v>0</v>
      </c>
      <c r="D21" s="39">
        <v>0</v>
      </c>
      <c r="E21" s="39">
        <v>0</v>
      </c>
      <c r="F21" s="40">
        <f t="shared" si="1"/>
        <v>0</v>
      </c>
      <c r="G21" s="37" t="s">
        <v>36</v>
      </c>
      <c r="H21" s="38">
        <v>2</v>
      </c>
      <c r="I21" s="39">
        <v>1.3</v>
      </c>
      <c r="J21" s="39">
        <v>4</v>
      </c>
      <c r="K21" s="39">
        <v>133.7</v>
      </c>
      <c r="L21" s="40">
        <f t="shared" si="2"/>
        <v>33.425</v>
      </c>
    </row>
    <row r="22" spans="1:12" ht="15.75" customHeight="1">
      <c r="A22" s="28" t="s">
        <v>37</v>
      </c>
      <c r="B22" s="29">
        <v>4</v>
      </c>
      <c r="C22" s="30">
        <v>3.7</v>
      </c>
      <c r="D22" s="30">
        <v>56.5</v>
      </c>
      <c r="E22" s="30">
        <v>2195.6</v>
      </c>
      <c r="F22" s="31">
        <f t="shared" si="1"/>
        <v>38.86017699115044</v>
      </c>
      <c r="G22" s="37" t="s">
        <v>38</v>
      </c>
      <c r="H22" s="29">
        <v>11</v>
      </c>
      <c r="I22" s="30">
        <v>3.2</v>
      </c>
      <c r="J22" s="30">
        <v>48.8</v>
      </c>
      <c r="K22" s="30">
        <v>2194.5</v>
      </c>
      <c r="L22" s="31">
        <f t="shared" si="2"/>
        <v>44.96926229508197</v>
      </c>
    </row>
    <row r="23" spans="1:12" ht="15.75" customHeight="1">
      <c r="A23" s="28" t="s">
        <v>39</v>
      </c>
      <c r="B23" s="29">
        <v>2</v>
      </c>
      <c r="C23" s="30">
        <v>0.4</v>
      </c>
      <c r="D23" s="39">
        <v>7</v>
      </c>
      <c r="E23" s="39">
        <v>250</v>
      </c>
      <c r="F23" s="40">
        <f t="shared" si="1"/>
        <v>35.714285714285715</v>
      </c>
      <c r="G23" s="37" t="s">
        <v>40</v>
      </c>
      <c r="H23" s="29">
        <v>14</v>
      </c>
      <c r="I23" s="30">
        <v>7.8</v>
      </c>
      <c r="J23" s="30">
        <v>158.3</v>
      </c>
      <c r="K23" s="30">
        <v>6330.9</v>
      </c>
      <c r="L23" s="31">
        <f t="shared" si="2"/>
        <v>39.99305116866708</v>
      </c>
    </row>
    <row r="24" spans="1:13" ht="15.75" customHeight="1">
      <c r="A24" s="28" t="s">
        <v>41</v>
      </c>
      <c r="B24" s="38">
        <v>0</v>
      </c>
      <c r="C24" s="39">
        <v>0</v>
      </c>
      <c r="D24" s="39">
        <v>0</v>
      </c>
      <c r="E24" s="39">
        <v>0</v>
      </c>
      <c r="F24" s="40">
        <f t="shared" si="1"/>
        <v>0</v>
      </c>
      <c r="G24" s="37" t="s">
        <v>42</v>
      </c>
      <c r="H24" s="29">
        <v>9</v>
      </c>
      <c r="I24" s="30">
        <v>5</v>
      </c>
      <c r="J24" s="30">
        <v>38</v>
      </c>
      <c r="K24" s="30">
        <v>1444.9</v>
      </c>
      <c r="L24" s="31">
        <f t="shared" si="2"/>
        <v>38.02368421052632</v>
      </c>
      <c r="M24" s="13"/>
    </row>
    <row r="25" spans="1:12" ht="15.75" customHeight="1">
      <c r="A25" s="28" t="s">
        <v>43</v>
      </c>
      <c r="B25" s="29">
        <v>4</v>
      </c>
      <c r="C25" s="30">
        <v>2.6</v>
      </c>
      <c r="D25" s="30">
        <v>30.5</v>
      </c>
      <c r="E25" s="30">
        <v>1013.6</v>
      </c>
      <c r="F25" s="31">
        <f t="shared" si="1"/>
        <v>33.2327868852459</v>
      </c>
      <c r="G25" s="48"/>
      <c r="H25" s="29"/>
      <c r="I25" s="30"/>
      <c r="J25" s="30"/>
      <c r="K25" s="30"/>
      <c r="L25" s="31"/>
    </row>
    <row r="26" spans="1:12" ht="15.75" customHeight="1">
      <c r="A26" s="28"/>
      <c r="B26" s="29"/>
      <c r="C26" s="30"/>
      <c r="D26" s="30"/>
      <c r="E26" s="30"/>
      <c r="F26" s="31"/>
      <c r="G26" s="34" t="s">
        <v>44</v>
      </c>
      <c r="H26" s="52">
        <f>SUM(H27:H29)</f>
        <v>4</v>
      </c>
      <c r="I26" s="40">
        <f>SUM(I27:I29)</f>
        <v>4</v>
      </c>
      <c r="J26" s="40">
        <f>SUM(J27:J29)</f>
        <v>16</v>
      </c>
      <c r="K26" s="40">
        <f>SUM(K27:K29)</f>
        <v>633.6</v>
      </c>
      <c r="L26" s="40">
        <f>IF(K26=0,0,K26/J26)</f>
        <v>39.6</v>
      </c>
    </row>
    <row r="27" spans="1:12" ht="15.75" customHeight="1">
      <c r="A27" s="53" t="s">
        <v>45</v>
      </c>
      <c r="B27" s="35">
        <f>SUM(B28:B30)</f>
        <v>0</v>
      </c>
      <c r="C27" s="36">
        <f>SUM(C28:C30)</f>
        <v>0</v>
      </c>
      <c r="D27" s="36">
        <f>SUM(D28:D30)</f>
        <v>0</v>
      </c>
      <c r="E27" s="36">
        <f>SUM(E28:E30)</f>
        <v>0</v>
      </c>
      <c r="F27" s="36">
        <f>IF(E27=0,0,E27/D27)</f>
        <v>0</v>
      </c>
      <c r="G27" s="37" t="s">
        <v>46</v>
      </c>
      <c r="H27" s="38">
        <v>1</v>
      </c>
      <c r="I27" s="39">
        <v>0.5</v>
      </c>
      <c r="J27" s="39">
        <v>6</v>
      </c>
      <c r="K27" s="39">
        <v>224.5</v>
      </c>
      <c r="L27" s="40">
        <f>IF(K27=0,0,K27/J27)</f>
        <v>37.416666666666664</v>
      </c>
    </row>
    <row r="28" spans="1:12" ht="15.75" customHeight="1">
      <c r="A28" s="28" t="s">
        <v>47</v>
      </c>
      <c r="B28" s="38">
        <v>0</v>
      </c>
      <c r="C28" s="39">
        <v>0</v>
      </c>
      <c r="D28" s="39">
        <v>0</v>
      </c>
      <c r="E28" s="39">
        <v>0</v>
      </c>
      <c r="F28" s="40">
        <f>IF(E28=0,0,E28/D28)</f>
        <v>0</v>
      </c>
      <c r="G28" s="37" t="s">
        <v>48</v>
      </c>
      <c r="H28" s="38">
        <v>1</v>
      </c>
      <c r="I28" s="39">
        <v>0.9</v>
      </c>
      <c r="J28" s="39">
        <v>6</v>
      </c>
      <c r="K28" s="39">
        <v>242.6</v>
      </c>
      <c r="L28" s="40">
        <f>IF(K28=0,0,K28/J28)</f>
        <v>40.43333333333333</v>
      </c>
    </row>
    <row r="29" spans="1:13" ht="15.75" customHeight="1">
      <c r="A29" s="28" t="s">
        <v>49</v>
      </c>
      <c r="B29" s="38">
        <v>0</v>
      </c>
      <c r="C29" s="39">
        <v>0</v>
      </c>
      <c r="D29" s="39">
        <v>0</v>
      </c>
      <c r="E29" s="39">
        <v>0</v>
      </c>
      <c r="F29" s="40">
        <f>IF(E29=0,0,E29/D29)</f>
        <v>0</v>
      </c>
      <c r="G29" s="37" t="s">
        <v>50</v>
      </c>
      <c r="H29" s="38">
        <v>2</v>
      </c>
      <c r="I29" s="39">
        <v>2.6</v>
      </c>
      <c r="J29" s="39">
        <v>4</v>
      </c>
      <c r="K29" s="39">
        <v>166.5</v>
      </c>
      <c r="L29" s="40">
        <f>IF(K29=0,0,K29/J29)</f>
        <v>41.625</v>
      </c>
      <c r="M29" s="13"/>
    </row>
    <row r="30" spans="1:12" ht="15.75" customHeight="1">
      <c r="A30" s="28" t="s">
        <v>51</v>
      </c>
      <c r="B30" s="38">
        <v>0</v>
      </c>
      <c r="C30" s="39">
        <v>0</v>
      </c>
      <c r="D30" s="39">
        <v>0</v>
      </c>
      <c r="E30" s="39">
        <v>0</v>
      </c>
      <c r="F30" s="40">
        <f>IF(E30=0,0,E30/D30)</f>
        <v>0</v>
      </c>
      <c r="G30" s="48"/>
      <c r="H30" s="29"/>
      <c r="I30" s="30"/>
      <c r="J30" s="30"/>
      <c r="K30" s="30"/>
      <c r="L30" s="31"/>
    </row>
    <row r="31" spans="1:12" ht="15.75" customHeight="1">
      <c r="A31" s="28"/>
      <c r="B31" s="29"/>
      <c r="C31" s="30"/>
      <c r="D31" s="30"/>
      <c r="E31" s="30"/>
      <c r="F31" s="31"/>
      <c r="G31" s="34" t="s">
        <v>52</v>
      </c>
      <c r="H31" s="50">
        <f>H32+H33</f>
        <v>6</v>
      </c>
      <c r="I31" s="51">
        <f>I32+I33</f>
        <v>2.5</v>
      </c>
      <c r="J31" s="51">
        <f>J32+J33</f>
        <v>30.8</v>
      </c>
      <c r="K31" s="51">
        <f>K32+K33</f>
        <v>1077.3</v>
      </c>
      <c r="L31" s="43">
        <f>IF(K31=0,0,K31/J31)</f>
        <v>34.97727272727273</v>
      </c>
    </row>
    <row r="32" spans="1:12" ht="15.75" customHeight="1">
      <c r="A32" s="53" t="s">
        <v>53</v>
      </c>
      <c r="B32" s="42">
        <f>SUM(B33:B37)</f>
        <v>4</v>
      </c>
      <c r="C32" s="43">
        <f>SUM(C33:C37)</f>
        <v>0.5</v>
      </c>
      <c r="D32" s="36">
        <f>SUM(D33:D37)</f>
        <v>5</v>
      </c>
      <c r="E32" s="36">
        <f>SUM(E33:E37)</f>
        <v>211</v>
      </c>
      <c r="F32" s="36">
        <f aca="true" t="shared" si="3" ref="F32:F37">IF(E32=0,0,E32/D32)</f>
        <v>42.2</v>
      </c>
      <c r="G32" s="37" t="s">
        <v>54</v>
      </c>
      <c r="H32" s="38">
        <v>2</v>
      </c>
      <c r="I32" s="39">
        <v>0.8</v>
      </c>
      <c r="J32" s="39">
        <v>10.8</v>
      </c>
      <c r="K32" s="39">
        <v>397.5</v>
      </c>
      <c r="L32" s="40">
        <f>IF(K32=0,0,K32/J32)</f>
        <v>36.80555555555555</v>
      </c>
    </row>
    <row r="33" spans="1:13" ht="15.75" customHeight="1">
      <c r="A33" s="28" t="s">
        <v>55</v>
      </c>
      <c r="B33" s="38">
        <v>0</v>
      </c>
      <c r="C33" s="39">
        <v>0</v>
      </c>
      <c r="D33" s="39">
        <v>0</v>
      </c>
      <c r="E33" s="39">
        <v>0</v>
      </c>
      <c r="F33" s="40">
        <f t="shared" si="3"/>
        <v>0</v>
      </c>
      <c r="G33" s="37" t="s">
        <v>56</v>
      </c>
      <c r="H33" s="29">
        <v>4</v>
      </c>
      <c r="I33" s="30">
        <v>1.7</v>
      </c>
      <c r="J33" s="30">
        <v>20</v>
      </c>
      <c r="K33" s="30">
        <v>679.8</v>
      </c>
      <c r="L33" s="31">
        <f>IF(K33=0,0,K33/J33)</f>
        <v>33.989999999999995</v>
      </c>
      <c r="M33" s="13"/>
    </row>
    <row r="34" spans="1:12" ht="15.75" customHeight="1">
      <c r="A34" s="28" t="s">
        <v>57</v>
      </c>
      <c r="B34" s="38">
        <v>0</v>
      </c>
      <c r="C34" s="39">
        <v>0</v>
      </c>
      <c r="D34" s="39">
        <v>0</v>
      </c>
      <c r="E34" s="39">
        <v>0</v>
      </c>
      <c r="F34" s="40">
        <f t="shared" si="3"/>
        <v>0</v>
      </c>
      <c r="G34" s="48"/>
      <c r="H34" s="29"/>
      <c r="I34" s="30"/>
      <c r="J34" s="30"/>
      <c r="K34" s="30"/>
      <c r="L34" s="31"/>
    </row>
    <row r="35" spans="1:12" ht="15.75" customHeight="1">
      <c r="A35" s="28" t="s">
        <v>58</v>
      </c>
      <c r="B35" s="29">
        <v>1</v>
      </c>
      <c r="C35" s="30">
        <v>0.1</v>
      </c>
      <c r="D35" s="39">
        <v>3</v>
      </c>
      <c r="E35" s="39">
        <v>132.5</v>
      </c>
      <c r="F35" s="40">
        <f t="shared" si="3"/>
        <v>44.166666666666664</v>
      </c>
      <c r="G35" s="34" t="s">
        <v>59</v>
      </c>
      <c r="H35" s="50">
        <f>SUM(H36:H40)</f>
        <v>5</v>
      </c>
      <c r="I35" s="51">
        <f>SUM(I36:I40)</f>
        <v>3.9</v>
      </c>
      <c r="J35" s="51">
        <f>SUM(J36:J40)</f>
        <v>8</v>
      </c>
      <c r="K35" s="51">
        <f>SUM(K36:K40)</f>
        <v>304.5</v>
      </c>
      <c r="L35" s="43">
        <f aca="true" t="shared" si="4" ref="L35:L40">IF(K35=0,0,K35/J35)</f>
        <v>38.0625</v>
      </c>
    </row>
    <row r="36" spans="1:12" ht="15.75" customHeight="1">
      <c r="A36" s="28" t="s">
        <v>60</v>
      </c>
      <c r="B36" s="38">
        <v>0</v>
      </c>
      <c r="C36" s="39">
        <v>0</v>
      </c>
      <c r="D36" s="39">
        <v>0</v>
      </c>
      <c r="E36" s="39">
        <v>0</v>
      </c>
      <c r="F36" s="40">
        <f t="shared" si="3"/>
        <v>0</v>
      </c>
      <c r="G36" s="37" t="s">
        <v>61</v>
      </c>
      <c r="H36" s="38">
        <v>0</v>
      </c>
      <c r="I36" s="39">
        <v>0</v>
      </c>
      <c r="J36" s="39">
        <v>0</v>
      </c>
      <c r="K36" s="39">
        <v>0</v>
      </c>
      <c r="L36" s="40">
        <f t="shared" si="4"/>
        <v>0</v>
      </c>
    </row>
    <row r="37" spans="1:12" ht="15.75" customHeight="1">
      <c r="A37" s="28" t="s">
        <v>62</v>
      </c>
      <c r="B37" s="38">
        <v>3</v>
      </c>
      <c r="C37" s="39">
        <v>0.4</v>
      </c>
      <c r="D37" s="39">
        <v>2</v>
      </c>
      <c r="E37" s="39">
        <v>78.5</v>
      </c>
      <c r="F37" s="40">
        <f t="shared" si="3"/>
        <v>39.25</v>
      </c>
      <c r="G37" s="37" t="s">
        <v>63</v>
      </c>
      <c r="H37" s="38">
        <v>0</v>
      </c>
      <c r="I37" s="39">
        <v>0</v>
      </c>
      <c r="J37" s="39">
        <v>0</v>
      </c>
      <c r="K37" s="39">
        <v>0</v>
      </c>
      <c r="L37" s="40">
        <f t="shared" si="4"/>
        <v>0</v>
      </c>
    </row>
    <row r="38" spans="1:12" ht="15.75" customHeight="1">
      <c r="A38" s="28"/>
      <c r="B38" s="29"/>
      <c r="C38" s="30"/>
      <c r="D38" s="30"/>
      <c r="E38" s="30" t="s">
        <v>64</v>
      </c>
      <c r="F38" s="31"/>
      <c r="G38" s="37" t="s">
        <v>65</v>
      </c>
      <c r="H38" s="38">
        <v>0</v>
      </c>
      <c r="I38" s="39">
        <v>0</v>
      </c>
      <c r="J38" s="39">
        <v>0</v>
      </c>
      <c r="K38" s="39">
        <v>0</v>
      </c>
      <c r="L38" s="40">
        <f t="shared" si="4"/>
        <v>0</v>
      </c>
    </row>
    <row r="39" spans="1:12" ht="15.75" customHeight="1">
      <c r="A39" s="53" t="s">
        <v>66</v>
      </c>
      <c r="B39" s="42">
        <f>B40+B41</f>
        <v>14</v>
      </c>
      <c r="C39" s="43">
        <f>C40+C41</f>
        <v>22.7</v>
      </c>
      <c r="D39" s="43">
        <f>D40+D41</f>
        <v>297</v>
      </c>
      <c r="E39" s="43">
        <f>E40+E41</f>
        <v>12251.4</v>
      </c>
      <c r="F39" s="43">
        <f>IF(E39=0,0,E39/D39)</f>
        <v>41.25050505050505</v>
      </c>
      <c r="G39" s="37" t="s">
        <v>67</v>
      </c>
      <c r="H39" s="38">
        <v>0</v>
      </c>
      <c r="I39" s="39">
        <v>0</v>
      </c>
      <c r="J39" s="39">
        <v>0</v>
      </c>
      <c r="K39" s="39">
        <v>0</v>
      </c>
      <c r="L39" s="40">
        <f t="shared" si="4"/>
        <v>0</v>
      </c>
    </row>
    <row r="40" spans="1:13" ht="15.75" customHeight="1">
      <c r="A40" s="28" t="s">
        <v>68</v>
      </c>
      <c r="B40" s="38">
        <v>0</v>
      </c>
      <c r="C40" s="39">
        <v>0</v>
      </c>
      <c r="D40" s="39">
        <v>0</v>
      </c>
      <c r="E40" s="39">
        <v>0</v>
      </c>
      <c r="F40" s="40">
        <f>IF(E40=0,0,E40/D40)</f>
        <v>0</v>
      </c>
      <c r="G40" s="37" t="s">
        <v>69</v>
      </c>
      <c r="H40" s="29">
        <v>5</v>
      </c>
      <c r="I40" s="30">
        <v>3.9</v>
      </c>
      <c r="J40" s="30">
        <v>8</v>
      </c>
      <c r="K40" s="30">
        <v>304.5</v>
      </c>
      <c r="L40" s="31">
        <f t="shared" si="4"/>
        <v>38.0625</v>
      </c>
      <c r="M40" s="13"/>
    </row>
    <row r="41" spans="1:12" ht="15.75" customHeight="1">
      <c r="A41" s="28" t="s">
        <v>70</v>
      </c>
      <c r="B41" s="29">
        <v>14</v>
      </c>
      <c r="C41" s="30">
        <v>22.7</v>
      </c>
      <c r="D41" s="30">
        <v>297</v>
      </c>
      <c r="E41" s="30">
        <v>12251.4</v>
      </c>
      <c r="F41" s="31">
        <f>IF(E41=0,0,E41/D41)</f>
        <v>41.25050505050505</v>
      </c>
      <c r="G41" s="48"/>
      <c r="H41" s="29"/>
      <c r="I41" s="30"/>
      <c r="J41" s="30"/>
      <c r="K41" s="30"/>
      <c r="L41" s="31"/>
    </row>
    <row r="42" spans="1:12" ht="15.75" customHeight="1">
      <c r="A42" s="28"/>
      <c r="B42" s="29"/>
      <c r="C42" s="30"/>
      <c r="D42" s="30"/>
      <c r="E42" s="30"/>
      <c r="F42" s="31"/>
      <c r="G42" s="34" t="s">
        <v>71</v>
      </c>
      <c r="H42" s="50">
        <f>SUM(H43:H46)</f>
        <v>5</v>
      </c>
      <c r="I42" s="51">
        <f>SUM(I43:I46)</f>
        <v>1.1</v>
      </c>
      <c r="J42" s="51">
        <f>SUM(J43:J46)</f>
        <v>9</v>
      </c>
      <c r="K42" s="51">
        <f>SUM(K43:K46)</f>
        <v>380.40000000000003</v>
      </c>
      <c r="L42" s="43">
        <f>IF(K42=0,0,K42/J42)</f>
        <v>42.26666666666667</v>
      </c>
    </row>
    <row r="43" spans="1:12" ht="15.75" customHeight="1">
      <c r="A43" s="53" t="s">
        <v>72</v>
      </c>
      <c r="B43" s="42">
        <v>7</v>
      </c>
      <c r="C43" s="43">
        <f>SUM(C44:C47)</f>
        <v>6.8999999999999995</v>
      </c>
      <c r="D43" s="43">
        <f>SUM(D44:D47)</f>
        <v>57.3</v>
      </c>
      <c r="E43" s="43">
        <f>SUM(E44:E47)</f>
        <v>2227.1</v>
      </c>
      <c r="F43" s="43">
        <f>IF(E43=0,0,E43/D43)</f>
        <v>38.867364746945896</v>
      </c>
      <c r="G43" s="37" t="s">
        <v>73</v>
      </c>
      <c r="H43" s="29">
        <v>3</v>
      </c>
      <c r="I43" s="30">
        <v>0.8</v>
      </c>
      <c r="J43" s="30">
        <v>8.5</v>
      </c>
      <c r="K43" s="30">
        <v>355.3</v>
      </c>
      <c r="L43" s="31">
        <f>IF(K43=0,0,K43/J43)</f>
        <v>41.800000000000004</v>
      </c>
    </row>
    <row r="44" spans="1:12" ht="15.75" customHeight="1">
      <c r="A44" s="28" t="s">
        <v>74</v>
      </c>
      <c r="B44" s="29">
        <v>6</v>
      </c>
      <c r="C44" s="30">
        <v>6.1</v>
      </c>
      <c r="D44" s="30">
        <v>47.3</v>
      </c>
      <c r="E44" s="30">
        <v>1799.2</v>
      </c>
      <c r="F44" s="31">
        <f>IF(E44=0,0,E44/D44)</f>
        <v>38.03805496828753</v>
      </c>
      <c r="G44" s="37" t="s">
        <v>75</v>
      </c>
      <c r="H44" s="38">
        <v>2</v>
      </c>
      <c r="I44" s="39">
        <v>0.3</v>
      </c>
      <c r="J44" s="39">
        <v>0.5</v>
      </c>
      <c r="K44" s="39">
        <v>25.1</v>
      </c>
      <c r="L44" s="40">
        <f>IF(K44=0,0,K44/J44)</f>
        <v>50.2</v>
      </c>
    </row>
    <row r="45" spans="1:12" ht="15.75" customHeight="1">
      <c r="A45" s="28" t="s">
        <v>76</v>
      </c>
      <c r="B45" s="38">
        <v>1</v>
      </c>
      <c r="C45" s="39">
        <v>0.3</v>
      </c>
      <c r="D45" s="39">
        <v>4</v>
      </c>
      <c r="E45" s="39">
        <v>177.2</v>
      </c>
      <c r="F45" s="40">
        <f>IF(E45=0,0,E45/D45)</f>
        <v>44.3</v>
      </c>
      <c r="G45" s="37" t="s">
        <v>77</v>
      </c>
      <c r="H45" s="38">
        <v>0</v>
      </c>
      <c r="I45" s="39">
        <v>0</v>
      </c>
      <c r="J45" s="39">
        <v>0</v>
      </c>
      <c r="K45" s="39">
        <v>0</v>
      </c>
      <c r="L45" s="40">
        <f>IF(K45=0,0,K45/J45)</f>
        <v>0</v>
      </c>
    </row>
    <row r="46" spans="1:13" ht="15.75" customHeight="1">
      <c r="A46" s="28" t="s">
        <v>78</v>
      </c>
      <c r="B46" s="38">
        <v>0</v>
      </c>
      <c r="C46" s="39">
        <v>0</v>
      </c>
      <c r="D46" s="39">
        <v>0</v>
      </c>
      <c r="E46" s="39">
        <v>0</v>
      </c>
      <c r="F46" s="40">
        <f>IF(E46=0,0,E46/D46)</f>
        <v>0</v>
      </c>
      <c r="G46" s="37" t="s">
        <v>79</v>
      </c>
      <c r="H46" s="38">
        <v>0</v>
      </c>
      <c r="I46" s="39">
        <v>0</v>
      </c>
      <c r="J46" s="39">
        <v>0</v>
      </c>
      <c r="K46" s="39">
        <v>0</v>
      </c>
      <c r="L46" s="40">
        <f>IF(K46=0,0,K46/J46)</f>
        <v>0</v>
      </c>
      <c r="M46" s="13"/>
    </row>
    <row r="47" spans="1:12" ht="15.75" customHeight="1">
      <c r="A47" s="28" t="s">
        <v>80</v>
      </c>
      <c r="B47" s="38">
        <v>1</v>
      </c>
      <c r="C47" s="39">
        <v>0.5</v>
      </c>
      <c r="D47" s="39">
        <v>6</v>
      </c>
      <c r="E47" s="39">
        <v>250.7</v>
      </c>
      <c r="F47" s="40">
        <f>IF(E47=0,0,E47/D47)</f>
        <v>41.78333333333333</v>
      </c>
      <c r="G47" s="48"/>
      <c r="H47" s="29"/>
      <c r="I47" s="30"/>
      <c r="J47" s="30"/>
      <c r="K47" s="30"/>
      <c r="L47" s="31"/>
    </row>
    <row r="48" spans="1:12" ht="15.75" customHeight="1">
      <c r="A48" s="28"/>
      <c r="B48" s="29"/>
      <c r="C48" s="30"/>
      <c r="D48" s="30"/>
      <c r="E48" s="30"/>
      <c r="F48" s="30"/>
      <c r="G48" s="34" t="s">
        <v>81</v>
      </c>
      <c r="H48" s="50">
        <f>H49+H50</f>
        <v>7</v>
      </c>
      <c r="I48" s="51">
        <f>I49+I50</f>
        <v>5.300000000000001</v>
      </c>
      <c r="J48" s="51">
        <f>J49+J50</f>
        <v>45</v>
      </c>
      <c r="K48" s="51">
        <f>K49+K50</f>
        <v>1570.4</v>
      </c>
      <c r="L48" s="43">
        <f>IF(K48=0,0,K48/J48)</f>
        <v>34.89777777777778</v>
      </c>
    </row>
    <row r="49" spans="1:12" ht="15.75" customHeight="1">
      <c r="A49" s="53" t="s">
        <v>82</v>
      </c>
      <c r="B49" s="35">
        <f>B50</f>
        <v>0</v>
      </c>
      <c r="C49" s="36">
        <f>C50</f>
        <v>0</v>
      </c>
      <c r="D49" s="36">
        <f>D50</f>
        <v>0</v>
      </c>
      <c r="E49" s="36">
        <f>E50</f>
        <v>0</v>
      </c>
      <c r="F49" s="36">
        <f>IF(E49=0,0,E49/D49)</f>
        <v>0</v>
      </c>
      <c r="G49" s="37" t="s">
        <v>83</v>
      </c>
      <c r="H49" s="29">
        <v>1</v>
      </c>
      <c r="I49" s="30">
        <v>1.1</v>
      </c>
      <c r="J49" s="30">
        <v>20</v>
      </c>
      <c r="K49" s="30">
        <v>639.5</v>
      </c>
      <c r="L49" s="31">
        <f>IF(K49=0,0,K49/J49)</f>
        <v>31.975</v>
      </c>
    </row>
    <row r="50" spans="1:12" ht="15.75" customHeight="1">
      <c r="A50" s="54" t="s">
        <v>84</v>
      </c>
      <c r="B50" s="55">
        <v>0</v>
      </c>
      <c r="C50" s="56">
        <v>0</v>
      </c>
      <c r="D50" s="56">
        <v>0</v>
      </c>
      <c r="E50" s="56">
        <v>0</v>
      </c>
      <c r="F50" s="56">
        <f>IF(E50=0,0,E50/D50)</f>
        <v>0</v>
      </c>
      <c r="G50" s="57" t="s">
        <v>85</v>
      </c>
      <c r="H50" s="58">
        <v>6</v>
      </c>
      <c r="I50" s="59">
        <v>4.2</v>
      </c>
      <c r="J50" s="59">
        <v>25</v>
      </c>
      <c r="K50" s="59">
        <v>930.9</v>
      </c>
      <c r="L50" s="60">
        <v>37.3</v>
      </c>
    </row>
    <row r="51" spans="1:15" ht="15.75" customHeight="1">
      <c r="A51" s="61" t="s">
        <v>92</v>
      </c>
      <c r="B51" s="61"/>
      <c r="C51" s="62"/>
      <c r="D51" s="63"/>
      <c r="E51" s="63"/>
      <c r="F51" s="63"/>
      <c r="G51" s="47"/>
      <c r="H51" s="61"/>
      <c r="I51" s="62"/>
      <c r="J51" s="63"/>
      <c r="K51" s="63"/>
      <c r="L51" s="62"/>
      <c r="M51" s="13"/>
      <c r="N51" s="13"/>
      <c r="O51" s="13"/>
    </row>
    <row r="52" spans="1:15" ht="15.75" customHeight="1">
      <c r="A52" s="61" t="s">
        <v>86</v>
      </c>
      <c r="B52" s="61"/>
      <c r="C52" s="62"/>
      <c r="D52" s="63"/>
      <c r="E52" s="63"/>
      <c r="F52" s="63"/>
      <c r="G52" s="47"/>
      <c r="H52" s="61"/>
      <c r="I52" s="62"/>
      <c r="J52" s="63"/>
      <c r="K52" s="63"/>
      <c r="L52" s="62"/>
      <c r="M52" s="13"/>
      <c r="N52" s="13"/>
      <c r="O52" s="13"/>
    </row>
    <row r="53" spans="1:15" ht="12" customHeight="1">
      <c r="A53" s="64"/>
      <c r="B53" s="65"/>
      <c r="C53" s="66"/>
      <c r="D53" s="67"/>
      <c r="E53" s="67"/>
      <c r="F53" s="67"/>
      <c r="G53" s="49"/>
      <c r="H53" s="49"/>
      <c r="I53" s="49"/>
      <c r="L53" s="49"/>
      <c r="M53" s="13"/>
      <c r="N53" s="13"/>
      <c r="O53" s="13"/>
    </row>
    <row r="54" spans="1:15" ht="12" customHeight="1">
      <c r="A54" s="64"/>
      <c r="B54" s="65"/>
      <c r="C54" s="66"/>
      <c r="D54" s="67"/>
      <c r="E54" s="67"/>
      <c r="F54" s="67"/>
      <c r="G54" s="13"/>
      <c r="H54" s="65"/>
      <c r="I54" s="66"/>
      <c r="J54" s="67"/>
      <c r="K54" s="67"/>
      <c r="L54" s="66"/>
      <c r="M54" s="13"/>
      <c r="N54" s="13"/>
      <c r="O54" s="13"/>
    </row>
    <row r="55" spans="1:15" ht="12" customHeight="1">
      <c r="A55" s="64"/>
      <c r="B55" s="65"/>
      <c r="C55" s="66"/>
      <c r="D55" s="67"/>
      <c r="E55" s="67"/>
      <c r="F55" s="67"/>
      <c r="G55" s="13"/>
      <c r="H55" s="65"/>
      <c r="I55" s="66"/>
      <c r="J55" s="67"/>
      <c r="K55" s="67"/>
      <c r="L55" s="66"/>
      <c r="M55" s="13"/>
      <c r="N55" s="13"/>
      <c r="O55" s="13"/>
    </row>
    <row r="56" spans="1:15" ht="12" customHeight="1">
      <c r="A56" s="64"/>
      <c r="B56" s="65"/>
      <c r="C56" s="66"/>
      <c r="D56" s="67"/>
      <c r="E56" s="67"/>
      <c r="F56" s="67"/>
      <c r="G56" s="13"/>
      <c r="H56" s="65"/>
      <c r="I56" s="66"/>
      <c r="J56" s="67"/>
      <c r="K56" s="67"/>
      <c r="L56" s="66"/>
      <c r="M56" s="13"/>
      <c r="N56" s="13"/>
      <c r="O56" s="13"/>
    </row>
    <row r="57" spans="1:15" ht="12" customHeight="1">
      <c r="A57" s="64"/>
      <c r="B57" s="65"/>
      <c r="C57" s="66"/>
      <c r="D57" s="67"/>
      <c r="E57" s="67"/>
      <c r="F57" s="67"/>
      <c r="G57" s="13"/>
      <c r="H57" s="65"/>
      <c r="I57" s="66"/>
      <c r="J57" s="67"/>
      <c r="K57" s="67"/>
      <c r="L57" s="66"/>
      <c r="M57" s="13"/>
      <c r="N57" s="13"/>
      <c r="O57" s="13"/>
    </row>
    <row r="58" spans="1:15" ht="12" customHeight="1">
      <c r="A58" s="64"/>
      <c r="B58" s="65"/>
      <c r="C58" s="66"/>
      <c r="D58" s="67"/>
      <c r="E58" s="67"/>
      <c r="F58" s="67"/>
      <c r="G58" s="13"/>
      <c r="H58" s="65"/>
      <c r="I58" s="66"/>
      <c r="J58" s="67"/>
      <c r="K58" s="67"/>
      <c r="L58" s="66"/>
      <c r="M58" s="13"/>
      <c r="N58" s="13"/>
      <c r="O58" s="13"/>
    </row>
    <row r="59" spans="1:15" ht="12" customHeight="1">
      <c r="A59" s="64"/>
      <c r="B59" s="65"/>
      <c r="C59" s="66"/>
      <c r="D59" s="67"/>
      <c r="E59" s="67"/>
      <c r="F59" s="67"/>
      <c r="G59" s="13"/>
      <c r="H59" s="65"/>
      <c r="I59" s="66"/>
      <c r="J59" s="67"/>
      <c r="K59" s="67"/>
      <c r="L59" s="66"/>
      <c r="M59" s="13"/>
      <c r="N59" s="13"/>
      <c r="O59" s="13"/>
    </row>
    <row r="60" spans="1:15" ht="12" customHeight="1">
      <c r="A60" s="69"/>
      <c r="B60" s="65"/>
      <c r="C60" s="66"/>
      <c r="D60" s="67"/>
      <c r="E60" s="67"/>
      <c r="F60" s="67"/>
      <c r="G60" s="13"/>
      <c r="H60" s="65"/>
      <c r="I60" s="66"/>
      <c r="J60" s="67"/>
      <c r="K60" s="67"/>
      <c r="L60" s="66"/>
      <c r="M60" s="13"/>
      <c r="N60" s="13"/>
      <c r="O60" s="13"/>
    </row>
    <row r="61" spans="1:15" ht="12" customHeight="1">
      <c r="A61" s="64"/>
      <c r="B61" s="65"/>
      <c r="C61" s="66"/>
      <c r="D61" s="67"/>
      <c r="E61" s="67"/>
      <c r="F61" s="67"/>
      <c r="G61" s="13"/>
      <c r="H61" s="65"/>
      <c r="I61" s="66"/>
      <c r="J61" s="67"/>
      <c r="K61" s="67"/>
      <c r="L61" s="66"/>
      <c r="M61" s="13"/>
      <c r="N61" s="13"/>
      <c r="O61" s="13"/>
    </row>
    <row r="62" spans="1:15" ht="12" customHeight="1">
      <c r="A62" s="64"/>
      <c r="B62" s="65"/>
      <c r="C62" s="66"/>
      <c r="D62" s="67"/>
      <c r="E62" s="67"/>
      <c r="F62" s="67"/>
      <c r="G62" s="13"/>
      <c r="H62" s="65"/>
      <c r="I62" s="66"/>
      <c r="J62" s="67"/>
      <c r="K62" s="67"/>
      <c r="L62" s="66"/>
      <c r="M62" s="13"/>
      <c r="N62" s="13"/>
      <c r="O62" s="13"/>
    </row>
    <row r="63" spans="1:15" ht="12" customHeight="1">
      <c r="A63" s="64"/>
      <c r="B63" s="65"/>
      <c r="C63" s="66"/>
      <c r="D63" s="70"/>
      <c r="E63" s="67"/>
      <c r="F63" s="67"/>
      <c r="G63" s="13"/>
      <c r="H63" s="65"/>
      <c r="I63" s="66"/>
      <c r="J63" s="67"/>
      <c r="K63" s="67"/>
      <c r="L63" s="66"/>
      <c r="M63" s="13"/>
      <c r="N63" s="13"/>
      <c r="O63" s="13"/>
    </row>
    <row r="64" spans="1:15" ht="12" customHeight="1">
      <c r="A64" s="64"/>
      <c r="B64" s="65"/>
      <c r="C64" s="66"/>
      <c r="D64" s="67"/>
      <c r="E64" s="67"/>
      <c r="F64" s="67"/>
      <c r="G64" s="13"/>
      <c r="H64" s="65"/>
      <c r="I64" s="66"/>
      <c r="J64" s="67"/>
      <c r="K64" s="67"/>
      <c r="L64" s="66"/>
      <c r="M64" s="13"/>
      <c r="N64" s="13"/>
      <c r="O64" s="13"/>
    </row>
    <row r="65" spans="1:15" ht="12" customHeight="1">
      <c r="A65" s="64"/>
      <c r="B65" s="65"/>
      <c r="C65" s="66"/>
      <c r="D65" s="67"/>
      <c r="E65" s="67"/>
      <c r="F65" s="67"/>
      <c r="G65" s="13"/>
      <c r="H65" s="65"/>
      <c r="I65" s="66"/>
      <c r="J65" s="67"/>
      <c r="K65" s="67"/>
      <c r="L65" s="66"/>
      <c r="M65" s="13"/>
      <c r="N65" s="13"/>
      <c r="O65" s="13"/>
    </row>
    <row r="66" spans="1:15" ht="12" customHeight="1">
      <c r="A66" s="64"/>
      <c r="B66" s="65"/>
      <c r="C66" s="66"/>
      <c r="D66" s="67"/>
      <c r="E66" s="67"/>
      <c r="F66" s="67"/>
      <c r="G66" s="13"/>
      <c r="H66" s="65"/>
      <c r="I66" s="66"/>
      <c r="J66" s="67"/>
      <c r="K66" s="67"/>
      <c r="L66" s="66"/>
      <c r="M66" s="13"/>
      <c r="N66" s="13"/>
      <c r="O66" s="13"/>
    </row>
    <row r="67" spans="1:15" ht="12" customHeight="1">
      <c r="A67" s="64"/>
      <c r="B67" s="65"/>
      <c r="C67" s="66"/>
      <c r="D67" s="67"/>
      <c r="E67" s="67"/>
      <c r="F67" s="67"/>
      <c r="G67" s="13"/>
      <c r="H67" s="65"/>
      <c r="I67" s="66"/>
      <c r="J67" s="67"/>
      <c r="K67" s="67"/>
      <c r="L67" s="66"/>
      <c r="M67" s="13"/>
      <c r="N67" s="13"/>
      <c r="O67" s="13"/>
    </row>
    <row r="68" spans="1:15" ht="12" customHeight="1">
      <c r="A68" s="64"/>
      <c r="B68" s="65"/>
      <c r="C68" s="66"/>
      <c r="D68" s="67"/>
      <c r="E68" s="67"/>
      <c r="F68" s="67"/>
      <c r="G68" s="13"/>
      <c r="H68" s="65"/>
      <c r="I68" s="66"/>
      <c r="J68" s="67"/>
      <c r="K68" s="67"/>
      <c r="L68" s="66"/>
      <c r="M68" s="13"/>
      <c r="N68" s="13"/>
      <c r="O68" s="13"/>
    </row>
    <row r="69" spans="1:15" ht="12" customHeight="1">
      <c r="A69" s="69"/>
      <c r="B69" s="65"/>
      <c r="C69" s="66"/>
      <c r="D69" s="67"/>
      <c r="E69" s="67"/>
      <c r="F69" s="67"/>
      <c r="G69" s="13"/>
      <c r="H69" s="65"/>
      <c r="I69" s="66"/>
      <c r="J69" s="67"/>
      <c r="K69" s="67"/>
      <c r="L69" s="66"/>
      <c r="M69" s="13"/>
      <c r="N69" s="13"/>
      <c r="O69" s="13"/>
    </row>
    <row r="70" spans="1:15" ht="12" customHeight="1">
      <c r="A70" s="64"/>
      <c r="B70" s="65"/>
      <c r="C70" s="66"/>
      <c r="D70" s="67"/>
      <c r="E70" s="67"/>
      <c r="F70" s="67"/>
      <c r="G70" s="13"/>
      <c r="H70" s="65"/>
      <c r="I70" s="66"/>
      <c r="J70" s="67"/>
      <c r="K70" s="67"/>
      <c r="L70" s="66"/>
      <c r="M70" s="13"/>
      <c r="N70" s="13"/>
      <c r="O70" s="13"/>
    </row>
    <row r="71" spans="1:15" ht="12" customHeight="1">
      <c r="A71" s="64"/>
      <c r="B71" s="65"/>
      <c r="C71" s="66"/>
      <c r="D71" s="67"/>
      <c r="E71" s="67"/>
      <c r="F71" s="67"/>
      <c r="G71" s="13"/>
      <c r="H71" s="65"/>
      <c r="I71" s="66"/>
      <c r="J71" s="67"/>
      <c r="K71" s="67"/>
      <c r="L71" s="66"/>
      <c r="M71" s="13"/>
      <c r="N71" s="13"/>
      <c r="O71" s="13"/>
    </row>
    <row r="72" spans="1:15" ht="12" customHeight="1">
      <c r="A72" s="64"/>
      <c r="B72" s="65"/>
      <c r="C72" s="66"/>
      <c r="D72" s="67"/>
      <c r="E72" s="67"/>
      <c r="F72" s="67"/>
      <c r="G72" s="13"/>
      <c r="H72" s="65"/>
      <c r="I72" s="66"/>
      <c r="J72" s="67"/>
      <c r="K72" s="67"/>
      <c r="L72" s="66"/>
      <c r="M72" s="13"/>
      <c r="N72" s="13"/>
      <c r="O72" s="13"/>
    </row>
    <row r="73" spans="1:15" ht="12" customHeight="1">
      <c r="A73" s="69"/>
      <c r="B73" s="65"/>
      <c r="C73" s="66"/>
      <c r="D73" s="70"/>
      <c r="E73" s="67"/>
      <c r="F73" s="67"/>
      <c r="G73" s="13"/>
      <c r="H73" s="65"/>
      <c r="I73" s="66"/>
      <c r="J73" s="67"/>
      <c r="K73" s="67"/>
      <c r="L73" s="66"/>
      <c r="M73" s="13"/>
      <c r="N73" s="13"/>
      <c r="O73" s="13"/>
    </row>
    <row r="74" spans="1:15" ht="12" customHeight="1">
      <c r="A74" s="64"/>
      <c r="B74" s="65"/>
      <c r="C74" s="66"/>
      <c r="D74" s="67"/>
      <c r="E74" s="67"/>
      <c r="F74" s="67"/>
      <c r="G74" s="13"/>
      <c r="H74" s="65"/>
      <c r="I74" s="66"/>
      <c r="J74" s="67"/>
      <c r="K74" s="67"/>
      <c r="L74" s="66"/>
      <c r="M74" s="13"/>
      <c r="N74" s="13"/>
      <c r="O74" s="13"/>
    </row>
    <row r="75" spans="1:15" ht="12" customHeight="1">
      <c r="A75" s="64"/>
      <c r="B75" s="65"/>
      <c r="C75" s="66"/>
      <c r="D75" s="67"/>
      <c r="E75" s="67"/>
      <c r="F75" s="67"/>
      <c r="G75" s="13"/>
      <c r="H75" s="65"/>
      <c r="I75" s="66"/>
      <c r="J75" s="67"/>
      <c r="K75" s="67"/>
      <c r="L75" s="66"/>
      <c r="M75" s="13"/>
      <c r="N75" s="13"/>
      <c r="O75" s="13"/>
    </row>
    <row r="76" spans="1:15" ht="12" customHeight="1">
      <c r="A76" s="69"/>
      <c r="B76" s="65"/>
      <c r="C76" s="66"/>
      <c r="D76" s="67"/>
      <c r="E76" s="67"/>
      <c r="F76" s="67"/>
      <c r="G76" s="13"/>
      <c r="H76" s="65"/>
      <c r="I76" s="66"/>
      <c r="J76" s="67"/>
      <c r="K76" s="67"/>
      <c r="L76" s="66"/>
      <c r="M76" s="13"/>
      <c r="N76" s="13"/>
      <c r="O76" s="13"/>
    </row>
    <row r="77" spans="1:15" ht="12" customHeight="1">
      <c r="A77" s="64"/>
      <c r="B77" s="65"/>
      <c r="C77" s="66"/>
      <c r="D77" s="67"/>
      <c r="E77" s="67"/>
      <c r="F77" s="67"/>
      <c r="G77" s="13"/>
      <c r="H77" s="65"/>
      <c r="I77" s="66"/>
      <c r="J77" s="67"/>
      <c r="K77" s="67"/>
      <c r="L77" s="66"/>
      <c r="M77" s="13"/>
      <c r="N77" s="13"/>
      <c r="O77" s="13"/>
    </row>
    <row r="78" spans="1:15" ht="12" customHeight="1">
      <c r="A78" s="64"/>
      <c r="B78" s="65"/>
      <c r="C78" s="66"/>
      <c r="D78" s="70"/>
      <c r="E78" s="67"/>
      <c r="F78" s="67"/>
      <c r="G78" s="13"/>
      <c r="H78" s="65"/>
      <c r="I78" s="66"/>
      <c r="J78" s="67"/>
      <c r="K78" s="67"/>
      <c r="L78" s="66"/>
      <c r="M78" s="13"/>
      <c r="N78" s="13"/>
      <c r="O78" s="13"/>
    </row>
    <row r="79" spans="1:15" ht="12" customHeight="1">
      <c r="A79" s="64"/>
      <c r="B79" s="65"/>
      <c r="C79" s="66"/>
      <c r="D79" s="67"/>
      <c r="E79" s="67"/>
      <c r="F79" s="67"/>
      <c r="G79" s="13"/>
      <c r="H79" s="65"/>
      <c r="I79" s="66"/>
      <c r="J79" s="67"/>
      <c r="K79" s="67"/>
      <c r="L79" s="66"/>
      <c r="M79" s="13"/>
      <c r="N79" s="13"/>
      <c r="O79" s="13"/>
    </row>
    <row r="80" spans="1:15" ht="12" customHeight="1">
      <c r="A80" s="64"/>
      <c r="B80" s="65"/>
      <c r="C80" s="66"/>
      <c r="D80" s="67"/>
      <c r="E80" s="67"/>
      <c r="F80" s="67"/>
      <c r="G80" s="13"/>
      <c r="H80" s="65"/>
      <c r="I80" s="66"/>
      <c r="J80" s="67"/>
      <c r="K80" s="67"/>
      <c r="L80" s="66"/>
      <c r="M80" s="13"/>
      <c r="N80" s="13"/>
      <c r="O80" s="13"/>
    </row>
    <row r="81" spans="1:15" ht="12" customHeight="1">
      <c r="A81" s="64"/>
      <c r="B81" s="65"/>
      <c r="C81" s="66"/>
      <c r="D81" s="67"/>
      <c r="E81" s="67"/>
      <c r="F81" s="67"/>
      <c r="G81" s="13"/>
      <c r="H81" s="65"/>
      <c r="I81" s="66"/>
      <c r="J81" s="67"/>
      <c r="K81" s="67"/>
      <c r="L81" s="66"/>
      <c r="M81" s="13"/>
      <c r="N81" s="13"/>
      <c r="O81" s="13"/>
    </row>
    <row r="82" spans="1:15" ht="12" customHeight="1">
      <c r="A82" s="69"/>
      <c r="B82" s="65"/>
      <c r="C82" s="66"/>
      <c r="D82" s="70"/>
      <c r="E82" s="67"/>
      <c r="F82" s="67"/>
      <c r="G82" s="13"/>
      <c r="H82" s="65"/>
      <c r="I82" s="66"/>
      <c r="J82" s="67"/>
      <c r="K82" s="67"/>
      <c r="L82" s="66"/>
      <c r="M82" s="13"/>
      <c r="N82" s="13"/>
      <c r="O82" s="13"/>
    </row>
    <row r="83" spans="1:15" ht="12" customHeight="1">
      <c r="A83" s="64"/>
      <c r="B83" s="65"/>
      <c r="C83" s="66"/>
      <c r="D83" s="67"/>
      <c r="E83" s="67"/>
      <c r="F83" s="67"/>
      <c r="G83" s="13"/>
      <c r="H83" s="65"/>
      <c r="I83" s="66"/>
      <c r="J83" s="67"/>
      <c r="K83" s="67"/>
      <c r="L83" s="66"/>
      <c r="M83" s="13"/>
      <c r="N83" s="13"/>
      <c r="O83" s="13"/>
    </row>
    <row r="84" spans="1:15" ht="12" customHeight="1">
      <c r="A84" s="64"/>
      <c r="B84" s="65"/>
      <c r="C84" s="66"/>
      <c r="D84" s="67"/>
      <c r="E84" s="67"/>
      <c r="F84" s="67"/>
      <c r="G84" s="13"/>
      <c r="H84" s="65"/>
      <c r="I84" s="66"/>
      <c r="J84" s="67"/>
      <c r="K84" s="67"/>
      <c r="L84" s="66"/>
      <c r="M84" s="13"/>
      <c r="N84" s="13"/>
      <c r="O84" s="13"/>
    </row>
    <row r="85" spans="1:15" ht="12" customHeight="1">
      <c r="A85" s="64"/>
      <c r="B85" s="65"/>
      <c r="C85" s="66"/>
      <c r="D85" s="67"/>
      <c r="E85" s="67"/>
      <c r="F85" s="67"/>
      <c r="G85" s="13"/>
      <c r="H85" s="65"/>
      <c r="I85" s="66"/>
      <c r="J85" s="67"/>
      <c r="K85" s="67"/>
      <c r="L85" s="66"/>
      <c r="M85" s="13"/>
      <c r="N85" s="13"/>
      <c r="O85" s="13"/>
    </row>
    <row r="86" spans="1:15" ht="12" customHeight="1">
      <c r="A86" s="64"/>
      <c r="B86" s="65"/>
      <c r="C86" s="66"/>
      <c r="D86" s="67"/>
      <c r="E86" s="67"/>
      <c r="F86" s="67"/>
      <c r="G86" s="13"/>
      <c r="H86" s="65"/>
      <c r="I86" s="66"/>
      <c r="J86" s="67"/>
      <c r="K86" s="67"/>
      <c r="L86" s="66"/>
      <c r="M86" s="13"/>
      <c r="N86" s="13"/>
      <c r="O86" s="13"/>
    </row>
    <row r="87" spans="1:15" ht="12" customHeight="1">
      <c r="A87" s="69"/>
      <c r="B87" s="65"/>
      <c r="C87" s="66"/>
      <c r="D87" s="67"/>
      <c r="E87" s="67"/>
      <c r="F87" s="67"/>
      <c r="G87" s="13"/>
      <c r="H87" s="65"/>
      <c r="I87" s="66"/>
      <c r="J87" s="67"/>
      <c r="K87" s="67"/>
      <c r="L87" s="66"/>
      <c r="M87" s="13"/>
      <c r="N87" s="13"/>
      <c r="O87" s="13"/>
    </row>
    <row r="88" spans="1:15" ht="12" customHeight="1">
      <c r="A88" s="64"/>
      <c r="B88" s="65"/>
      <c r="C88" s="66"/>
      <c r="D88" s="67"/>
      <c r="E88" s="67"/>
      <c r="F88" s="67"/>
      <c r="G88" s="13"/>
      <c r="H88" s="65"/>
      <c r="I88" s="66"/>
      <c r="J88" s="67"/>
      <c r="K88" s="67"/>
      <c r="L88" s="66"/>
      <c r="M88" s="13"/>
      <c r="N88" s="13"/>
      <c r="O88" s="13"/>
    </row>
    <row r="89" spans="1:15" ht="12" customHeight="1">
      <c r="A89" s="64"/>
      <c r="B89" s="65"/>
      <c r="C89" s="66"/>
      <c r="D89" s="70"/>
      <c r="E89" s="67"/>
      <c r="F89" s="67"/>
      <c r="G89" s="13"/>
      <c r="H89" s="65"/>
      <c r="I89" s="66"/>
      <c r="J89" s="67"/>
      <c r="K89" s="67"/>
      <c r="L89" s="66"/>
      <c r="M89" s="13"/>
      <c r="N89" s="13"/>
      <c r="O89" s="13"/>
    </row>
    <row r="90" spans="1:15" ht="12" customHeight="1">
      <c r="A90" s="13"/>
      <c r="B90" s="65"/>
      <c r="C90" s="66"/>
      <c r="D90" s="67"/>
      <c r="E90" s="67"/>
      <c r="F90" s="67"/>
      <c r="G90" s="13"/>
      <c r="H90" s="65"/>
      <c r="I90" s="66"/>
      <c r="J90" s="67"/>
      <c r="K90" s="67"/>
      <c r="L90" s="66"/>
      <c r="M90" s="13"/>
      <c r="N90" s="13"/>
      <c r="O90" s="13"/>
    </row>
    <row r="91" spans="1:15" ht="12" customHeight="1">
      <c r="A91" s="13"/>
      <c r="B91" s="65"/>
      <c r="C91" s="66"/>
      <c r="D91" s="67"/>
      <c r="E91" s="67"/>
      <c r="F91" s="67"/>
      <c r="G91" s="13"/>
      <c r="H91" s="65"/>
      <c r="I91" s="66"/>
      <c r="J91" s="67"/>
      <c r="K91" s="67"/>
      <c r="L91" s="66"/>
      <c r="M91" s="13"/>
      <c r="N91" s="13"/>
      <c r="O91" s="13"/>
    </row>
    <row r="92" spans="1:15" ht="12" customHeight="1">
      <c r="A92" s="13"/>
      <c r="B92" s="65"/>
      <c r="C92" s="66"/>
      <c r="D92" s="67"/>
      <c r="E92" s="67"/>
      <c r="F92" s="67"/>
      <c r="G92" s="13"/>
      <c r="H92" s="65"/>
      <c r="I92" s="66"/>
      <c r="J92" s="67"/>
      <c r="K92" s="67"/>
      <c r="L92" s="66"/>
      <c r="M92" s="13"/>
      <c r="N92" s="13"/>
      <c r="O92" s="13"/>
    </row>
    <row r="93" spans="1:15" ht="12" customHeight="1">
      <c r="A93" s="13"/>
      <c r="B93" s="65"/>
      <c r="C93" s="66"/>
      <c r="D93" s="67"/>
      <c r="E93" s="67"/>
      <c r="F93" s="67"/>
      <c r="G93" s="13"/>
      <c r="H93" s="65"/>
      <c r="I93" s="66"/>
      <c r="J93" s="67"/>
      <c r="K93" s="67"/>
      <c r="L93" s="66"/>
      <c r="M93" s="13"/>
      <c r="N93" s="13"/>
      <c r="O93" s="13"/>
    </row>
    <row r="94" spans="1:15" ht="12" customHeight="1">
      <c r="A94" s="13"/>
      <c r="B94" s="65"/>
      <c r="C94" s="66"/>
      <c r="D94" s="67"/>
      <c r="E94" s="67"/>
      <c r="F94" s="67"/>
      <c r="G94" s="13"/>
      <c r="H94" s="65"/>
      <c r="I94" s="66"/>
      <c r="J94" s="67"/>
      <c r="K94" s="67"/>
      <c r="L94" s="66"/>
      <c r="M94" s="13"/>
      <c r="N94" s="13"/>
      <c r="O94" s="13"/>
    </row>
    <row r="95" spans="1:15" ht="12" customHeight="1">
      <c r="A95" s="13"/>
      <c r="B95" s="65"/>
      <c r="C95" s="66"/>
      <c r="D95" s="70"/>
      <c r="E95" s="67"/>
      <c r="F95" s="67"/>
      <c r="G95" s="13"/>
      <c r="H95" s="65"/>
      <c r="I95" s="66"/>
      <c r="J95" s="67"/>
      <c r="K95" s="67"/>
      <c r="L95" s="66"/>
      <c r="M95" s="13"/>
      <c r="N95" s="13"/>
      <c r="O95" s="13"/>
    </row>
    <row r="96" spans="1:15" ht="12" customHeight="1">
      <c r="A96" s="13"/>
      <c r="B96" s="65"/>
      <c r="C96" s="66"/>
      <c r="D96" s="67"/>
      <c r="E96" s="67"/>
      <c r="F96" s="67"/>
      <c r="G96" s="13"/>
      <c r="H96" s="65"/>
      <c r="I96" s="66"/>
      <c r="J96" s="67"/>
      <c r="K96" s="67"/>
      <c r="L96" s="66"/>
      <c r="M96" s="13"/>
      <c r="N96" s="13"/>
      <c r="O96" s="13"/>
    </row>
    <row r="97" spans="1:15" ht="12" customHeight="1">
      <c r="A97" s="13"/>
      <c r="B97" s="65"/>
      <c r="C97" s="66"/>
      <c r="D97" s="67"/>
      <c r="E97" s="67"/>
      <c r="F97" s="67"/>
      <c r="G97" s="13"/>
      <c r="H97" s="65"/>
      <c r="I97" s="66"/>
      <c r="J97" s="67"/>
      <c r="K97" s="67"/>
      <c r="L97" s="66"/>
      <c r="M97" s="13"/>
      <c r="N97" s="13"/>
      <c r="O97" s="13"/>
    </row>
    <row r="98" spans="1:15" ht="12" customHeight="1">
      <c r="A98" s="13"/>
      <c r="B98" s="65"/>
      <c r="C98" s="66"/>
      <c r="D98" s="67"/>
      <c r="E98" s="67"/>
      <c r="F98" s="67"/>
      <c r="G98" s="13"/>
      <c r="H98" s="65"/>
      <c r="I98" s="66"/>
      <c r="J98" s="67"/>
      <c r="K98" s="67"/>
      <c r="L98" s="66"/>
      <c r="M98" s="13"/>
      <c r="N98" s="13"/>
      <c r="O98" s="13"/>
    </row>
    <row r="99" spans="1:15" ht="12" customHeight="1">
      <c r="A99" s="13"/>
      <c r="B99" s="65"/>
      <c r="C99" s="66"/>
      <c r="D99" s="67"/>
      <c r="E99" s="67"/>
      <c r="F99" s="67"/>
      <c r="G99" s="13"/>
      <c r="H99" s="65"/>
      <c r="I99" s="66"/>
      <c r="J99" s="67"/>
      <c r="K99" s="67"/>
      <c r="L99" s="66"/>
      <c r="M99" s="13"/>
      <c r="N99" s="13"/>
      <c r="O99" s="13"/>
    </row>
    <row r="100" spans="1:15" ht="12" customHeight="1">
      <c r="A100" s="13"/>
      <c r="B100" s="65"/>
      <c r="C100" s="66"/>
      <c r="D100" s="67"/>
      <c r="E100" s="67"/>
      <c r="F100" s="67"/>
      <c r="G100" s="13"/>
      <c r="H100" s="65"/>
      <c r="I100" s="66"/>
      <c r="J100" s="67"/>
      <c r="K100" s="67"/>
      <c r="L100" s="66"/>
      <c r="M100" s="13"/>
      <c r="N100" s="13"/>
      <c r="O100" s="13"/>
    </row>
    <row r="101" spans="1:15" ht="12" customHeight="1">
      <c r="A101" s="13"/>
      <c r="B101" s="65"/>
      <c r="C101" s="66"/>
      <c r="D101" s="67"/>
      <c r="E101" s="67"/>
      <c r="F101" s="67"/>
      <c r="G101" s="13"/>
      <c r="H101" s="65"/>
      <c r="I101" s="66"/>
      <c r="J101" s="67"/>
      <c r="K101" s="67"/>
      <c r="L101" s="66"/>
      <c r="M101" s="13"/>
      <c r="N101" s="13"/>
      <c r="O101" s="13"/>
    </row>
    <row r="102" spans="1:15" ht="12" customHeight="1">
      <c r="A102" s="13"/>
      <c r="B102" s="65"/>
      <c r="C102" s="66"/>
      <c r="D102" s="67"/>
      <c r="E102" s="67"/>
      <c r="F102" s="67"/>
      <c r="G102" s="13"/>
      <c r="H102" s="65"/>
      <c r="I102" s="66"/>
      <c r="J102" s="67"/>
      <c r="K102" s="67"/>
      <c r="L102" s="66"/>
      <c r="M102" s="13"/>
      <c r="N102" s="13"/>
      <c r="O102" s="13"/>
    </row>
    <row r="103" spans="1:15" ht="12" customHeight="1">
      <c r="A103" s="13"/>
      <c r="B103" s="65"/>
      <c r="C103" s="66"/>
      <c r="D103" s="67"/>
      <c r="E103" s="67"/>
      <c r="F103" s="67"/>
      <c r="G103" s="13"/>
      <c r="H103" s="65"/>
      <c r="I103" s="66"/>
      <c r="J103" s="67"/>
      <c r="K103" s="67"/>
      <c r="L103" s="66"/>
      <c r="M103" s="13"/>
      <c r="N103" s="13"/>
      <c r="O103" s="13"/>
    </row>
    <row r="104" spans="1:15" ht="12" customHeight="1">
      <c r="A104" s="13"/>
      <c r="B104" s="65"/>
      <c r="C104" s="66"/>
      <c r="D104" s="67"/>
      <c r="E104" s="67"/>
      <c r="F104" s="67"/>
      <c r="G104" s="13"/>
      <c r="H104" s="65"/>
      <c r="I104" s="66"/>
      <c r="J104" s="67"/>
      <c r="K104" s="67"/>
      <c r="L104" s="66"/>
      <c r="M104" s="13"/>
      <c r="N104" s="13"/>
      <c r="O104" s="13"/>
    </row>
    <row r="105" spans="1:7" ht="12" customHeight="1">
      <c r="A105" s="13"/>
      <c r="D105" s="67"/>
      <c r="E105" s="67"/>
      <c r="F105" s="67"/>
      <c r="G105" s="13"/>
    </row>
    <row r="106" spans="1:7" ht="12" customHeight="1">
      <c r="A106" s="13"/>
      <c r="D106" s="67"/>
      <c r="E106" s="67"/>
      <c r="F106" s="67"/>
      <c r="G106" s="13"/>
    </row>
    <row r="107" spans="1:7" ht="12" customHeight="1">
      <c r="A107" s="13"/>
      <c r="D107" s="67"/>
      <c r="E107" s="67"/>
      <c r="F107" s="67"/>
      <c r="G107" s="13"/>
    </row>
    <row r="108" spans="1:7" ht="12" customHeight="1">
      <c r="A108" s="13"/>
      <c r="D108" s="67"/>
      <c r="E108" s="67"/>
      <c r="F108" s="67"/>
      <c r="G108" s="13"/>
    </row>
    <row r="109" spans="1:7" ht="12" customHeight="1">
      <c r="A109" s="13"/>
      <c r="D109" s="67"/>
      <c r="E109" s="67"/>
      <c r="F109" s="67"/>
      <c r="G109" s="13"/>
    </row>
    <row r="110" spans="1:7" ht="12" customHeight="1">
      <c r="A110" s="13"/>
      <c r="D110" s="67"/>
      <c r="E110" s="67"/>
      <c r="F110" s="67"/>
      <c r="G110" s="13"/>
    </row>
    <row r="111" spans="1:7" ht="12" customHeight="1">
      <c r="A111" s="13"/>
      <c r="D111" s="67"/>
      <c r="E111" s="67"/>
      <c r="F111" s="67"/>
      <c r="G111" s="13"/>
    </row>
    <row r="112" spans="1:7" ht="12" customHeight="1">
      <c r="A112" s="13"/>
      <c r="D112" s="67"/>
      <c r="E112" s="67"/>
      <c r="F112" s="67"/>
      <c r="G112" s="13"/>
    </row>
    <row r="113" spans="1:7" ht="12" customHeight="1">
      <c r="A113" s="13"/>
      <c r="D113" s="67"/>
      <c r="E113" s="67"/>
      <c r="F113" s="67"/>
      <c r="G113" s="13"/>
    </row>
    <row r="114" spans="1:7" ht="12" customHeight="1">
      <c r="A114" s="13"/>
      <c r="D114" s="67"/>
      <c r="E114" s="67"/>
      <c r="F114" s="67"/>
      <c r="G114" s="13"/>
    </row>
    <row r="115" spans="1:7" ht="12" customHeight="1">
      <c r="A115" s="13"/>
      <c r="D115" s="67"/>
      <c r="E115" s="67"/>
      <c r="F115" s="67"/>
      <c r="G115" s="13"/>
    </row>
    <row r="116" spans="1:7" ht="12" customHeight="1">
      <c r="A116" s="13"/>
      <c r="D116" s="67"/>
      <c r="E116" s="67"/>
      <c r="F116" s="67"/>
      <c r="G116" s="13"/>
    </row>
    <row r="117" spans="1:7" ht="12" customHeight="1">
      <c r="A117" s="13"/>
      <c r="D117" s="67"/>
      <c r="E117" s="67"/>
      <c r="F117" s="67"/>
      <c r="G117" s="13"/>
    </row>
    <row r="118" spans="1:7" ht="12" customHeight="1">
      <c r="A118" s="13"/>
      <c r="D118" s="67"/>
      <c r="E118" s="67"/>
      <c r="F118" s="67"/>
      <c r="G118" s="13"/>
    </row>
    <row r="119" spans="1:7" ht="12" customHeight="1">
      <c r="A119" s="13"/>
      <c r="D119" s="67"/>
      <c r="E119" s="67"/>
      <c r="F119" s="67"/>
      <c r="G119" s="13"/>
    </row>
    <row r="120" spans="1:7" ht="12" customHeight="1">
      <c r="A120" s="13"/>
      <c r="D120" s="67"/>
      <c r="E120" s="67"/>
      <c r="F120" s="67"/>
      <c r="G120" s="13"/>
    </row>
    <row r="121" spans="1:7" ht="12" customHeight="1">
      <c r="A121" s="13"/>
      <c r="D121" s="67"/>
      <c r="E121" s="67"/>
      <c r="F121" s="67"/>
      <c r="G121" s="13"/>
    </row>
    <row r="122" spans="1:7" ht="12" customHeight="1">
      <c r="A122" s="13"/>
      <c r="D122" s="67"/>
      <c r="E122" s="67"/>
      <c r="F122" s="67"/>
      <c r="G122" s="13"/>
    </row>
    <row r="123" spans="1:7" ht="12" customHeight="1">
      <c r="A123" s="13"/>
      <c r="D123" s="67"/>
      <c r="E123" s="67"/>
      <c r="F123" s="67"/>
      <c r="G123" s="13"/>
    </row>
    <row r="124" spans="1:7" ht="12" customHeight="1">
      <c r="A124" s="13"/>
      <c r="D124" s="67"/>
      <c r="E124" s="67"/>
      <c r="F124" s="67"/>
      <c r="G124" s="13"/>
    </row>
    <row r="125" spans="1:7" ht="12" customHeight="1">
      <c r="A125" s="13"/>
      <c r="D125" s="67"/>
      <c r="E125" s="67"/>
      <c r="F125" s="67"/>
      <c r="G125" s="13"/>
    </row>
    <row r="126" spans="1:7" ht="12" customHeight="1">
      <c r="A126" s="13"/>
      <c r="D126" s="67"/>
      <c r="E126" s="67"/>
      <c r="F126" s="67"/>
      <c r="G126" s="13"/>
    </row>
    <row r="127" spans="1:7" ht="12" customHeight="1">
      <c r="A127" s="13"/>
      <c r="D127" s="67"/>
      <c r="E127" s="67"/>
      <c r="F127" s="67"/>
      <c r="G127" s="13"/>
    </row>
    <row r="128" spans="1:7" ht="12" customHeight="1">
      <c r="A128" s="13"/>
      <c r="D128" s="67"/>
      <c r="E128" s="67"/>
      <c r="F128" s="67"/>
      <c r="G128" s="13"/>
    </row>
    <row r="129" spans="1:7" ht="12" customHeight="1">
      <c r="A129" s="13"/>
      <c r="D129" s="67"/>
      <c r="E129" s="67"/>
      <c r="F129" s="67"/>
      <c r="G129" s="13"/>
    </row>
    <row r="130" spans="1:7" ht="12" customHeight="1">
      <c r="A130" s="13"/>
      <c r="D130" s="67"/>
      <c r="E130" s="67"/>
      <c r="F130" s="67"/>
      <c r="G130" s="13"/>
    </row>
    <row r="131" spans="1:7" ht="12" customHeight="1">
      <c r="A131" s="13"/>
      <c r="D131" s="67"/>
      <c r="E131" s="67"/>
      <c r="F131" s="67"/>
      <c r="G131" s="13"/>
    </row>
    <row r="132" spans="1:7" ht="12" customHeight="1">
      <c r="A132" s="13"/>
      <c r="D132" s="67"/>
      <c r="E132" s="67"/>
      <c r="F132" s="67"/>
      <c r="G132" s="13"/>
    </row>
    <row r="133" spans="1:7" ht="12" customHeight="1">
      <c r="A133" s="13"/>
      <c r="D133" s="67"/>
      <c r="E133" s="67"/>
      <c r="F133" s="67"/>
      <c r="G133" s="13"/>
    </row>
    <row r="134" spans="1:7" ht="12" customHeight="1">
      <c r="A134" s="13"/>
      <c r="D134" s="67"/>
      <c r="E134" s="67"/>
      <c r="F134" s="67"/>
      <c r="G134" s="13"/>
    </row>
    <row r="135" spans="1:7" ht="12" customHeight="1">
      <c r="A135" s="13"/>
      <c r="D135" s="67"/>
      <c r="E135" s="67"/>
      <c r="F135" s="67"/>
      <c r="G135" s="13"/>
    </row>
    <row r="136" spans="1:7" ht="12" customHeight="1">
      <c r="A136" s="13"/>
      <c r="D136" s="67"/>
      <c r="E136" s="67"/>
      <c r="F136" s="67"/>
      <c r="G136" s="13"/>
    </row>
    <row r="137" spans="1:7" ht="12" customHeight="1">
      <c r="A137" s="13"/>
      <c r="D137" s="67"/>
      <c r="E137" s="67"/>
      <c r="F137" s="67"/>
      <c r="G137" s="13"/>
    </row>
    <row r="138" spans="1:7" ht="12" customHeight="1">
      <c r="A138" s="13"/>
      <c r="D138" s="67"/>
      <c r="E138" s="67"/>
      <c r="F138" s="67"/>
      <c r="G138" s="13"/>
    </row>
    <row r="139" spans="1:7" ht="12" customHeight="1">
      <c r="A139" s="13"/>
      <c r="D139" s="67"/>
      <c r="E139" s="67"/>
      <c r="F139" s="67"/>
      <c r="G139" s="13"/>
    </row>
    <row r="140" spans="1:7" ht="12" customHeight="1">
      <c r="A140" s="13"/>
      <c r="D140" s="67"/>
      <c r="E140" s="67"/>
      <c r="F140" s="67"/>
      <c r="G140" s="13"/>
    </row>
    <row r="141" spans="1:7" ht="12" customHeight="1">
      <c r="A141" s="13"/>
      <c r="D141" s="67"/>
      <c r="E141" s="67"/>
      <c r="F141" s="67"/>
      <c r="G141" s="13"/>
    </row>
    <row r="142" spans="1:7" ht="12" customHeight="1">
      <c r="A142" s="13"/>
      <c r="D142" s="67"/>
      <c r="E142" s="67"/>
      <c r="F142" s="67"/>
      <c r="G142" s="13"/>
    </row>
    <row r="143" spans="1:7" ht="12" customHeight="1">
      <c r="A143" s="13"/>
      <c r="D143" s="67"/>
      <c r="E143" s="67"/>
      <c r="F143" s="67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2007-09-11T05:45:50Z</dcterms:created>
  <dcterms:modified xsi:type="dcterms:W3CDTF">2007-09-11T05:46:07Z</dcterms:modified>
  <cp:category/>
  <cp:version/>
  <cp:contentType/>
  <cp:contentStatus/>
</cp:coreProperties>
</file>