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2" sheetId="1" r:id="rId1"/>
  </sheets>
  <externalReferences>
    <externalReference r:id="rId4"/>
    <externalReference r:id="rId5"/>
  </externalReference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<sst xmlns="http://schemas.openxmlformats.org/spreadsheetml/2006/main" count="112" uniqueCount="102">
  <si>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</si>
  <si>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</si>
  <si>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</si>
  <si>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</si>
  <si>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</si>
  <si>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</si>
  <si>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</si>
  <si>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</si>
  <si>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</si>
  <si>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</si>
  <si>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</si>
  <si>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</si>
  <si>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</si>
  <si>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</si>
  <si>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</si>
  <si>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</si>
  <si>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</si>
  <si>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</si>
  <si>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</si>
  <si>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</si>
  <si>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</si>
  <si>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</si>
  <si>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</si>
  <si>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</si>
  <si>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</si>
  <si>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</si>
  <si>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</si>
  <si>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</si>
  <si>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</si>
  <si>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</si>
  <si>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</si>
  <si>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</si>
  <si>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</si>
  <si>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</si>
  <si>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</si>
  <si>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</si>
  <si>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</si>
  <si>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</si>
  <si>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</si>
  <si>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</si>
  <si>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</si>
  <si>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</si>
  <si>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</si>
  <si>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</si>
  <si>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</si>
  <si>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</si>
  <si>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</si>
  <si>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</si>
  <si>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</si>
  <si>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</si>
  <si>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</si>
  <si>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</si>
  <si>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</si>
  <si>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</si>
  <si>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</si>
  <si>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</si>
  <si>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</si>
  <si>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</si>
  <si>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</si>
  <si>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</si>
  <si>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</si>
  <si>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</si>
  <si>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</si>
  <si>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</si>
  <si>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</si>
  <si>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</si>
  <si>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</si>
  <si>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</si>
  <si>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</si>
  <si>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</si>
  <si>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</si>
  <si>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</si>
  <si>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</si>
  <si>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</si>
  <si>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</si>
  <si>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</si>
  <si>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</si>
  <si>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</si>
  <si>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</si>
  <si>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</si>
  <si>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</si>
  <si>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</si>
  <si>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</si>
  <si>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</si>
  <si>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</si>
  <si>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</si>
  <si>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</si>
  <si>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</si>
  <si>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</si>
  <si>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</si>
  <si>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</si>
  <si>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</si>
  <si>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</si>
  <si>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</si>
  <si>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</si>
  <si>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</si>
  <si>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</si>
  <si>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</si>
  <si>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</si>
  <si>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資料:九州旅客鉄道株式会社､日本貨物鉄道株式会社</t>
  </si>
  <si>
    <t xml:space="preserve">  　132.鉄 道 各 駅 別 運 輸 　　　　状 況 ( J R 九 州 ・ J R 貨 物 )</t>
  </si>
  <si>
    <t>平成５年度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</si>
</sst>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 horizontal="centerContinuous"/>
    </xf>
    <xf numFmtId="41" fontId="6" fillId="0" borderId="0" xfId="0" applyNumberFormat="1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 applyProtection="1">
      <alignment horizontal="left"/>
      <protection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applyProtection="1">
      <alignment horizontal="centerContinuous" vertical="center"/>
      <protection/>
    </xf>
    <xf numFmtId="41" fontId="8" fillId="0" borderId="2" xfId="0" applyNumberFormat="1" applyFont="1" applyBorder="1" applyAlignment="1" applyProtection="1">
      <alignment horizontal="centerContinuous" vertical="center"/>
      <protection/>
    </xf>
    <xf numFmtId="41" fontId="8" fillId="0" borderId="3" xfId="0" applyNumberFormat="1" applyFont="1" applyBorder="1" applyAlignment="1">
      <alignment horizontal="centerContinuous" vertical="center"/>
    </xf>
    <xf numFmtId="41" fontId="8" fillId="0" borderId="4" xfId="0" applyNumberFormat="1" applyFont="1" applyBorder="1" applyAlignment="1" applyProtection="1">
      <alignment horizontal="center" vertical="center"/>
      <protection/>
    </xf>
    <xf numFmtId="41" fontId="8" fillId="0" borderId="3" xfId="0" applyNumberFormat="1" applyFont="1" applyBorder="1" applyAlignment="1" applyProtection="1">
      <alignment horizontal="centerContinuous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>
      <alignment vertical="center"/>
    </xf>
    <xf numFmtId="41" fontId="8" fillId="0" borderId="2" xfId="0" applyNumberFormat="1" applyFont="1" applyBorder="1" applyAlignment="1" applyProtection="1">
      <alignment horizontal="center" vertical="center"/>
      <protection/>
    </xf>
    <xf numFmtId="41" fontId="8" fillId="0" borderId="2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 applyProtection="1">
      <alignment horizontal="center" vertical="center"/>
      <protection/>
    </xf>
    <xf numFmtId="41" fontId="8" fillId="0" borderId="0" xfId="0" applyNumberFormat="1" applyFont="1" applyAlignment="1">
      <alignment horizontal="center" vertical="center"/>
    </xf>
    <xf numFmtId="41" fontId="6" fillId="0" borderId="5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 horizontal="center"/>
    </xf>
    <xf numFmtId="41" fontId="6" fillId="0" borderId="4" xfId="16" applyNumberFormat="1" applyFont="1" applyBorder="1" applyAlignment="1" applyProtection="1">
      <alignment/>
      <protection locked="0"/>
    </xf>
    <xf numFmtId="41" fontId="6" fillId="0" borderId="0" xfId="16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41" fontId="6" fillId="0" borderId="4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6" fillId="0" borderId="7" xfId="0" applyNumberFormat="1" applyFont="1" applyBorder="1" applyAlignment="1" applyProtection="1" quotePrefix="1">
      <alignment horizontal="center"/>
      <protection locked="0"/>
    </xf>
    <xf numFmtId="41" fontId="6" fillId="0" borderId="0" xfId="16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left"/>
      <protection/>
    </xf>
    <xf numFmtId="41" fontId="9" fillId="0" borderId="4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/>
      <protection/>
    </xf>
    <xf numFmtId="41" fontId="6" fillId="0" borderId="4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0" fontId="6" fillId="0" borderId="0" xfId="0" applyNumberFormat="1" applyFont="1" applyAlignment="1" applyProtection="1">
      <alignment horizontal="distributed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38" fontId="6" fillId="0" borderId="0" xfId="16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9" fillId="0" borderId="7" xfId="0" applyNumberFormat="1" applyFont="1" applyBorder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38" fontId="6" fillId="0" borderId="0" xfId="16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distributed"/>
    </xf>
    <xf numFmtId="41" fontId="6" fillId="0" borderId="4" xfId="0" applyNumberFormat="1" applyFont="1" applyBorder="1" applyAlignment="1">
      <alignment/>
    </xf>
    <xf numFmtId="41" fontId="6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distributed"/>
      <protection/>
    </xf>
    <xf numFmtId="41" fontId="6" fillId="0" borderId="3" xfId="0" applyNumberFormat="1" applyFont="1" applyBorder="1" applyAlignment="1" applyProtection="1">
      <alignment horizontal="distributed"/>
      <protection/>
    </xf>
    <xf numFmtId="0" fontId="6" fillId="0" borderId="3" xfId="0" applyNumberFormat="1" applyFont="1" applyBorder="1" applyAlignment="1" applyProtection="1">
      <alignment horizontal="distributed"/>
      <protection/>
    </xf>
    <xf numFmtId="41" fontId="6" fillId="0" borderId="2" xfId="16" applyNumberFormat="1" applyFont="1" applyBorder="1" applyAlignment="1" applyProtection="1">
      <alignment/>
      <protection/>
    </xf>
    <xf numFmtId="41" fontId="6" fillId="0" borderId="3" xfId="16" applyNumberFormat="1" applyFont="1" applyBorder="1" applyAlignment="1" applyProtection="1">
      <alignment/>
      <protection locked="0"/>
    </xf>
    <xf numFmtId="177" fontId="6" fillId="0" borderId="3" xfId="16" applyNumberFormat="1" applyFont="1" applyBorder="1" applyAlignment="1" applyProtection="1">
      <alignment/>
      <protection locked="0"/>
    </xf>
    <xf numFmtId="41" fontId="6" fillId="0" borderId="3" xfId="16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horizontal="distributed"/>
    </xf>
    <xf numFmtId="41" fontId="6" fillId="0" borderId="2" xfId="0" applyNumberFormat="1" applyFont="1" applyBorder="1" applyAlignment="1">
      <alignment/>
    </xf>
    <xf numFmtId="38" fontId="6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B1">
      <selection activeCell="B29" sqref="B29"/>
    </sheetView>
  </sheetViews>
  <sheetFormatPr defaultColWidth="13.3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3.375" style="1" customWidth="1"/>
  </cols>
  <sheetData>
    <row r="1" spans="2:19" ht="15.75" customHeight="1"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0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5" customFormat="1" ht="12" customHeight="1" thickTop="1">
      <c r="A3" s="8" t="s">
        <v>1</v>
      </c>
      <c r="B3" s="9"/>
      <c r="C3" s="10" t="s">
        <v>2</v>
      </c>
      <c r="D3" s="11"/>
      <c r="E3" s="11"/>
      <c r="F3" s="12" t="s">
        <v>3</v>
      </c>
      <c r="G3" s="10" t="s">
        <v>4</v>
      </c>
      <c r="H3" s="13"/>
      <c r="I3" s="8" t="s">
        <v>1</v>
      </c>
      <c r="J3" s="9"/>
      <c r="K3" s="10" t="s">
        <v>2</v>
      </c>
      <c r="L3" s="11"/>
      <c r="M3" s="11"/>
      <c r="N3" s="12" t="s">
        <v>3</v>
      </c>
      <c r="O3" s="10" t="s">
        <v>4</v>
      </c>
      <c r="P3" s="13"/>
      <c r="Q3" s="14"/>
    </row>
    <row r="4" spans="1:30" s="15" customFormat="1" ht="12" customHeight="1">
      <c r="A4" s="13" t="s">
        <v>5</v>
      </c>
      <c r="B4" s="13"/>
      <c r="C4" s="16" t="s">
        <v>6</v>
      </c>
      <c r="D4" s="16" t="s">
        <v>7</v>
      </c>
      <c r="E4" s="16" t="s">
        <v>8</v>
      </c>
      <c r="F4" s="17"/>
      <c r="G4" s="16" t="s">
        <v>9</v>
      </c>
      <c r="H4" s="16" t="s">
        <v>10</v>
      </c>
      <c r="I4" s="13" t="s">
        <v>5</v>
      </c>
      <c r="J4" s="13"/>
      <c r="K4" s="16" t="s">
        <v>6</v>
      </c>
      <c r="L4" s="16" t="s">
        <v>7</v>
      </c>
      <c r="M4" s="16" t="s">
        <v>8</v>
      </c>
      <c r="N4" s="17"/>
      <c r="O4" s="16" t="s">
        <v>9</v>
      </c>
      <c r="P4" s="16" t="s">
        <v>10</v>
      </c>
      <c r="Q4" s="18"/>
      <c r="R4" s="19"/>
      <c r="S4" s="19"/>
      <c r="T4" s="19"/>
      <c r="U4" s="19"/>
      <c r="V4" s="19"/>
      <c r="W4" s="20"/>
      <c r="X4" s="20"/>
      <c r="Y4" s="19"/>
      <c r="Z4" s="19"/>
      <c r="AA4" s="19"/>
      <c r="AB4" s="19"/>
      <c r="AC4" s="19"/>
      <c r="AD4" s="20"/>
    </row>
    <row r="5" spans="1:16" ht="12" customHeight="1">
      <c r="A5" s="21" t="s">
        <v>101</v>
      </c>
      <c r="B5" s="22"/>
      <c r="C5" s="23">
        <v>24113290</v>
      </c>
      <c r="D5" s="24">
        <v>11447184</v>
      </c>
      <c r="E5" s="24">
        <v>12666106</v>
      </c>
      <c r="F5" s="24">
        <v>24191518</v>
      </c>
      <c r="G5" s="24">
        <v>183376</v>
      </c>
      <c r="H5" s="24">
        <v>109103</v>
      </c>
      <c r="I5" s="3"/>
      <c r="J5" s="25"/>
      <c r="K5" s="26"/>
      <c r="L5" s="27"/>
      <c r="M5" s="27"/>
      <c r="N5" s="27"/>
      <c r="O5" s="27"/>
      <c r="P5" s="27"/>
    </row>
    <row r="6" spans="1:17" ht="12" customHeight="1">
      <c r="A6" s="28">
        <v>6</v>
      </c>
      <c r="B6" s="29"/>
      <c r="C6" s="23">
        <v>24284221</v>
      </c>
      <c r="D6" s="30">
        <v>11438365</v>
      </c>
      <c r="E6" s="30">
        <v>12845856</v>
      </c>
      <c r="F6" s="30">
        <v>24389604</v>
      </c>
      <c r="G6" s="30">
        <v>164124</v>
      </c>
      <c r="H6" s="30">
        <v>96498</v>
      </c>
      <c r="I6" s="31" t="s">
        <v>11</v>
      </c>
      <c r="J6" s="32"/>
      <c r="K6" s="33">
        <f aca="true" t="shared" si="0" ref="K6:P6">SUM(K7:K31)</f>
        <v>3059013</v>
      </c>
      <c r="L6" s="34">
        <f t="shared" si="0"/>
        <v>1140749</v>
      </c>
      <c r="M6" s="34">
        <f t="shared" si="0"/>
        <v>1918264</v>
      </c>
      <c r="N6" s="34">
        <f t="shared" si="0"/>
        <v>3101491</v>
      </c>
      <c r="O6" s="35">
        <f t="shared" si="0"/>
        <v>0</v>
      </c>
      <c r="P6" s="35">
        <f t="shared" si="0"/>
        <v>0</v>
      </c>
      <c r="Q6" s="36"/>
    </row>
    <row r="7" spans="1:30" ht="12" customHeight="1">
      <c r="A7" s="3"/>
      <c r="B7" s="3"/>
      <c r="C7" s="37"/>
      <c r="D7" s="38"/>
      <c r="E7" s="38"/>
      <c r="F7" s="38"/>
      <c r="G7" s="38"/>
      <c r="H7" s="38"/>
      <c r="I7" s="3"/>
      <c r="J7" s="39" t="s">
        <v>12</v>
      </c>
      <c r="K7" s="40">
        <f>L7+M7</f>
        <v>38426</v>
      </c>
      <c r="L7" s="24">
        <v>10326</v>
      </c>
      <c r="M7" s="24">
        <v>28100</v>
      </c>
      <c r="N7" s="24">
        <v>41796</v>
      </c>
      <c r="O7" s="41">
        <v>0</v>
      </c>
      <c r="P7" s="41">
        <v>0</v>
      </c>
      <c r="Q7" s="42"/>
      <c r="X7" s="39"/>
      <c r="Y7" s="43"/>
      <c r="Z7" s="43"/>
      <c r="AA7" s="43"/>
      <c r="AB7" s="43"/>
      <c r="AC7" s="43"/>
      <c r="AD7" s="43"/>
    </row>
    <row r="8" spans="1:30" ht="12" customHeight="1">
      <c r="A8" s="44">
        <v>7</v>
      </c>
      <c r="B8" s="45"/>
      <c r="C8" s="33">
        <f>+C10+K6+K35+K51</f>
        <v>24513465</v>
      </c>
      <c r="D8" s="34">
        <f>+D10+L6+L35+L51</f>
        <v>11466471</v>
      </c>
      <c r="E8" s="34">
        <f>+E10+M6+M35+M51</f>
        <v>13046994</v>
      </c>
      <c r="F8" s="34">
        <f>+F10+N6+N35+N51</f>
        <v>24609452</v>
      </c>
      <c r="G8" s="34">
        <f>G10</f>
        <v>170433</v>
      </c>
      <c r="H8" s="34">
        <f>H10</f>
        <v>94598</v>
      </c>
      <c r="I8" s="3"/>
      <c r="J8" s="39" t="s">
        <v>13</v>
      </c>
      <c r="K8" s="40">
        <f aca="true" t="shared" si="1" ref="K8:K23">L8+M8</f>
        <v>59185</v>
      </c>
      <c r="L8" s="24">
        <v>13081</v>
      </c>
      <c r="M8" s="24">
        <v>46104</v>
      </c>
      <c r="N8" s="24">
        <v>59720</v>
      </c>
      <c r="O8" s="41">
        <v>0</v>
      </c>
      <c r="P8" s="41">
        <v>0</v>
      </c>
      <c r="Q8" s="42"/>
      <c r="X8" s="39"/>
      <c r="Y8" s="43"/>
      <c r="Z8" s="43"/>
      <c r="AA8" s="43"/>
      <c r="AB8" s="43"/>
      <c r="AC8" s="43"/>
      <c r="AD8" s="43"/>
    </row>
    <row r="9" spans="3:30" ht="12" customHeight="1">
      <c r="C9" s="37"/>
      <c r="D9" s="38"/>
      <c r="E9" s="38"/>
      <c r="F9" s="38"/>
      <c r="G9" s="38"/>
      <c r="H9" s="38"/>
      <c r="J9" s="39" t="s">
        <v>14</v>
      </c>
      <c r="K9" s="40">
        <f t="shared" si="1"/>
        <v>627555</v>
      </c>
      <c r="L9" s="24">
        <v>291385</v>
      </c>
      <c r="M9" s="24">
        <v>336170</v>
      </c>
      <c r="N9" s="24">
        <v>595525</v>
      </c>
      <c r="O9" s="41">
        <v>0</v>
      </c>
      <c r="P9" s="41">
        <v>0</v>
      </c>
      <c r="Q9" s="42"/>
      <c r="X9" s="39"/>
      <c r="Y9" s="43"/>
      <c r="Z9" s="43"/>
      <c r="AA9" s="43"/>
      <c r="AB9" s="43"/>
      <c r="AC9" s="43"/>
      <c r="AD9" s="43"/>
    </row>
    <row r="10" spans="1:30" ht="12" customHeight="1">
      <c r="A10" s="46" t="s">
        <v>15</v>
      </c>
      <c r="B10" s="47"/>
      <c r="C10" s="33">
        <f aca="true" t="shared" si="2" ref="C10:H10">SUM(C11:C54)</f>
        <v>19046457</v>
      </c>
      <c r="D10" s="34">
        <f t="shared" si="2"/>
        <v>9433351</v>
      </c>
      <c r="E10" s="34">
        <f t="shared" si="2"/>
        <v>9613106</v>
      </c>
      <c r="F10" s="34">
        <f t="shared" si="2"/>
        <v>19076312</v>
      </c>
      <c r="G10" s="34">
        <f t="shared" si="2"/>
        <v>170433</v>
      </c>
      <c r="H10" s="34">
        <f t="shared" si="2"/>
        <v>94598</v>
      </c>
      <c r="I10" s="48"/>
      <c r="J10" s="39" t="s">
        <v>16</v>
      </c>
      <c r="K10" s="40">
        <f t="shared" si="1"/>
        <v>11298</v>
      </c>
      <c r="L10" s="24">
        <v>7797</v>
      </c>
      <c r="M10" s="24">
        <v>3501</v>
      </c>
      <c r="N10" s="24">
        <v>13907</v>
      </c>
      <c r="O10" s="41">
        <v>0</v>
      </c>
      <c r="P10" s="41">
        <v>0</v>
      </c>
      <c r="Q10" s="42"/>
      <c r="X10" s="39"/>
      <c r="Y10" s="43"/>
      <c r="Z10" s="43"/>
      <c r="AA10" s="43"/>
      <c r="AB10" s="43"/>
      <c r="AC10" s="43"/>
      <c r="AD10" s="43"/>
    </row>
    <row r="11" spans="2:30" ht="12" customHeight="1">
      <c r="B11" s="39" t="s">
        <v>17</v>
      </c>
      <c r="C11" s="40">
        <f>D11+E11</f>
        <v>1515949</v>
      </c>
      <c r="D11" s="24">
        <v>799072</v>
      </c>
      <c r="E11" s="24">
        <v>716877</v>
      </c>
      <c r="F11" s="24">
        <v>1550365</v>
      </c>
      <c r="G11" s="41">
        <v>0</v>
      </c>
      <c r="H11" s="41">
        <v>0</v>
      </c>
      <c r="J11" s="39" t="s">
        <v>18</v>
      </c>
      <c r="K11" s="40">
        <f t="shared" si="1"/>
        <v>73012</v>
      </c>
      <c r="L11" s="24">
        <v>12192</v>
      </c>
      <c r="M11" s="24">
        <v>60820</v>
      </c>
      <c r="N11" s="24">
        <v>78543</v>
      </c>
      <c r="O11" s="41">
        <v>0</v>
      </c>
      <c r="P11" s="41">
        <v>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ht="12" customHeight="1">
      <c r="B12" s="39" t="s">
        <v>19</v>
      </c>
      <c r="C12" s="40">
        <f aca="true" t="shared" si="3" ref="C12:C29">D12+E12</f>
        <v>137687</v>
      </c>
      <c r="D12" s="24">
        <v>27643</v>
      </c>
      <c r="E12" s="24">
        <v>110044</v>
      </c>
      <c r="F12" s="24">
        <v>148495</v>
      </c>
      <c r="G12" s="41">
        <v>0</v>
      </c>
      <c r="H12" s="41">
        <v>0</v>
      </c>
      <c r="J12" s="39" t="s">
        <v>20</v>
      </c>
      <c r="K12" s="40">
        <f t="shared" si="1"/>
        <v>128888</v>
      </c>
      <c r="L12" s="24">
        <v>55306</v>
      </c>
      <c r="M12" s="24">
        <v>73582</v>
      </c>
      <c r="N12" s="24">
        <v>131832</v>
      </c>
      <c r="O12" s="41">
        <v>0</v>
      </c>
      <c r="P12" s="41">
        <v>0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2:30" ht="12" customHeight="1">
      <c r="B13" s="39" t="s">
        <v>21</v>
      </c>
      <c r="C13" s="40">
        <f t="shared" si="3"/>
        <v>102030</v>
      </c>
      <c r="D13" s="24">
        <v>32395</v>
      </c>
      <c r="E13" s="24">
        <v>69635</v>
      </c>
      <c r="F13" s="24">
        <v>102959</v>
      </c>
      <c r="G13" s="41">
        <v>0</v>
      </c>
      <c r="H13" s="41">
        <v>0</v>
      </c>
      <c r="J13" s="39" t="s">
        <v>22</v>
      </c>
      <c r="K13" s="40">
        <f t="shared" si="1"/>
        <v>15039</v>
      </c>
      <c r="L13" s="24">
        <v>2909</v>
      </c>
      <c r="M13" s="24">
        <v>12130</v>
      </c>
      <c r="N13" s="24">
        <v>15961</v>
      </c>
      <c r="O13" s="41">
        <v>0</v>
      </c>
      <c r="P13" s="41">
        <v>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2:30" ht="12" customHeight="1">
      <c r="B14" s="39" t="s">
        <v>23</v>
      </c>
      <c r="C14" s="40">
        <f t="shared" si="3"/>
        <v>48719</v>
      </c>
      <c r="D14" s="24">
        <v>10523</v>
      </c>
      <c r="E14" s="24">
        <v>38196</v>
      </c>
      <c r="F14" s="24">
        <v>50850</v>
      </c>
      <c r="G14" s="41">
        <v>0</v>
      </c>
      <c r="H14" s="41">
        <v>0</v>
      </c>
      <c r="J14" s="39" t="s">
        <v>24</v>
      </c>
      <c r="K14" s="40">
        <f t="shared" si="1"/>
        <v>45922</v>
      </c>
      <c r="L14" s="24">
        <v>10186</v>
      </c>
      <c r="M14" s="24">
        <v>35736</v>
      </c>
      <c r="N14" s="24">
        <v>56022</v>
      </c>
      <c r="O14" s="41">
        <v>0</v>
      </c>
      <c r="P14" s="41">
        <v>0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2:30" ht="12" customHeight="1">
      <c r="B15" s="39" t="s">
        <v>25</v>
      </c>
      <c r="C15" s="40">
        <f t="shared" si="3"/>
        <v>116042</v>
      </c>
      <c r="D15" s="24">
        <v>45022</v>
      </c>
      <c r="E15" s="24">
        <v>71020</v>
      </c>
      <c r="F15" s="24">
        <v>115551</v>
      </c>
      <c r="G15" s="41">
        <v>0</v>
      </c>
      <c r="H15" s="41">
        <v>0</v>
      </c>
      <c r="J15" s="39" t="s">
        <v>26</v>
      </c>
      <c r="K15" s="40">
        <f t="shared" si="1"/>
        <v>273659</v>
      </c>
      <c r="L15" s="24">
        <v>92868</v>
      </c>
      <c r="M15" s="24">
        <v>180791</v>
      </c>
      <c r="N15" s="24">
        <v>272547</v>
      </c>
      <c r="O15" s="41">
        <v>0</v>
      </c>
      <c r="P15" s="41"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2:30" ht="12" customHeight="1">
      <c r="B16" s="39" t="s">
        <v>27</v>
      </c>
      <c r="C16" s="40">
        <f t="shared" si="3"/>
        <v>326754</v>
      </c>
      <c r="D16" s="24">
        <v>126727</v>
      </c>
      <c r="E16" s="24">
        <v>200027</v>
      </c>
      <c r="F16" s="24">
        <v>324464</v>
      </c>
      <c r="G16" s="41">
        <v>0</v>
      </c>
      <c r="H16" s="41">
        <v>0</v>
      </c>
      <c r="I16" s="49"/>
      <c r="J16" s="39" t="s">
        <v>28</v>
      </c>
      <c r="K16" s="40">
        <f t="shared" si="1"/>
        <v>21881</v>
      </c>
      <c r="L16" s="24">
        <v>5638</v>
      </c>
      <c r="M16" s="24">
        <v>16243</v>
      </c>
      <c r="N16" s="24">
        <v>22710</v>
      </c>
      <c r="O16" s="41">
        <v>0</v>
      </c>
      <c r="P16" s="41">
        <v>0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2:30" ht="12" customHeight="1">
      <c r="B17" s="39" t="s">
        <v>29</v>
      </c>
      <c r="C17" s="40">
        <f t="shared" si="3"/>
        <v>56536</v>
      </c>
      <c r="D17" s="24">
        <v>10917</v>
      </c>
      <c r="E17" s="24">
        <v>45619</v>
      </c>
      <c r="F17" s="24">
        <v>58413</v>
      </c>
      <c r="G17" s="41">
        <v>0</v>
      </c>
      <c r="H17" s="41">
        <v>0</v>
      </c>
      <c r="J17" s="39" t="s">
        <v>30</v>
      </c>
      <c r="K17" s="40">
        <f t="shared" si="1"/>
        <v>22978</v>
      </c>
      <c r="L17" s="24">
        <v>2902</v>
      </c>
      <c r="M17" s="24">
        <v>20076</v>
      </c>
      <c r="N17" s="24">
        <v>24192</v>
      </c>
      <c r="O17" s="41">
        <v>0</v>
      </c>
      <c r="P17" s="41">
        <v>0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2:30" ht="12" customHeight="1">
      <c r="B18" s="39" t="s">
        <v>31</v>
      </c>
      <c r="C18" s="40">
        <f t="shared" si="3"/>
        <v>264760</v>
      </c>
      <c r="D18" s="24">
        <v>190541</v>
      </c>
      <c r="E18" s="24">
        <v>74219</v>
      </c>
      <c r="F18" s="24">
        <v>280503</v>
      </c>
      <c r="G18" s="41">
        <v>0</v>
      </c>
      <c r="H18" s="41">
        <v>0</v>
      </c>
      <c r="J18" s="39" t="s">
        <v>32</v>
      </c>
      <c r="K18" s="40">
        <f t="shared" si="1"/>
        <v>76647</v>
      </c>
      <c r="L18" s="24">
        <v>29126</v>
      </c>
      <c r="M18" s="24">
        <v>47521</v>
      </c>
      <c r="N18" s="24">
        <v>79205</v>
      </c>
      <c r="O18" s="41">
        <v>0</v>
      </c>
      <c r="P18" s="41">
        <v>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ht="12" customHeight="1">
      <c r="B19" s="39" t="s">
        <v>33</v>
      </c>
      <c r="C19" s="40">
        <f t="shared" si="3"/>
        <v>11387</v>
      </c>
      <c r="D19" s="24">
        <v>2700</v>
      </c>
      <c r="E19" s="24">
        <v>8687</v>
      </c>
      <c r="F19" s="24">
        <v>12138</v>
      </c>
      <c r="G19" s="41">
        <v>0</v>
      </c>
      <c r="H19" s="41">
        <v>0</v>
      </c>
      <c r="J19" s="39" t="s">
        <v>34</v>
      </c>
      <c r="K19" s="40">
        <f t="shared" si="1"/>
        <v>19012</v>
      </c>
      <c r="L19" s="24">
        <v>1636</v>
      </c>
      <c r="M19" s="24">
        <v>17376</v>
      </c>
      <c r="N19" s="24">
        <v>21490</v>
      </c>
      <c r="O19" s="41">
        <v>0</v>
      </c>
      <c r="P19" s="41">
        <v>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ht="12" customHeight="1">
      <c r="B20" s="39" t="s">
        <v>35</v>
      </c>
      <c r="C20" s="40">
        <f t="shared" si="3"/>
        <v>36698</v>
      </c>
      <c r="D20" s="24">
        <v>10278</v>
      </c>
      <c r="E20" s="24">
        <v>26420</v>
      </c>
      <c r="F20" s="24">
        <v>38822</v>
      </c>
      <c r="G20" s="41">
        <v>0</v>
      </c>
      <c r="H20" s="41">
        <v>0</v>
      </c>
      <c r="J20" s="39" t="s">
        <v>36</v>
      </c>
      <c r="K20" s="40">
        <f t="shared" si="1"/>
        <v>364751</v>
      </c>
      <c r="L20" s="24">
        <v>240039</v>
      </c>
      <c r="M20" s="24">
        <v>124712</v>
      </c>
      <c r="N20" s="24">
        <v>360309</v>
      </c>
      <c r="O20" s="41">
        <v>0</v>
      </c>
      <c r="P20" s="41"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ht="12" customHeight="1">
      <c r="B21" s="39" t="s">
        <v>37</v>
      </c>
      <c r="C21" s="40">
        <f t="shared" si="3"/>
        <v>183460</v>
      </c>
      <c r="D21" s="24">
        <v>46401</v>
      </c>
      <c r="E21" s="24">
        <v>137059</v>
      </c>
      <c r="F21" s="24">
        <v>186859</v>
      </c>
      <c r="G21" s="41">
        <v>0</v>
      </c>
      <c r="H21" s="41">
        <v>0</v>
      </c>
      <c r="J21" s="39" t="s">
        <v>38</v>
      </c>
      <c r="K21" s="40">
        <f t="shared" si="1"/>
        <v>19637</v>
      </c>
      <c r="L21" s="24">
        <v>4022</v>
      </c>
      <c r="M21" s="24">
        <v>15615</v>
      </c>
      <c r="N21" s="24">
        <v>23373</v>
      </c>
      <c r="O21" s="41">
        <v>0</v>
      </c>
      <c r="P21" s="41">
        <v>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2" customHeight="1">
      <c r="B22" s="39" t="s">
        <v>39</v>
      </c>
      <c r="C22" s="40">
        <f t="shared" si="3"/>
        <v>382204</v>
      </c>
      <c r="D22" s="24">
        <v>160625</v>
      </c>
      <c r="E22" s="24">
        <v>221579</v>
      </c>
      <c r="F22" s="24">
        <v>390970</v>
      </c>
      <c r="G22" s="41">
        <v>0</v>
      </c>
      <c r="H22" s="41">
        <v>0</v>
      </c>
      <c r="J22" s="39" t="s">
        <v>40</v>
      </c>
      <c r="K22" s="40">
        <f t="shared" si="1"/>
        <v>44111</v>
      </c>
      <c r="L22" s="24">
        <v>17890</v>
      </c>
      <c r="M22" s="24">
        <v>26221</v>
      </c>
      <c r="N22" s="24">
        <v>46682</v>
      </c>
      <c r="O22" s="41">
        <v>0</v>
      </c>
      <c r="P22" s="41">
        <v>0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ht="12" customHeight="1">
      <c r="B23" s="39" t="s">
        <v>41</v>
      </c>
      <c r="C23" s="40">
        <f t="shared" si="3"/>
        <v>78749</v>
      </c>
      <c r="D23" s="24">
        <v>18336</v>
      </c>
      <c r="E23" s="24">
        <v>60413</v>
      </c>
      <c r="F23" s="24">
        <v>85267</v>
      </c>
      <c r="G23" s="41">
        <v>0</v>
      </c>
      <c r="H23" s="41">
        <v>0</v>
      </c>
      <c r="J23" s="39" t="s">
        <v>42</v>
      </c>
      <c r="K23" s="40">
        <f t="shared" si="1"/>
        <v>115746</v>
      </c>
      <c r="L23" s="24">
        <v>30601</v>
      </c>
      <c r="M23" s="24">
        <v>85145</v>
      </c>
      <c r="N23" s="24">
        <v>118482</v>
      </c>
      <c r="O23" s="41">
        <v>0</v>
      </c>
      <c r="P23" s="41">
        <v>0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ht="12" customHeight="1">
      <c r="B24" s="39" t="s">
        <v>43</v>
      </c>
      <c r="C24" s="40">
        <f t="shared" si="3"/>
        <v>257418</v>
      </c>
      <c r="D24" s="24">
        <v>84714</v>
      </c>
      <c r="E24" s="24">
        <v>172704</v>
      </c>
      <c r="F24" s="24">
        <v>262187</v>
      </c>
      <c r="G24" s="41">
        <v>0</v>
      </c>
      <c r="H24" s="41">
        <v>0</v>
      </c>
      <c r="J24" s="39" t="s">
        <v>44</v>
      </c>
      <c r="K24" s="40">
        <f aca="true" t="shared" si="4" ref="K24:K31">L24+M24</f>
        <v>57164</v>
      </c>
      <c r="L24" s="24">
        <v>6407</v>
      </c>
      <c r="M24" s="24">
        <v>50757</v>
      </c>
      <c r="N24" s="24">
        <v>61531</v>
      </c>
      <c r="O24" s="41">
        <v>0</v>
      </c>
      <c r="P24" s="41">
        <v>0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2:30" ht="12" customHeight="1">
      <c r="B25" s="39" t="s">
        <v>45</v>
      </c>
      <c r="C25" s="40">
        <f t="shared" si="3"/>
        <v>362110</v>
      </c>
      <c r="D25" s="24">
        <v>103764</v>
      </c>
      <c r="E25" s="24">
        <v>258346</v>
      </c>
      <c r="F25" s="24">
        <v>367453</v>
      </c>
      <c r="G25" s="41">
        <v>0</v>
      </c>
      <c r="H25" s="41">
        <v>0</v>
      </c>
      <c r="J25" s="39" t="s">
        <v>46</v>
      </c>
      <c r="K25" s="40">
        <f t="shared" si="4"/>
        <v>237627</v>
      </c>
      <c r="L25" s="24">
        <v>46049</v>
      </c>
      <c r="M25" s="24">
        <v>191578</v>
      </c>
      <c r="N25" s="24">
        <v>238539</v>
      </c>
      <c r="O25" s="41">
        <v>0</v>
      </c>
      <c r="P25" s="41">
        <v>0</v>
      </c>
      <c r="Q25" s="50"/>
      <c r="R25" s="51"/>
      <c r="S25" s="51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2:30" ht="12" customHeight="1">
      <c r="B26" s="39" t="s">
        <v>47</v>
      </c>
      <c r="C26" s="40">
        <f t="shared" si="3"/>
        <v>225049</v>
      </c>
      <c r="D26" s="24">
        <v>69548</v>
      </c>
      <c r="E26" s="24">
        <v>155501</v>
      </c>
      <c r="F26" s="24">
        <v>231772</v>
      </c>
      <c r="G26" s="41">
        <v>0</v>
      </c>
      <c r="H26" s="41">
        <v>0</v>
      </c>
      <c r="J26" s="39" t="s">
        <v>48</v>
      </c>
      <c r="K26" s="40">
        <f t="shared" si="4"/>
        <v>12533</v>
      </c>
      <c r="L26" s="24">
        <v>2321</v>
      </c>
      <c r="M26" s="24">
        <v>10212</v>
      </c>
      <c r="N26" s="24">
        <v>13855</v>
      </c>
      <c r="O26" s="41">
        <v>0</v>
      </c>
      <c r="P26" s="41">
        <v>0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2:30" ht="12" customHeight="1">
      <c r="B27" s="39" t="s">
        <v>49</v>
      </c>
      <c r="C27" s="40">
        <f t="shared" si="3"/>
        <v>548389</v>
      </c>
      <c r="D27" s="24">
        <v>215051</v>
      </c>
      <c r="E27" s="24">
        <v>333338</v>
      </c>
      <c r="F27" s="24">
        <v>559195</v>
      </c>
      <c r="G27" s="41">
        <v>0</v>
      </c>
      <c r="H27" s="41">
        <v>0</v>
      </c>
      <c r="J27" s="39" t="s">
        <v>50</v>
      </c>
      <c r="K27" s="40">
        <f t="shared" si="4"/>
        <v>256767</v>
      </c>
      <c r="L27" s="24">
        <v>83029</v>
      </c>
      <c r="M27" s="24">
        <v>173738</v>
      </c>
      <c r="N27" s="24">
        <v>253656</v>
      </c>
      <c r="O27" s="41">
        <v>0</v>
      </c>
      <c r="P27" s="41">
        <v>0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2:30" ht="12" customHeight="1">
      <c r="B28" s="39" t="s">
        <v>51</v>
      </c>
      <c r="C28" s="40">
        <f t="shared" si="3"/>
        <v>595071</v>
      </c>
      <c r="D28" s="24">
        <v>220239</v>
      </c>
      <c r="E28" s="24">
        <v>374832</v>
      </c>
      <c r="F28" s="24">
        <v>549317</v>
      </c>
      <c r="G28" s="41">
        <v>0</v>
      </c>
      <c r="H28" s="41">
        <v>0</v>
      </c>
      <c r="J28" s="39" t="s">
        <v>52</v>
      </c>
      <c r="K28" s="40">
        <f t="shared" si="4"/>
        <v>109804</v>
      </c>
      <c r="L28" s="24">
        <v>19339</v>
      </c>
      <c r="M28" s="24">
        <v>90465</v>
      </c>
      <c r="N28" s="24">
        <v>120284</v>
      </c>
      <c r="O28" s="41">
        <v>0</v>
      </c>
      <c r="P28" s="41">
        <v>0</v>
      </c>
      <c r="Q28" s="52"/>
      <c r="R28" s="51"/>
      <c r="S28" s="51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2:30" ht="12" customHeight="1">
      <c r="B29" s="39" t="s">
        <v>53</v>
      </c>
      <c r="C29" s="40">
        <f t="shared" si="3"/>
        <v>2450133</v>
      </c>
      <c r="D29" s="24">
        <v>1475266</v>
      </c>
      <c r="E29" s="24">
        <v>974867</v>
      </c>
      <c r="F29" s="24">
        <v>2483343</v>
      </c>
      <c r="G29" s="41">
        <v>0</v>
      </c>
      <c r="H29" s="41">
        <v>0</v>
      </c>
      <c r="J29" s="39" t="s">
        <v>54</v>
      </c>
      <c r="K29" s="40">
        <f t="shared" si="4"/>
        <v>110745</v>
      </c>
      <c r="L29" s="24">
        <v>25170</v>
      </c>
      <c r="M29" s="24">
        <v>85575</v>
      </c>
      <c r="N29" s="24">
        <v>110911</v>
      </c>
      <c r="O29" s="41">
        <v>0</v>
      </c>
      <c r="P29" s="41">
        <v>0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2:30" ht="12" customHeight="1">
      <c r="B30" s="39" t="s">
        <v>55</v>
      </c>
      <c r="C30" s="40">
        <f aca="true" t="shared" si="5" ref="C30:C45">D30+E30</f>
        <v>114218</v>
      </c>
      <c r="D30" s="24">
        <v>59724</v>
      </c>
      <c r="E30" s="24">
        <v>54494</v>
      </c>
      <c r="F30" s="24">
        <v>116809</v>
      </c>
      <c r="G30" s="41">
        <v>0</v>
      </c>
      <c r="H30" s="41">
        <v>0</v>
      </c>
      <c r="J30" s="39" t="s">
        <v>56</v>
      </c>
      <c r="K30" s="40">
        <f t="shared" si="4"/>
        <v>203224</v>
      </c>
      <c r="L30" s="24">
        <v>80277</v>
      </c>
      <c r="M30" s="24">
        <v>122947</v>
      </c>
      <c r="N30" s="24">
        <v>201894</v>
      </c>
      <c r="O30" s="41">
        <v>0</v>
      </c>
      <c r="P30" s="41">
        <v>0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2:30" ht="12" customHeight="1">
      <c r="B31" s="39" t="s">
        <v>57</v>
      </c>
      <c r="C31" s="40">
        <f t="shared" si="5"/>
        <v>161841</v>
      </c>
      <c r="D31" s="24">
        <v>87812</v>
      </c>
      <c r="E31" s="24">
        <v>74029</v>
      </c>
      <c r="F31" s="24">
        <v>175784</v>
      </c>
      <c r="G31" s="24">
        <v>100405</v>
      </c>
      <c r="H31" s="24">
        <v>86341</v>
      </c>
      <c r="J31" s="39" t="s">
        <v>58</v>
      </c>
      <c r="K31" s="40">
        <f t="shared" si="4"/>
        <v>113402</v>
      </c>
      <c r="L31" s="24">
        <v>50253</v>
      </c>
      <c r="M31" s="24">
        <v>63149</v>
      </c>
      <c r="N31" s="24">
        <v>138525</v>
      </c>
      <c r="O31" s="41">
        <v>0</v>
      </c>
      <c r="P31" s="41">
        <v>0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2:30" ht="12" customHeight="1">
      <c r="B32" s="39" t="s">
        <v>59</v>
      </c>
      <c r="C32" s="40">
        <f t="shared" si="5"/>
        <v>6709899</v>
      </c>
      <c r="D32" s="24">
        <v>3774747</v>
      </c>
      <c r="E32" s="24">
        <v>2935152</v>
      </c>
      <c r="F32" s="24">
        <v>6602332</v>
      </c>
      <c r="G32" s="41">
        <v>0</v>
      </c>
      <c r="H32" s="41">
        <v>0</v>
      </c>
      <c r="J32" s="53"/>
      <c r="K32" s="54"/>
      <c r="L32" s="55"/>
      <c r="Q32" s="43"/>
      <c r="R32" s="43"/>
      <c r="S32" s="43"/>
      <c r="T32" s="43"/>
      <c r="U32" s="43"/>
      <c r="V32" s="43"/>
      <c r="W32" s="43"/>
      <c r="X32" s="49"/>
      <c r="Y32" s="49"/>
      <c r="Z32" s="49"/>
      <c r="AA32" s="49"/>
      <c r="AB32" s="43"/>
      <c r="AC32" s="49"/>
      <c r="AD32" s="43"/>
    </row>
    <row r="33" spans="2:30" ht="12" customHeight="1">
      <c r="B33" s="39" t="s">
        <v>60</v>
      </c>
      <c r="C33" s="40">
        <f t="shared" si="5"/>
        <v>159720</v>
      </c>
      <c r="D33" s="24">
        <v>74667</v>
      </c>
      <c r="E33" s="24">
        <v>85053</v>
      </c>
      <c r="F33" s="24">
        <v>162280</v>
      </c>
      <c r="G33" s="41">
        <v>0</v>
      </c>
      <c r="H33" s="41">
        <v>0</v>
      </c>
      <c r="J33" s="53"/>
      <c r="K33" s="54"/>
      <c r="Q33" s="25"/>
      <c r="R33" s="43"/>
      <c r="S33" s="43"/>
      <c r="T33" s="43"/>
      <c r="U33" s="43"/>
      <c r="V33" s="43"/>
      <c r="W33" s="43"/>
      <c r="X33" s="49"/>
      <c r="Y33" s="49"/>
      <c r="Z33" s="49"/>
      <c r="AA33" s="49"/>
      <c r="AB33" s="43"/>
      <c r="AC33" s="49"/>
      <c r="AD33" s="43"/>
    </row>
    <row r="34" spans="2:30" ht="12" customHeight="1">
      <c r="B34" s="39" t="s">
        <v>61</v>
      </c>
      <c r="C34" s="40">
        <f t="shared" si="5"/>
        <v>524350</v>
      </c>
      <c r="D34" s="24">
        <v>190381</v>
      </c>
      <c r="E34" s="24">
        <v>333969</v>
      </c>
      <c r="F34" s="24">
        <v>532365</v>
      </c>
      <c r="G34" s="41">
        <v>0</v>
      </c>
      <c r="H34" s="41">
        <v>0</v>
      </c>
      <c r="J34" s="53"/>
      <c r="K34" s="54"/>
      <c r="Q34" s="43"/>
      <c r="R34" s="43"/>
      <c r="S34" s="43"/>
      <c r="T34" s="43"/>
      <c r="U34" s="43"/>
      <c r="V34" s="43"/>
      <c r="W34" s="43"/>
      <c r="X34" s="49"/>
      <c r="Y34" s="49"/>
      <c r="Z34" s="49"/>
      <c r="AA34" s="49"/>
      <c r="AB34" s="43"/>
      <c r="AC34" s="49"/>
      <c r="AD34" s="43"/>
    </row>
    <row r="35" spans="2:30" ht="12" customHeight="1">
      <c r="B35" s="39" t="s">
        <v>62</v>
      </c>
      <c r="C35" s="40">
        <f t="shared" si="5"/>
        <v>700355</v>
      </c>
      <c r="D35" s="24">
        <v>274423</v>
      </c>
      <c r="E35" s="24">
        <v>425932</v>
      </c>
      <c r="F35" s="24">
        <v>707892</v>
      </c>
      <c r="G35" s="24">
        <v>55730</v>
      </c>
      <c r="H35" s="24">
        <v>6505</v>
      </c>
      <c r="I35" s="31" t="s">
        <v>63</v>
      </c>
      <c r="J35" s="56"/>
      <c r="K35" s="33">
        <f>SUM(K36:K48)</f>
        <v>2348933</v>
      </c>
      <c r="L35" s="34">
        <f>SUM(L36:L48)</f>
        <v>876426</v>
      </c>
      <c r="M35" s="34">
        <f>SUM(M36:M48)</f>
        <v>1472507</v>
      </c>
      <c r="N35" s="34">
        <f>SUM(N36:N48)</f>
        <v>2370293</v>
      </c>
      <c r="O35" s="34"/>
      <c r="P35" s="34"/>
      <c r="Q35" s="43"/>
      <c r="R35" s="43"/>
      <c r="S35" s="43"/>
      <c r="T35" s="43"/>
      <c r="U35" s="43"/>
      <c r="V35" s="43"/>
      <c r="W35" s="43"/>
      <c r="X35" s="49"/>
      <c r="Y35" s="49"/>
      <c r="Z35" s="49"/>
      <c r="AA35" s="49"/>
      <c r="AB35" s="43"/>
      <c r="AC35" s="49"/>
      <c r="AD35" s="43"/>
    </row>
    <row r="36" spans="2:30" ht="12" customHeight="1">
      <c r="B36" s="39" t="s">
        <v>64</v>
      </c>
      <c r="C36" s="40">
        <f t="shared" si="5"/>
        <v>451842</v>
      </c>
      <c r="D36" s="24">
        <v>223348</v>
      </c>
      <c r="E36" s="24">
        <v>228494</v>
      </c>
      <c r="F36" s="24">
        <v>432539</v>
      </c>
      <c r="G36" s="41">
        <v>0</v>
      </c>
      <c r="H36" s="41">
        <v>0</v>
      </c>
      <c r="J36" s="39" t="s">
        <v>65</v>
      </c>
      <c r="K36" s="40">
        <v>52190</v>
      </c>
      <c r="L36" s="24">
        <v>13163</v>
      </c>
      <c r="M36" s="24">
        <v>39027</v>
      </c>
      <c r="N36" s="24">
        <v>51227</v>
      </c>
      <c r="O36" s="41"/>
      <c r="P36" s="41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2:30" ht="12" customHeight="1">
      <c r="B37" s="39" t="s">
        <v>66</v>
      </c>
      <c r="C37" s="40">
        <f t="shared" si="5"/>
        <v>410431</v>
      </c>
      <c r="D37" s="24">
        <v>152476</v>
      </c>
      <c r="E37" s="24">
        <v>257955</v>
      </c>
      <c r="F37" s="24">
        <v>394928</v>
      </c>
      <c r="G37" s="41">
        <v>0</v>
      </c>
      <c r="H37" s="41">
        <v>0</v>
      </c>
      <c r="J37" s="39" t="s">
        <v>67</v>
      </c>
      <c r="K37" s="40">
        <f aca="true" t="shared" si="6" ref="K37:K48">L37+M37</f>
        <v>11190</v>
      </c>
      <c r="L37" s="24">
        <v>4785</v>
      </c>
      <c r="M37" s="24">
        <v>6405</v>
      </c>
      <c r="N37" s="24">
        <v>11601</v>
      </c>
      <c r="O37" s="41">
        <v>0</v>
      </c>
      <c r="P37" s="41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2:30" ht="12" customHeight="1">
      <c r="B38" s="39" t="s">
        <v>68</v>
      </c>
      <c r="C38" s="40">
        <f t="shared" si="5"/>
        <v>168153</v>
      </c>
      <c r="D38" s="24">
        <v>74328</v>
      </c>
      <c r="E38" s="24">
        <v>93825</v>
      </c>
      <c r="F38" s="24">
        <v>184097</v>
      </c>
      <c r="G38" s="41">
        <v>14298</v>
      </c>
      <c r="H38" s="41">
        <v>1752</v>
      </c>
      <c r="J38" s="39" t="s">
        <v>69</v>
      </c>
      <c r="K38" s="40">
        <f t="shared" si="6"/>
        <v>225049</v>
      </c>
      <c r="L38" s="24">
        <v>109490</v>
      </c>
      <c r="M38" s="24">
        <v>115559</v>
      </c>
      <c r="N38" s="24">
        <v>227498</v>
      </c>
      <c r="O38" s="41">
        <v>0</v>
      </c>
      <c r="P38" s="41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2:30" ht="12" customHeight="1">
      <c r="B39" s="39" t="s">
        <v>70</v>
      </c>
      <c r="C39" s="40">
        <f t="shared" si="5"/>
        <v>68080</v>
      </c>
      <c r="D39" s="24">
        <v>16291</v>
      </c>
      <c r="E39" s="24">
        <v>51789</v>
      </c>
      <c r="F39" s="24">
        <v>70786</v>
      </c>
      <c r="G39" s="41">
        <v>0</v>
      </c>
      <c r="H39" s="41">
        <v>0</v>
      </c>
      <c r="J39" s="39" t="s">
        <v>71</v>
      </c>
      <c r="K39" s="40">
        <f t="shared" si="6"/>
        <v>71862</v>
      </c>
      <c r="L39" s="24">
        <v>28789</v>
      </c>
      <c r="M39" s="24">
        <v>43073</v>
      </c>
      <c r="N39" s="24">
        <v>64649</v>
      </c>
      <c r="O39" s="41">
        <v>0</v>
      </c>
      <c r="P39" s="41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2:30" ht="12" customHeight="1">
      <c r="B40" s="39" t="s">
        <v>72</v>
      </c>
      <c r="C40" s="40">
        <f t="shared" si="5"/>
        <v>51859</v>
      </c>
      <c r="D40" s="24">
        <v>17123</v>
      </c>
      <c r="E40" s="24">
        <v>34736</v>
      </c>
      <c r="F40" s="24">
        <v>54411</v>
      </c>
      <c r="G40" s="41">
        <v>0</v>
      </c>
      <c r="H40" s="41">
        <v>0</v>
      </c>
      <c r="J40" s="39" t="s">
        <v>73</v>
      </c>
      <c r="K40" s="40">
        <f t="shared" si="6"/>
        <v>209437</v>
      </c>
      <c r="L40" s="24">
        <v>62161</v>
      </c>
      <c r="M40" s="24">
        <v>147276</v>
      </c>
      <c r="N40" s="24">
        <v>207776</v>
      </c>
      <c r="O40" s="41">
        <v>0</v>
      </c>
      <c r="P40" s="41">
        <v>0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2:30" ht="12" customHeight="1">
      <c r="B41" s="39" t="s">
        <v>74</v>
      </c>
      <c r="C41" s="40">
        <f t="shared" si="5"/>
        <v>144346</v>
      </c>
      <c r="D41" s="24">
        <v>49341</v>
      </c>
      <c r="E41" s="24">
        <v>95005</v>
      </c>
      <c r="F41" s="24">
        <v>145001</v>
      </c>
      <c r="G41" s="41">
        <v>0</v>
      </c>
      <c r="H41" s="41">
        <v>0</v>
      </c>
      <c r="J41" s="39" t="s">
        <v>75</v>
      </c>
      <c r="K41" s="40">
        <f t="shared" si="6"/>
        <v>47393</v>
      </c>
      <c r="L41" s="24">
        <v>18444</v>
      </c>
      <c r="M41" s="24">
        <v>28949</v>
      </c>
      <c r="N41" s="24">
        <v>46769</v>
      </c>
      <c r="O41" s="41">
        <v>0</v>
      </c>
      <c r="P41" s="41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2:30" ht="12" customHeight="1">
      <c r="B42" s="39" t="s">
        <v>76</v>
      </c>
      <c r="C42" s="40">
        <f t="shared" si="5"/>
        <v>186274</v>
      </c>
      <c r="D42" s="24">
        <v>59100</v>
      </c>
      <c r="E42" s="24">
        <v>127174</v>
      </c>
      <c r="F42" s="24">
        <v>183390</v>
      </c>
      <c r="G42" s="41">
        <v>0</v>
      </c>
      <c r="H42" s="41">
        <v>0</v>
      </c>
      <c r="J42" s="39" t="s">
        <v>77</v>
      </c>
      <c r="K42" s="40">
        <f t="shared" si="6"/>
        <v>422625</v>
      </c>
      <c r="L42" s="24">
        <v>153841</v>
      </c>
      <c r="M42" s="24">
        <v>268784</v>
      </c>
      <c r="N42" s="24">
        <v>421862</v>
      </c>
      <c r="O42" s="41">
        <v>0</v>
      </c>
      <c r="P42" s="41">
        <v>0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2:30" ht="12" customHeight="1">
      <c r="B43" s="39" t="s">
        <v>78</v>
      </c>
      <c r="C43" s="40">
        <f t="shared" si="5"/>
        <v>337639</v>
      </c>
      <c r="D43" s="24">
        <v>169945</v>
      </c>
      <c r="E43" s="24">
        <v>167694</v>
      </c>
      <c r="F43" s="24">
        <v>343876</v>
      </c>
      <c r="G43" s="41">
        <v>0</v>
      </c>
      <c r="H43" s="41">
        <v>0</v>
      </c>
      <c r="J43" s="39" t="s">
        <v>79</v>
      </c>
      <c r="K43" s="40">
        <f t="shared" si="6"/>
        <v>71634</v>
      </c>
      <c r="L43" s="24">
        <v>25136</v>
      </c>
      <c r="M43" s="24">
        <v>46498</v>
      </c>
      <c r="N43" s="24">
        <v>70814</v>
      </c>
      <c r="O43" s="41">
        <v>0</v>
      </c>
      <c r="P43" s="41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2:30" ht="12" customHeight="1">
      <c r="B44" s="39" t="s">
        <v>80</v>
      </c>
      <c r="C44" s="40">
        <f t="shared" si="5"/>
        <v>476365</v>
      </c>
      <c r="D44" s="24">
        <v>192597</v>
      </c>
      <c r="E44" s="24">
        <v>283768</v>
      </c>
      <c r="F44" s="24">
        <v>475685</v>
      </c>
      <c r="G44" s="41">
        <v>0</v>
      </c>
      <c r="H44" s="41">
        <v>0</v>
      </c>
      <c r="J44" s="39" t="s">
        <v>81</v>
      </c>
      <c r="K44" s="40">
        <f t="shared" si="6"/>
        <v>207677</v>
      </c>
      <c r="L44" s="24">
        <v>61931</v>
      </c>
      <c r="M44" s="24">
        <v>145746</v>
      </c>
      <c r="N44" s="24">
        <v>212933</v>
      </c>
      <c r="O44" s="41">
        <v>0</v>
      </c>
      <c r="P44" s="41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0" ht="12" customHeight="1">
      <c r="B45" s="39" t="s">
        <v>82</v>
      </c>
      <c r="C45" s="40">
        <f t="shared" si="5"/>
        <v>58250</v>
      </c>
      <c r="D45" s="24">
        <v>22491</v>
      </c>
      <c r="E45" s="24">
        <v>35759</v>
      </c>
      <c r="F45" s="24">
        <v>60388</v>
      </c>
      <c r="G45" s="41">
        <v>0</v>
      </c>
      <c r="H45" s="41">
        <v>0</v>
      </c>
      <c r="J45" s="39" t="s">
        <v>83</v>
      </c>
      <c r="K45" s="40">
        <f t="shared" si="6"/>
        <v>45900</v>
      </c>
      <c r="L45" s="24">
        <v>10265</v>
      </c>
      <c r="M45" s="24">
        <v>35635</v>
      </c>
      <c r="N45" s="24">
        <v>48176</v>
      </c>
      <c r="O45" s="41">
        <v>0</v>
      </c>
      <c r="P45" s="41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2:30" ht="12" customHeight="1">
      <c r="B46" s="39" t="s">
        <v>84</v>
      </c>
      <c r="C46" s="40">
        <f aca="true" t="shared" si="7" ref="C46:C54">D46+E46</f>
        <v>62580</v>
      </c>
      <c r="D46" s="24">
        <v>24951</v>
      </c>
      <c r="E46" s="24">
        <v>37629</v>
      </c>
      <c r="F46" s="24">
        <v>61118</v>
      </c>
      <c r="G46" s="41">
        <v>0</v>
      </c>
      <c r="H46" s="41">
        <v>0</v>
      </c>
      <c r="J46" s="39" t="s">
        <v>85</v>
      </c>
      <c r="K46" s="40">
        <f t="shared" si="6"/>
        <v>374140</v>
      </c>
      <c r="L46" s="24">
        <v>126343</v>
      </c>
      <c r="M46" s="24">
        <v>247797</v>
      </c>
      <c r="N46" s="24">
        <v>364098</v>
      </c>
      <c r="O46" s="41">
        <v>0</v>
      </c>
      <c r="P46" s="41">
        <v>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2:30" ht="12" customHeight="1">
      <c r="B47" s="39" t="s">
        <v>86</v>
      </c>
      <c r="C47" s="40">
        <f t="shared" si="7"/>
        <v>12985</v>
      </c>
      <c r="D47" s="24">
        <v>6191</v>
      </c>
      <c r="E47" s="24">
        <v>6794</v>
      </c>
      <c r="F47" s="24">
        <v>14392</v>
      </c>
      <c r="G47" s="41">
        <v>0</v>
      </c>
      <c r="H47" s="41">
        <v>0</v>
      </c>
      <c r="J47" s="39" t="s">
        <v>87</v>
      </c>
      <c r="K47" s="40">
        <f t="shared" si="6"/>
        <v>525507</v>
      </c>
      <c r="L47" s="24">
        <v>229554</v>
      </c>
      <c r="M47" s="24">
        <v>295953</v>
      </c>
      <c r="N47" s="24">
        <v>555873</v>
      </c>
      <c r="O47" s="41">
        <v>0</v>
      </c>
      <c r="P47" s="41">
        <v>0</v>
      </c>
      <c r="Q47" s="43"/>
      <c r="R47" s="43"/>
      <c r="S47" s="43"/>
      <c r="T47" s="43"/>
      <c r="U47" s="43"/>
      <c r="V47" s="43"/>
      <c r="W47" s="43"/>
      <c r="X47" s="39"/>
      <c r="Y47" s="43"/>
      <c r="Z47" s="43"/>
      <c r="AA47" s="43"/>
      <c r="AB47" s="43"/>
      <c r="AC47" s="43"/>
      <c r="AD47" s="43"/>
    </row>
    <row r="48" spans="2:30" ht="12" customHeight="1">
      <c r="B48" s="39" t="s">
        <v>88</v>
      </c>
      <c r="C48" s="40">
        <f t="shared" si="7"/>
        <v>22318</v>
      </c>
      <c r="D48" s="24">
        <v>11136</v>
      </c>
      <c r="E48" s="24">
        <v>11182</v>
      </c>
      <c r="F48" s="24">
        <v>25171</v>
      </c>
      <c r="G48" s="41">
        <v>0</v>
      </c>
      <c r="H48" s="41">
        <v>0</v>
      </c>
      <c r="J48" s="39" t="s">
        <v>89</v>
      </c>
      <c r="K48" s="40">
        <f t="shared" si="6"/>
        <v>84329</v>
      </c>
      <c r="L48" s="24">
        <v>32524</v>
      </c>
      <c r="M48" s="24">
        <v>51805</v>
      </c>
      <c r="N48" s="24">
        <v>87017</v>
      </c>
      <c r="O48" s="41">
        <v>0</v>
      </c>
      <c r="P48" s="41">
        <v>0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2:30" ht="12" customHeight="1">
      <c r="B49" s="39" t="s">
        <v>90</v>
      </c>
      <c r="C49" s="40">
        <f t="shared" si="7"/>
        <v>466150</v>
      </c>
      <c r="D49" s="24">
        <v>287550</v>
      </c>
      <c r="E49" s="24">
        <v>178600</v>
      </c>
      <c r="F49" s="24">
        <v>475276</v>
      </c>
      <c r="G49" s="41">
        <v>0</v>
      </c>
      <c r="H49" s="41">
        <v>0</v>
      </c>
      <c r="J49" s="53"/>
      <c r="K49" s="54"/>
      <c r="Q49" s="43"/>
      <c r="R49" s="43"/>
      <c r="S49" s="43"/>
      <c r="T49" s="43"/>
      <c r="U49" s="43"/>
      <c r="V49" s="43"/>
      <c r="W49" s="43"/>
      <c r="AB49" s="43"/>
      <c r="AD49" s="43"/>
    </row>
    <row r="50" spans="2:30" ht="12" customHeight="1">
      <c r="B50" s="39" t="s">
        <v>91</v>
      </c>
      <c r="C50" s="40">
        <f t="shared" si="7"/>
        <v>16028</v>
      </c>
      <c r="D50" s="24">
        <v>4154</v>
      </c>
      <c r="E50" s="24">
        <v>11874</v>
      </c>
      <c r="F50" s="24">
        <v>15368</v>
      </c>
      <c r="G50" s="41">
        <v>0</v>
      </c>
      <c r="H50" s="41">
        <v>0</v>
      </c>
      <c r="J50" s="53"/>
      <c r="K50" s="54"/>
      <c r="Q50" s="43"/>
      <c r="R50" s="43"/>
      <c r="S50" s="43"/>
      <c r="T50" s="43"/>
      <c r="U50" s="43"/>
      <c r="V50" s="43"/>
      <c r="W50" s="43"/>
      <c r="AB50" s="43"/>
      <c r="AD50" s="43"/>
    </row>
    <row r="51" spans="2:30" ht="12" customHeight="1">
      <c r="B51" s="39" t="s">
        <v>92</v>
      </c>
      <c r="C51" s="40">
        <f t="shared" si="7"/>
        <v>6864</v>
      </c>
      <c r="D51" s="24">
        <v>2480</v>
      </c>
      <c r="E51" s="24">
        <v>4384</v>
      </c>
      <c r="F51" s="24">
        <v>6455</v>
      </c>
      <c r="G51" s="41">
        <v>0</v>
      </c>
      <c r="H51" s="41">
        <v>0</v>
      </c>
      <c r="I51" s="31" t="s">
        <v>93</v>
      </c>
      <c r="J51" s="56"/>
      <c r="K51" s="33">
        <f aca="true" t="shared" si="8" ref="K51:P51">+K52+K53</f>
        <v>59062</v>
      </c>
      <c r="L51" s="34">
        <f t="shared" si="8"/>
        <v>15945</v>
      </c>
      <c r="M51" s="34">
        <f t="shared" si="8"/>
        <v>43117</v>
      </c>
      <c r="N51" s="34">
        <f t="shared" si="8"/>
        <v>61356</v>
      </c>
      <c r="O51" s="34">
        <f t="shared" si="8"/>
        <v>0</v>
      </c>
      <c r="P51" s="34">
        <f t="shared" si="8"/>
        <v>0</v>
      </c>
      <c r="Q51" s="43"/>
      <c r="R51" s="43"/>
      <c r="S51" s="43"/>
      <c r="T51" s="43"/>
      <c r="U51" s="43"/>
      <c r="V51" s="43"/>
      <c r="W51" s="43"/>
      <c r="AB51" s="43"/>
      <c r="AD51" s="43"/>
    </row>
    <row r="52" spans="2:30" ht="12" customHeight="1">
      <c r="B52" s="39" t="s">
        <v>94</v>
      </c>
      <c r="C52" s="40">
        <f t="shared" si="7"/>
        <v>18748</v>
      </c>
      <c r="D52" s="24">
        <v>3763</v>
      </c>
      <c r="E52" s="24">
        <v>14985</v>
      </c>
      <c r="F52" s="24">
        <v>19054</v>
      </c>
      <c r="G52" s="41">
        <v>0</v>
      </c>
      <c r="H52" s="41">
        <v>0</v>
      </c>
      <c r="J52" s="39" t="s">
        <v>95</v>
      </c>
      <c r="K52" s="40">
        <v>45993</v>
      </c>
      <c r="L52" s="24">
        <v>11849</v>
      </c>
      <c r="M52" s="24">
        <v>34144</v>
      </c>
      <c r="N52" s="24">
        <v>48076</v>
      </c>
      <c r="O52" s="41">
        <v>0</v>
      </c>
      <c r="P52" s="41">
        <v>0</v>
      </c>
      <c r="Q52" s="43"/>
      <c r="R52" s="43"/>
      <c r="S52" s="43"/>
      <c r="T52" s="43"/>
      <c r="U52" s="43"/>
      <c r="V52" s="43"/>
      <c r="W52" s="43"/>
      <c r="X52" s="39"/>
      <c r="Y52" s="43"/>
      <c r="Z52" s="43"/>
      <c r="AA52" s="43"/>
      <c r="AB52" s="43"/>
      <c r="AC52" s="43"/>
      <c r="AD52" s="43"/>
    </row>
    <row r="53" spans="2:30" ht="12" customHeight="1">
      <c r="B53" s="39" t="s">
        <v>96</v>
      </c>
      <c r="C53" s="40">
        <f t="shared" si="7"/>
        <v>17648</v>
      </c>
      <c r="D53" s="24">
        <v>4201</v>
      </c>
      <c r="E53" s="24">
        <v>13447</v>
      </c>
      <c r="F53" s="24">
        <v>17587</v>
      </c>
      <c r="G53" s="41">
        <v>0</v>
      </c>
      <c r="H53" s="41">
        <v>0</v>
      </c>
      <c r="J53" s="39" t="s">
        <v>97</v>
      </c>
      <c r="K53" s="40">
        <v>13069</v>
      </c>
      <c r="L53" s="24">
        <v>4096</v>
      </c>
      <c r="M53" s="24">
        <v>8973</v>
      </c>
      <c r="N53" s="24">
        <v>13280</v>
      </c>
      <c r="O53" s="41">
        <v>0</v>
      </c>
      <c r="P53" s="41">
        <v>0</v>
      </c>
      <c r="Q53" s="43"/>
      <c r="R53" s="43"/>
      <c r="S53" s="43"/>
      <c r="T53" s="43"/>
      <c r="U53" s="43"/>
      <c r="V53" s="43"/>
      <c r="W53" s="43"/>
      <c r="X53" s="39"/>
      <c r="Y53" s="43"/>
      <c r="Z53" s="43"/>
      <c r="AA53" s="43"/>
      <c r="AB53" s="43"/>
      <c r="AC53" s="43"/>
      <c r="AD53" s="43"/>
    </row>
    <row r="54" spans="1:27" ht="12" customHeight="1">
      <c r="A54" s="57"/>
      <c r="B54" s="58" t="s">
        <v>98</v>
      </c>
      <c r="C54" s="59">
        <f t="shared" si="7"/>
        <v>369</v>
      </c>
      <c r="D54" s="60">
        <v>369</v>
      </c>
      <c r="E54" s="61">
        <v>0</v>
      </c>
      <c r="F54" s="60">
        <v>405</v>
      </c>
      <c r="G54" s="62">
        <v>0</v>
      </c>
      <c r="H54" s="62">
        <v>0</v>
      </c>
      <c r="I54" s="63"/>
      <c r="J54" s="64"/>
      <c r="K54" s="65"/>
      <c r="L54" s="63"/>
      <c r="M54" s="63"/>
      <c r="N54" s="63"/>
      <c r="O54" s="63"/>
      <c r="P54" s="63"/>
      <c r="Q54" s="66"/>
      <c r="R54" s="66"/>
      <c r="S54" s="66"/>
      <c r="T54" s="66"/>
      <c r="U54" s="43"/>
      <c r="V54" s="66"/>
      <c r="W54" s="43"/>
      <c r="X54" s="7"/>
      <c r="Y54" s="7"/>
      <c r="Z54" s="7"/>
      <c r="AA54" s="7"/>
    </row>
    <row r="55" spans="2:10" ht="12" customHeight="1">
      <c r="B55" s="55" t="s">
        <v>99</v>
      </c>
      <c r="J55" s="25"/>
    </row>
    <row r="56" ht="12" customHeight="1">
      <c r="J56" s="25"/>
    </row>
    <row r="57" ht="12" customHeight="1">
      <c r="J57" s="25"/>
    </row>
    <row r="58" ht="12" customHeight="1">
      <c r="J58" s="25"/>
    </row>
  </sheetData>
  <mergeCells count="3">
    <mergeCell ref="A6:B6"/>
    <mergeCell ref="A5:B5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2007-09-12T02:44:39Z</dcterms:created>
  <dcterms:modified xsi:type="dcterms:W3CDTF">2007-09-12T02:45:00Z</dcterms:modified>
  <cp:category/>
  <cp:version/>
  <cp:contentType/>
  <cp:contentStatus/>
</cp:coreProperties>
</file>