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81" sheetId="1" r:id="rId1"/>
  </sheets>
  <externalReferences>
    <externalReference r:id="rId4"/>
  </externalReferences>
  <definedNames>
    <definedName name="_10.電気_ガスおよび水道" localSheetId="0">'181'!$A$1:$F$16</definedName>
    <definedName name="_10.電気_ガスおよび水道">#REF!</definedName>
    <definedName name="_xlnm.Print_Area" localSheetId="0">'181'!$A$1:$R$84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<sst xmlns="http://schemas.openxmlformats.org/spreadsheetml/2006/main" count="179" uniqueCount="175">
  <si>
    <t>181． 市    町    村    税        徴    収    状    況</t>
  </si>
  <si>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</si>
  <si>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</si>
  <si>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</si>
  <si>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</si>
  <si>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</si>
  <si>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</si>
  <si>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</si>
  <si>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</si>
  <si>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</si>
  <si>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</si>
  <si>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</si>
  <si>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</si>
  <si>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</si>
  <si>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</si>
  <si>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</si>
  <si>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</si>
  <si>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</si>
  <si>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</si>
  <si>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</si>
  <si>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</si>
  <si>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</si>
  <si>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3</t>
  </si>
  <si>
    <t>4</t>
  </si>
  <si>
    <t>5</t>
  </si>
  <si>
    <t>6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</si>
  <si>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</si>
  <si>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</si>
  <si>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</si>
  <si>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</si>
  <si>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</si>
  <si>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</si>
  <si>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</si>
  <si>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</si>
  <si>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</si>
  <si>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</si>
  <si>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</si>
  <si>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</si>
  <si>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</si>
  <si>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</si>
  <si>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</si>
  <si>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</si>
  <si>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</si>
  <si>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</si>
  <si>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</si>
  <si>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</si>
  <si>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</si>
  <si>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</si>
  <si>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</si>
  <si>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</si>
  <si>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</si>
  <si>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</si>
  <si>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</si>
  <si>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</si>
  <si>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</si>
  <si>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</si>
  <si>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</si>
  <si>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</si>
  <si>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</si>
  <si>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</si>
  <si>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</si>
  <si>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</si>
  <si>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</si>
  <si>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</si>
  <si>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</si>
  <si>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</si>
  <si>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</si>
  <si>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</si>
  <si>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</si>
  <si>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</si>
  <si>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</si>
  <si>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</si>
  <si>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</si>
  <si>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</si>
  <si>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</si>
  <si>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</si>
  <si>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</si>
  <si>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</si>
  <si>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</si>
  <si>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</si>
  <si>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</si>
  <si>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</si>
  <si>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</si>
  <si>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</si>
  <si>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</si>
  <si>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</si>
  <si>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</si>
  <si>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</si>
  <si>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</si>
  <si>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</si>
  <si>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</si>
  <si>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</si>
  <si>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</si>
  <si>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</si>
  <si>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</si>
  <si>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</si>
  <si>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</si>
  <si>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</si>
  <si>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</si>
  <si>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</si>
  <si>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</si>
  <si>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</si>
  <si>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</si>
  <si>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</si>
  <si>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</si>
  <si>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</si>
  <si>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</si>
  <si>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</si>
  <si>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</si>
  <si>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</si>
  <si>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</si>
  <si>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</si>
  <si>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</si>
  <si>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</si>
  <si>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</si>
  <si>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</si>
  <si>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</si>
  <si>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</si>
  <si>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</si>
  <si>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</si>
  <si>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</si>
  <si>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</si>
  <si>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</si>
  <si>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</si>
  <si>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</si>
  <si>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</si>
  <si>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</si>
  <si>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</si>
  <si>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</si>
  <si>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</si>
  <si>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</si>
  <si>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</si>
  <si>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</si>
  <si>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</si>
  <si>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</si>
  <si>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</si>
  <si>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</si>
  <si>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</si>
  <si>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</si>
  <si>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</si>
  <si>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</si>
  <si>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</si>
  <si>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</si>
  <si>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</si>
  <si>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</si>
  <si>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</si>
  <si>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</si>
  <si>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</si>
  <si>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</si>
  <si>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</si>
  <si>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</si>
  <si>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</si>
  <si>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</si>
  <si>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</si>
  <si>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</si>
  <si>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</si>
  <si>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</si>
  <si>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</si>
  <si>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</si>
  <si>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</si>
  <si>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</si>
  <si>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</si>
  <si>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</si>
  <si>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</si>
  <si>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</si>
  <si>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</si>
  <si>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</si>
  <si>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</si>
  <si>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</si>
  <si>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</si>
  <si>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資料：県地方課</t>
  </si>
  <si>
    <t>平成3年度</t>
  </si>
  <si>
    <t>4</t>
  </si>
  <si>
    <t>5</t>
  </si>
  <si>
    <t>6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</si>
</sst>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0;&quot;△ &quot;0"/>
    <numFmt numFmtId="186" formatCode="0_);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/>
      <protection locked="0"/>
    </xf>
    <xf numFmtId="41" fontId="6" fillId="0" borderId="0" xfId="0" applyNumberFormat="1" applyFont="1" applyAlignment="1" applyProtection="1">
      <alignment horizontal="centerContinuous"/>
      <protection locked="0"/>
    </xf>
    <xf numFmtId="179" fontId="6" fillId="0" borderId="0" xfId="0" applyNumberFormat="1" applyFont="1" applyAlignment="1" applyProtection="1">
      <alignment horizontal="centerContinuous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 applyProtection="1">
      <alignment horizontal="centerContinuous"/>
      <protection/>
    </xf>
    <xf numFmtId="41" fontId="6" fillId="0" borderId="1" xfId="0" applyNumberFormat="1" applyFont="1" applyBorder="1" applyAlignment="1" applyProtection="1">
      <alignment horizontal="left"/>
      <protection locked="0"/>
    </xf>
    <xf numFmtId="41" fontId="7" fillId="0" borderId="1" xfId="0" applyNumberFormat="1" applyFont="1" applyBorder="1" applyAlignment="1" applyProtection="1">
      <alignment horizontal="centerContinuous"/>
      <protection locked="0"/>
    </xf>
    <xf numFmtId="41" fontId="6" fillId="0" borderId="1" xfId="0" applyNumberFormat="1" applyFont="1" applyBorder="1" applyAlignment="1" applyProtection="1">
      <alignment horizontal="centerContinuous"/>
      <protection locked="0"/>
    </xf>
    <xf numFmtId="179" fontId="6" fillId="0" borderId="1" xfId="0" applyNumberFormat="1" applyFont="1" applyBorder="1" applyAlignment="1" applyProtection="1">
      <alignment horizontal="centerContinuous"/>
      <protection locked="0"/>
    </xf>
    <xf numFmtId="41" fontId="6" fillId="0" borderId="1" xfId="0" applyNumberFormat="1" applyFont="1" applyBorder="1" applyAlignment="1" applyProtection="1">
      <alignment/>
      <protection locked="0"/>
    </xf>
    <xf numFmtId="41" fontId="8" fillId="0" borderId="1" xfId="0" applyNumberFormat="1" applyFont="1" applyBorder="1" applyAlignment="1" applyProtection="1">
      <alignment/>
      <protection locked="0"/>
    </xf>
    <xf numFmtId="41" fontId="6" fillId="0" borderId="1" xfId="0" applyNumberFormat="1" applyFont="1" applyBorder="1" applyAlignment="1" applyProtection="1">
      <alignment/>
      <protection locked="0"/>
    </xf>
    <xf numFmtId="41" fontId="6" fillId="0" borderId="1" xfId="0" applyNumberFormat="1" applyFont="1" applyBorder="1" applyAlignment="1" applyProtection="1">
      <alignment horizontal="center"/>
      <protection locked="0"/>
    </xf>
    <xf numFmtId="41" fontId="8" fillId="0" borderId="0" xfId="0" applyNumberFormat="1" applyFont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horizontal="centerContinuous" vertical="center"/>
      <protection locked="0"/>
    </xf>
    <xf numFmtId="41" fontId="8" fillId="0" borderId="3" xfId="0" applyNumberFormat="1" applyFont="1" applyBorder="1" applyAlignment="1" applyProtection="1">
      <alignment horizontal="centerContinuous" vertical="center"/>
      <protection locked="0"/>
    </xf>
    <xf numFmtId="179" fontId="8" fillId="0" borderId="3" xfId="0" applyNumberFormat="1" applyFont="1" applyBorder="1" applyAlignment="1" applyProtection="1">
      <alignment horizontal="centerContinuous" vertical="center"/>
      <protection locked="0"/>
    </xf>
    <xf numFmtId="41" fontId="8" fillId="0" borderId="4" xfId="0" applyNumberFormat="1" applyFont="1" applyBorder="1" applyAlignment="1" applyProtection="1">
      <alignment horizontal="center" vertical="center"/>
      <protection locked="0"/>
    </xf>
    <xf numFmtId="41" fontId="8" fillId="0" borderId="5" xfId="0" applyNumberFormat="1" applyFont="1" applyBorder="1" applyAlignment="1" applyProtection="1">
      <alignment horizontal="center" vertical="center"/>
      <protection locked="0"/>
    </xf>
    <xf numFmtId="41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horizontal="centerContinuous" vertical="center"/>
      <protection/>
    </xf>
    <xf numFmtId="41" fontId="8" fillId="0" borderId="0" xfId="0" applyNumberFormat="1" applyFont="1" applyAlignment="1" applyProtection="1">
      <alignment vertical="center"/>
      <protection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179" fontId="8" fillId="0" borderId="2" xfId="0" applyNumberFormat="1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/>
      <protection locked="0"/>
    </xf>
    <xf numFmtId="41" fontId="6" fillId="0" borderId="4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179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41" fontId="6" fillId="0" borderId="6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 quotePrefix="1">
      <alignment horizontal="right"/>
      <protection/>
    </xf>
    <xf numFmtId="41" fontId="6" fillId="0" borderId="0" xfId="0" applyNumberFormat="1" applyFont="1" applyAlignment="1" applyProtection="1">
      <alignment horizontal="right"/>
      <protection/>
    </xf>
    <xf numFmtId="41" fontId="6" fillId="0" borderId="7" xfId="0" applyNumberFormat="1" applyFont="1" applyBorder="1" applyAlignment="1" applyProtection="1">
      <alignment/>
      <protection locked="0"/>
    </xf>
    <xf numFmtId="179" fontId="6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4" xfId="0" applyNumberFormat="1" applyFont="1" applyBorder="1" applyAlignment="1" applyProtection="1">
      <alignment horizontal="right"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41" fontId="10" fillId="0" borderId="4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Alignment="1" applyProtection="1">
      <alignment/>
      <protection/>
    </xf>
    <xf numFmtId="41" fontId="10" fillId="0" borderId="4" xfId="0" applyNumberFormat="1" applyFont="1" applyBorder="1" applyAlignment="1" applyProtection="1">
      <alignment/>
      <protection locked="0"/>
    </xf>
    <xf numFmtId="41" fontId="10" fillId="0" borderId="7" xfId="0" applyNumberFormat="1" applyFont="1" applyBorder="1" applyAlignment="1" applyProtection="1">
      <alignment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4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Alignment="1" applyProtection="1">
      <alignment/>
      <protection/>
    </xf>
    <xf numFmtId="41" fontId="10" fillId="0" borderId="7" xfId="0" applyNumberFormat="1" applyFont="1" applyBorder="1" applyAlignment="1" applyProtection="1">
      <alignment/>
      <protection/>
    </xf>
    <xf numFmtId="41" fontId="10" fillId="0" borderId="4" xfId="0" applyNumberFormat="1" applyFont="1" applyBorder="1" applyAlignment="1" applyProtection="1">
      <alignment horizontal="center"/>
      <protection locked="0"/>
    </xf>
    <xf numFmtId="179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center"/>
      <protection locked="0"/>
    </xf>
    <xf numFmtId="41" fontId="6" fillId="0" borderId="4" xfId="0" applyNumberFormat="1" applyFont="1" applyBorder="1" applyAlignment="1" applyProtection="1">
      <alignment/>
      <protection/>
    </xf>
    <xf numFmtId="179" fontId="6" fillId="0" borderId="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 horizontal="left"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179" fontId="10" fillId="0" borderId="0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 horizontal="center"/>
      <protection/>
    </xf>
    <xf numFmtId="179" fontId="10" fillId="0" borderId="0" xfId="0" applyNumberFormat="1" applyFont="1" applyBorder="1" applyAlignment="1" applyProtection="1">
      <alignment horizontal="center"/>
      <protection/>
    </xf>
    <xf numFmtId="41" fontId="10" fillId="0" borderId="4" xfId="0" applyNumberFormat="1" applyFont="1" applyBorder="1" applyAlignment="1" applyProtection="1">
      <alignment horizontal="center"/>
      <protection/>
    </xf>
    <xf numFmtId="41" fontId="6" fillId="0" borderId="3" xfId="0" applyNumberFormat="1" applyFont="1" applyBorder="1" applyAlignment="1" applyProtection="1">
      <alignment horizontal="center"/>
      <protection locked="0"/>
    </xf>
    <xf numFmtId="41" fontId="6" fillId="0" borderId="8" xfId="0" applyNumberFormat="1" applyFont="1" applyBorder="1" applyAlignment="1" applyProtection="1">
      <alignment/>
      <protection locked="0"/>
    </xf>
    <xf numFmtId="41" fontId="6" fillId="0" borderId="2" xfId="0" applyNumberFormat="1" applyFont="1" applyBorder="1" applyAlignment="1" applyProtection="1">
      <alignment horizontal="center"/>
      <protection locked="0"/>
    </xf>
    <xf numFmtId="41" fontId="6" fillId="0" borderId="9" xfId="0" applyNumberFormat="1" applyFont="1" applyBorder="1" applyAlignment="1" applyProtection="1">
      <alignment/>
      <protection locked="0"/>
    </xf>
    <xf numFmtId="41" fontId="6" fillId="0" borderId="9" xfId="0" applyNumberFormat="1" applyFont="1" applyAlignment="1" applyProtection="1">
      <alignment/>
      <protection locked="0"/>
    </xf>
    <xf numFmtId="179" fontId="6" fillId="0" borderId="9" xfId="0" applyNumberFormat="1" applyFont="1" applyAlignment="1" applyProtection="1">
      <alignment/>
      <protection locked="0"/>
    </xf>
    <xf numFmtId="41" fontId="6" fillId="0" borderId="9" xfId="0" applyNumberFormat="1" applyFont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 horizontal="center"/>
      <protection/>
    </xf>
    <xf numFmtId="41" fontId="6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8"/>
  <sheetViews>
    <sheetView tabSelected="1" workbookViewId="0" topLeftCell="A1">
      <pane xSplit="1" ySplit="4" topLeftCell="B5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M19" sqref="M19"/>
    </sheetView>
  </sheetViews>
  <sheetFormatPr defaultColWidth="13.375" defaultRowHeight="12" customHeight="1"/>
  <cols>
    <col min="1" max="1" width="16.375" style="5" customWidth="1"/>
    <col min="2" max="7" width="15.00390625" style="5" customWidth="1"/>
    <col min="8" max="8" width="9.375" style="49" customWidth="1"/>
    <col min="9" max="9" width="15.00390625" style="5" customWidth="1"/>
    <col min="10" max="17" width="15.75390625" style="5" customWidth="1"/>
    <col min="18" max="18" width="6.75390625" style="80" customWidth="1"/>
    <col min="19" max="19" width="13.375" style="5" customWidth="1"/>
    <col min="20" max="20" width="13.25390625" style="5" bestFit="1" customWidth="1"/>
    <col min="21" max="21" width="12.25390625" style="5" bestFit="1" customWidth="1"/>
    <col min="22" max="22" width="13.25390625" style="5" bestFit="1" customWidth="1"/>
    <col min="23" max="23" width="11.625" style="5" bestFit="1" customWidth="1"/>
    <col min="24" max="24" width="12.25390625" style="5" bestFit="1" customWidth="1"/>
    <col min="25" max="25" width="11.625" style="5" bestFit="1" customWidth="1"/>
    <col min="26" max="26" width="12.25390625" style="5" bestFit="1" customWidth="1"/>
    <col min="27" max="27" width="11.625" style="5" bestFit="1" customWidth="1"/>
    <col min="28" max="16384" width="13.375" style="5" customWidth="1"/>
  </cols>
  <sheetData>
    <row r="1" spans="1:27" ht="15.7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4"/>
      <c r="T1" s="6"/>
      <c r="U1" s="6"/>
      <c r="V1" s="6"/>
      <c r="W1" s="6"/>
      <c r="X1" s="6"/>
      <c r="Y1" s="6"/>
      <c r="Z1" s="6"/>
      <c r="AA1" s="6"/>
    </row>
    <row r="2" spans="1:27" ht="15.75" customHeight="1" thickBot="1">
      <c r="A2" s="7" t="s">
        <v>1</v>
      </c>
      <c r="B2" s="8"/>
      <c r="C2" s="9"/>
      <c r="D2" s="9"/>
      <c r="E2" s="9"/>
      <c r="F2" s="9"/>
      <c r="G2" s="9"/>
      <c r="H2" s="10"/>
      <c r="I2" s="11"/>
      <c r="J2" s="9"/>
      <c r="K2" s="12"/>
      <c r="L2" s="9"/>
      <c r="M2" s="13"/>
      <c r="N2" s="13"/>
      <c r="O2" s="13"/>
      <c r="P2" s="13"/>
      <c r="Q2" s="13"/>
      <c r="R2" s="14"/>
      <c r="T2" s="81"/>
      <c r="U2" s="81"/>
      <c r="V2" s="81"/>
      <c r="W2" s="81"/>
      <c r="X2" s="81"/>
      <c r="Y2" s="81"/>
      <c r="Z2" s="81"/>
      <c r="AA2" s="81"/>
    </row>
    <row r="3" spans="1:27" s="23" customFormat="1" ht="12" thickTop="1">
      <c r="A3" s="15" t="s">
        <v>2</v>
      </c>
      <c r="B3" s="16" t="s">
        <v>3</v>
      </c>
      <c r="C3" s="17"/>
      <c r="D3" s="17"/>
      <c r="E3" s="16" t="s">
        <v>4</v>
      </c>
      <c r="F3" s="17"/>
      <c r="G3" s="17"/>
      <c r="H3" s="18"/>
      <c r="I3" s="16" t="s">
        <v>5</v>
      </c>
      <c r="J3" s="17"/>
      <c r="K3" s="17"/>
      <c r="L3" s="17"/>
      <c r="M3" s="17"/>
      <c r="N3" s="17"/>
      <c r="O3" s="17"/>
      <c r="P3" s="19" t="s">
        <v>6</v>
      </c>
      <c r="Q3" s="19" t="s">
        <v>7</v>
      </c>
      <c r="R3" s="20" t="s">
        <v>8</v>
      </c>
      <c r="S3" s="21"/>
      <c r="T3" s="22"/>
      <c r="U3" s="22"/>
      <c r="V3" s="22"/>
      <c r="W3" s="22"/>
      <c r="X3" s="22"/>
      <c r="Y3" s="22"/>
      <c r="Z3" s="22"/>
      <c r="AA3" s="22"/>
    </row>
    <row r="4" spans="1:27" s="23" customFormat="1" ht="11.25">
      <c r="A4" s="24" t="s">
        <v>9</v>
      </c>
      <c r="B4" s="25" t="s">
        <v>10</v>
      </c>
      <c r="C4" s="25" t="s">
        <v>11</v>
      </c>
      <c r="D4" s="25" t="s">
        <v>12</v>
      </c>
      <c r="E4" s="25" t="s">
        <v>10</v>
      </c>
      <c r="F4" s="25" t="s">
        <v>11</v>
      </c>
      <c r="G4" s="25" t="s">
        <v>12</v>
      </c>
      <c r="H4" s="26" t="s">
        <v>13</v>
      </c>
      <c r="I4" s="25" t="s">
        <v>10</v>
      </c>
      <c r="J4" s="24" t="s">
        <v>14</v>
      </c>
      <c r="K4" s="25" t="s">
        <v>15</v>
      </c>
      <c r="L4" s="25" t="s">
        <v>16</v>
      </c>
      <c r="M4" s="25" t="s">
        <v>17</v>
      </c>
      <c r="N4" s="25" t="s">
        <v>18</v>
      </c>
      <c r="O4" s="25" t="s">
        <v>19</v>
      </c>
      <c r="P4" s="27"/>
      <c r="Q4" s="25" t="s">
        <v>20</v>
      </c>
      <c r="R4" s="25" t="s">
        <v>21</v>
      </c>
      <c r="S4" s="28"/>
      <c r="T4" s="28"/>
      <c r="U4" s="28"/>
      <c r="V4" s="28"/>
      <c r="W4" s="28"/>
      <c r="X4" s="28"/>
      <c r="Y4" s="28"/>
      <c r="Z4" s="28"/>
      <c r="AA4" s="28"/>
    </row>
    <row r="5" spans="1:27" ht="12" customHeight="1">
      <c r="A5" s="29" t="s">
        <v>171</v>
      </c>
      <c r="B5" s="30">
        <f>C5+D5</f>
        <v>133773906</v>
      </c>
      <c r="C5" s="31">
        <v>128786736</v>
      </c>
      <c r="D5" s="31">
        <v>4987170</v>
      </c>
      <c r="E5" s="30">
        <f>F5+G5</f>
        <v>127569407</v>
      </c>
      <c r="F5" s="32">
        <v>126320284</v>
      </c>
      <c r="G5" s="33">
        <v>1249123</v>
      </c>
      <c r="H5" s="34">
        <v>95.4</v>
      </c>
      <c r="I5" s="30">
        <f>SUM(J5:O5)</f>
        <v>118177917</v>
      </c>
      <c r="J5" s="33">
        <v>56969666</v>
      </c>
      <c r="K5" s="35">
        <v>53491133</v>
      </c>
      <c r="L5" s="35">
        <v>1314664</v>
      </c>
      <c r="M5" s="35">
        <v>5700101</v>
      </c>
      <c r="N5" s="35">
        <v>61913</v>
      </c>
      <c r="O5" s="35">
        <v>640440</v>
      </c>
      <c r="P5" s="36">
        <v>9391443</v>
      </c>
      <c r="Q5" s="37">
        <v>47</v>
      </c>
      <c r="R5" s="29" t="s">
        <v>22</v>
      </c>
      <c r="T5" s="38"/>
      <c r="U5" s="38"/>
      <c r="V5" s="39"/>
      <c r="W5" s="40"/>
      <c r="X5" s="38"/>
      <c r="Y5" s="38"/>
      <c r="Z5" s="39"/>
      <c r="AA5" s="40"/>
    </row>
    <row r="6" spans="1:27" ht="12" customHeight="1">
      <c r="A6" s="29" t="s">
        <v>172</v>
      </c>
      <c r="B6" s="30">
        <f>C6+D6</f>
        <v>139520262</v>
      </c>
      <c r="C6" s="31">
        <v>133782602</v>
      </c>
      <c r="D6" s="31">
        <v>5737660</v>
      </c>
      <c r="E6" s="30">
        <f>F6+G6</f>
        <v>132742545</v>
      </c>
      <c r="F6" s="33">
        <v>131227926</v>
      </c>
      <c r="G6" s="33">
        <v>1514619</v>
      </c>
      <c r="H6" s="34">
        <v>95.1</v>
      </c>
      <c r="I6" s="30">
        <f>SUM(J6:O6)</f>
        <v>123072035</v>
      </c>
      <c r="J6" s="33">
        <v>58649358</v>
      </c>
      <c r="K6" s="35">
        <v>56563504</v>
      </c>
      <c r="L6" s="35">
        <v>1361637</v>
      </c>
      <c r="M6" s="35">
        <v>5699279</v>
      </c>
      <c r="N6" s="35">
        <v>61438</v>
      </c>
      <c r="O6" s="35">
        <v>736819</v>
      </c>
      <c r="P6" s="36">
        <v>9670510</v>
      </c>
      <c r="Q6" s="41">
        <v>0</v>
      </c>
      <c r="R6" s="29" t="s">
        <v>23</v>
      </c>
      <c r="T6" s="38"/>
      <c r="U6" s="38"/>
      <c r="V6" s="40"/>
      <c r="W6" s="40"/>
      <c r="X6" s="38"/>
      <c r="Y6" s="38"/>
      <c r="Z6" s="40"/>
      <c r="AA6" s="40"/>
    </row>
    <row r="7" spans="1:27" ht="12" customHeight="1">
      <c r="A7" s="29" t="s">
        <v>173</v>
      </c>
      <c r="B7" s="30">
        <f>C7+D7</f>
        <v>143602585</v>
      </c>
      <c r="C7" s="31">
        <v>137219102</v>
      </c>
      <c r="D7" s="31">
        <v>6383483</v>
      </c>
      <c r="E7" s="30">
        <f>F7+G7</f>
        <v>136200725</v>
      </c>
      <c r="F7" s="31">
        <v>134520686</v>
      </c>
      <c r="G7" s="33">
        <v>1680039</v>
      </c>
      <c r="H7" s="42">
        <v>94.8</v>
      </c>
      <c r="I7" s="30">
        <f>SUM(J7:O7)</f>
        <v>125974873</v>
      </c>
      <c r="J7" s="33">
        <v>59330842</v>
      </c>
      <c r="K7" s="35">
        <v>58470520</v>
      </c>
      <c r="L7" s="35">
        <v>1400652</v>
      </c>
      <c r="M7" s="35">
        <v>5765605</v>
      </c>
      <c r="N7" s="35">
        <v>61459</v>
      </c>
      <c r="O7" s="35">
        <v>945795</v>
      </c>
      <c r="P7" s="36">
        <v>10225852</v>
      </c>
      <c r="Q7" s="41">
        <v>0</v>
      </c>
      <c r="R7" s="43" t="s">
        <v>24</v>
      </c>
      <c r="T7" s="38"/>
      <c r="U7" s="38"/>
      <c r="V7" s="38"/>
      <c r="W7" s="40"/>
      <c r="X7" s="38"/>
      <c r="Y7" s="38"/>
      <c r="Z7" s="38"/>
      <c r="AA7" s="40"/>
    </row>
    <row r="8" spans="1:27" ht="12" customHeight="1">
      <c r="A8" s="44"/>
      <c r="B8" s="45"/>
      <c r="C8" s="31"/>
      <c r="D8" s="31"/>
      <c r="E8" s="45"/>
      <c r="F8" s="31"/>
      <c r="G8" s="33"/>
      <c r="H8" s="34"/>
      <c r="I8" s="45"/>
      <c r="J8" s="33"/>
      <c r="K8" s="35"/>
      <c r="L8" s="35"/>
      <c r="M8" s="35"/>
      <c r="N8" s="35"/>
      <c r="O8" s="35"/>
      <c r="P8" s="36"/>
      <c r="Q8" s="41"/>
      <c r="R8" s="29"/>
      <c r="T8" s="38"/>
      <c r="U8" s="38"/>
      <c r="V8" s="38"/>
      <c r="W8" s="40"/>
      <c r="X8" s="38"/>
      <c r="Y8" s="38"/>
      <c r="Z8" s="38"/>
      <c r="AA8" s="40"/>
    </row>
    <row r="9" spans="1:27" s="53" customFormat="1" ht="12" customHeight="1">
      <c r="A9" s="46" t="s">
        <v>174</v>
      </c>
      <c r="B9" s="47">
        <f aca="true" t="shared" si="0" ref="B9:G9">B11+B12</f>
        <v>140452966</v>
      </c>
      <c r="C9" s="48">
        <f t="shared" si="0"/>
        <v>133427752</v>
      </c>
      <c r="D9" s="48">
        <f t="shared" si="0"/>
        <v>7025214</v>
      </c>
      <c r="E9" s="47">
        <f t="shared" si="0"/>
        <v>132355323</v>
      </c>
      <c r="F9" s="48">
        <f t="shared" si="0"/>
        <v>130677246</v>
      </c>
      <c r="G9" s="48">
        <f t="shared" si="0"/>
        <v>1678077</v>
      </c>
      <c r="H9" s="49">
        <f>(+E9/B9*100)</f>
        <v>94.2346229982783</v>
      </c>
      <c r="I9" s="47">
        <f aca="true" t="shared" si="1" ref="I9:Q9">I11+I12</f>
        <v>122349155</v>
      </c>
      <c r="J9" s="48">
        <f t="shared" si="1"/>
        <v>53369069</v>
      </c>
      <c r="K9" s="48">
        <f t="shared" si="1"/>
        <v>60840426</v>
      </c>
      <c r="L9" s="48">
        <f t="shared" si="1"/>
        <v>1449712</v>
      </c>
      <c r="M9" s="48">
        <f t="shared" si="1"/>
        <v>5824761</v>
      </c>
      <c r="N9" s="48">
        <f t="shared" si="1"/>
        <v>66069</v>
      </c>
      <c r="O9" s="48">
        <f t="shared" si="1"/>
        <v>799118</v>
      </c>
      <c r="P9" s="50">
        <f t="shared" si="1"/>
        <v>10006168</v>
      </c>
      <c r="Q9" s="51">
        <f t="shared" si="1"/>
        <v>0</v>
      </c>
      <c r="R9" s="52" t="s">
        <v>25</v>
      </c>
      <c r="T9" s="48"/>
      <c r="U9" s="48"/>
      <c r="V9" s="48"/>
      <c r="W9" s="48"/>
      <c r="X9" s="48"/>
      <c r="Y9" s="48"/>
      <c r="Z9" s="48"/>
      <c r="AA9" s="48"/>
    </row>
    <row r="10" spans="1:27" ht="12" customHeight="1">
      <c r="A10" s="54"/>
      <c r="B10" s="36"/>
      <c r="C10" s="55"/>
      <c r="D10" s="55"/>
      <c r="E10" s="36"/>
      <c r="F10" s="55"/>
      <c r="G10" s="55"/>
      <c r="H10" s="42"/>
      <c r="I10" s="36"/>
      <c r="J10" s="55"/>
      <c r="K10" s="55"/>
      <c r="L10" s="55"/>
      <c r="M10" s="55"/>
      <c r="N10" s="55"/>
      <c r="O10" s="55"/>
      <c r="P10" s="36"/>
      <c r="Q10" s="41"/>
      <c r="R10" s="56"/>
      <c r="T10" s="57"/>
      <c r="U10" s="57"/>
      <c r="V10" s="57"/>
      <c r="W10" s="57"/>
      <c r="X10" s="57"/>
      <c r="Y10" s="57"/>
      <c r="Z10" s="57"/>
      <c r="AA10" s="57"/>
    </row>
    <row r="11" spans="1:18" s="53" customFormat="1" ht="12" customHeight="1">
      <c r="A11" s="58" t="s">
        <v>26</v>
      </c>
      <c r="B11" s="47">
        <f aca="true" t="shared" si="2" ref="B11:G11">SUM(B14:B24)</f>
        <v>116796112</v>
      </c>
      <c r="C11" s="53">
        <f t="shared" si="2"/>
        <v>110719470</v>
      </c>
      <c r="D11" s="53">
        <f t="shared" si="2"/>
        <v>6076642</v>
      </c>
      <c r="E11" s="47">
        <f t="shared" si="2"/>
        <v>109916694</v>
      </c>
      <c r="F11" s="53">
        <f t="shared" si="2"/>
        <v>108390352</v>
      </c>
      <c r="G11" s="53">
        <f t="shared" si="2"/>
        <v>1526342</v>
      </c>
      <c r="H11" s="59">
        <f>(+E11/B11*100)</f>
        <v>94.10989126076389</v>
      </c>
      <c r="I11" s="47">
        <f aca="true" t="shared" si="3" ref="I11:Q11">SUM(I14:I24)</f>
        <v>100137495</v>
      </c>
      <c r="J11" s="53">
        <f t="shared" si="3"/>
        <v>44344485</v>
      </c>
      <c r="K11" s="53">
        <f t="shared" si="3"/>
        <v>49507614</v>
      </c>
      <c r="L11" s="53">
        <f t="shared" si="3"/>
        <v>963642</v>
      </c>
      <c r="M11" s="53">
        <f t="shared" si="3"/>
        <v>4553648</v>
      </c>
      <c r="N11" s="53">
        <f t="shared" si="3"/>
        <v>65648</v>
      </c>
      <c r="O11" s="53">
        <f t="shared" si="3"/>
        <v>702458</v>
      </c>
      <c r="P11" s="47">
        <f t="shared" si="3"/>
        <v>9779199</v>
      </c>
      <c r="Q11" s="60">
        <f t="shared" si="3"/>
        <v>0</v>
      </c>
      <c r="R11" s="61" t="s">
        <v>27</v>
      </c>
    </row>
    <row r="12" spans="1:27" s="53" customFormat="1" ht="12" customHeight="1">
      <c r="A12" s="58" t="s">
        <v>28</v>
      </c>
      <c r="B12" s="47">
        <f aca="true" t="shared" si="4" ref="B12:G12">SUM(B25:B83)</f>
        <v>23656854</v>
      </c>
      <c r="C12" s="48">
        <f t="shared" si="4"/>
        <v>22708282</v>
      </c>
      <c r="D12" s="48">
        <f t="shared" si="4"/>
        <v>948572</v>
      </c>
      <c r="E12" s="47">
        <f t="shared" si="4"/>
        <v>22438629</v>
      </c>
      <c r="F12" s="48">
        <f t="shared" si="4"/>
        <v>22286894</v>
      </c>
      <c r="G12" s="48">
        <f t="shared" si="4"/>
        <v>151735</v>
      </c>
      <c r="H12" s="59">
        <f>(+E12/B12*100)</f>
        <v>94.85043531147464</v>
      </c>
      <c r="I12" s="47">
        <f aca="true" t="shared" si="5" ref="I12:Q12">SUM(I25:I83)</f>
        <v>22211660</v>
      </c>
      <c r="J12" s="48">
        <f t="shared" si="5"/>
        <v>9024584</v>
      </c>
      <c r="K12" s="48">
        <f t="shared" si="5"/>
        <v>11332812</v>
      </c>
      <c r="L12" s="48">
        <f t="shared" si="5"/>
        <v>486070</v>
      </c>
      <c r="M12" s="48">
        <f t="shared" si="5"/>
        <v>1271113</v>
      </c>
      <c r="N12" s="48">
        <f t="shared" si="5"/>
        <v>421</v>
      </c>
      <c r="O12" s="48">
        <f t="shared" si="5"/>
        <v>96660</v>
      </c>
      <c r="P12" s="47">
        <f t="shared" si="5"/>
        <v>226969</v>
      </c>
      <c r="Q12" s="60">
        <f t="shared" si="5"/>
        <v>0</v>
      </c>
      <c r="R12" s="61" t="s">
        <v>29</v>
      </c>
      <c r="T12" s="48"/>
      <c r="U12" s="48"/>
      <c r="V12" s="48"/>
      <c r="W12" s="48"/>
      <c r="X12" s="48"/>
      <c r="Y12" s="48"/>
      <c r="Z12" s="48"/>
      <c r="AA12" s="48"/>
    </row>
    <row r="13" spans="1:27" ht="12" customHeight="1">
      <c r="A13" s="55"/>
      <c r="B13" s="36"/>
      <c r="C13" s="55"/>
      <c r="D13" s="55"/>
      <c r="E13" s="36"/>
      <c r="F13" s="55"/>
      <c r="G13" s="55"/>
      <c r="H13" s="62"/>
      <c r="I13" s="36"/>
      <c r="J13" s="55"/>
      <c r="K13" s="55"/>
      <c r="L13" s="55"/>
      <c r="M13" s="55"/>
      <c r="N13" s="55"/>
      <c r="O13" s="55"/>
      <c r="P13" s="36"/>
      <c r="Q13" s="41"/>
      <c r="R13" s="56"/>
      <c r="T13" s="57"/>
      <c r="U13" s="57"/>
      <c r="V13" s="57"/>
      <c r="W13" s="57"/>
      <c r="X13" s="57"/>
      <c r="Y13" s="57"/>
      <c r="Z13" s="57"/>
      <c r="AA13" s="57"/>
    </row>
    <row r="14" spans="1:18" ht="12" customHeight="1">
      <c r="A14" s="63" t="s">
        <v>30</v>
      </c>
      <c r="B14" s="64">
        <f aca="true" t="shared" si="6" ref="B14:B24">C14+D14</f>
        <v>65630648</v>
      </c>
      <c r="C14" s="35">
        <v>62700300</v>
      </c>
      <c r="D14" s="35">
        <v>2930348</v>
      </c>
      <c r="E14" s="64">
        <f aca="true" t="shared" si="7" ref="E14:E24">F14+G14</f>
        <v>62515859</v>
      </c>
      <c r="F14" s="35">
        <v>61614778</v>
      </c>
      <c r="G14" s="35">
        <v>901081</v>
      </c>
      <c r="H14" s="49">
        <f aca="true" t="shared" si="8" ref="H14:H24">(+E14/B14*100)</f>
        <v>95.25406331505366</v>
      </c>
      <c r="I14" s="64">
        <f aca="true" t="shared" si="9" ref="I14:I24">SUM(J14:O14)</f>
        <v>55970681</v>
      </c>
      <c r="J14" s="35">
        <v>24348148</v>
      </c>
      <c r="K14" s="35">
        <v>28454894</v>
      </c>
      <c r="L14" s="35">
        <v>396462</v>
      </c>
      <c r="M14" s="35">
        <v>2211961</v>
      </c>
      <c r="N14" s="35">
        <v>0</v>
      </c>
      <c r="O14" s="35">
        <v>559216</v>
      </c>
      <c r="P14" s="36">
        <v>6545178</v>
      </c>
      <c r="Q14" s="41">
        <v>0</v>
      </c>
      <c r="R14" s="56" t="s">
        <v>31</v>
      </c>
    </row>
    <row r="15" spans="1:18" ht="12" customHeight="1">
      <c r="A15" s="63" t="s">
        <v>32</v>
      </c>
      <c r="B15" s="64">
        <f t="shared" si="6"/>
        <v>15894561</v>
      </c>
      <c r="C15" s="35">
        <v>14487764</v>
      </c>
      <c r="D15" s="35">
        <v>1406797</v>
      </c>
      <c r="E15" s="64">
        <f t="shared" si="7"/>
        <v>14107131</v>
      </c>
      <c r="F15" s="35">
        <v>13819791</v>
      </c>
      <c r="G15" s="35">
        <v>287340</v>
      </c>
      <c r="H15" s="49">
        <f t="shared" si="8"/>
        <v>88.75445506170318</v>
      </c>
      <c r="I15" s="64">
        <f t="shared" si="9"/>
        <v>12557218</v>
      </c>
      <c r="J15" s="35">
        <v>5312761</v>
      </c>
      <c r="K15" s="35">
        <v>6341838</v>
      </c>
      <c r="L15" s="35">
        <v>111855</v>
      </c>
      <c r="M15" s="35">
        <v>696860</v>
      </c>
      <c r="N15" s="35">
        <v>0</v>
      </c>
      <c r="O15" s="35">
        <v>93904</v>
      </c>
      <c r="P15" s="36">
        <v>1549913</v>
      </c>
      <c r="Q15" s="41">
        <v>0</v>
      </c>
      <c r="R15" s="56" t="s">
        <v>33</v>
      </c>
    </row>
    <row r="16" spans="1:18" ht="12" customHeight="1">
      <c r="A16" s="63" t="s">
        <v>34</v>
      </c>
      <c r="B16" s="64">
        <f t="shared" si="6"/>
        <v>7881588</v>
      </c>
      <c r="C16" s="35">
        <v>7359407</v>
      </c>
      <c r="D16" s="35">
        <v>522181</v>
      </c>
      <c r="E16" s="64">
        <f t="shared" si="7"/>
        <v>7277350</v>
      </c>
      <c r="F16" s="35">
        <v>7182619</v>
      </c>
      <c r="G16" s="35">
        <v>94731</v>
      </c>
      <c r="H16" s="49">
        <f t="shared" si="8"/>
        <v>92.33355004093083</v>
      </c>
      <c r="I16" s="64">
        <f t="shared" si="9"/>
        <v>6717451</v>
      </c>
      <c r="J16" s="35">
        <v>3078438</v>
      </c>
      <c r="K16" s="35">
        <v>3213520</v>
      </c>
      <c r="L16" s="35">
        <v>75364</v>
      </c>
      <c r="M16" s="35">
        <v>330098</v>
      </c>
      <c r="N16" s="35">
        <v>0</v>
      </c>
      <c r="O16" s="35">
        <v>20031</v>
      </c>
      <c r="P16" s="36">
        <v>559899</v>
      </c>
      <c r="Q16" s="41">
        <v>0</v>
      </c>
      <c r="R16" s="56" t="s">
        <v>35</v>
      </c>
    </row>
    <row r="17" spans="1:18" ht="12" customHeight="1">
      <c r="A17" s="63" t="s">
        <v>36</v>
      </c>
      <c r="B17" s="64">
        <f t="shared" si="6"/>
        <v>6919908</v>
      </c>
      <c r="C17" s="35">
        <v>6724545</v>
      </c>
      <c r="D17" s="35">
        <v>195363</v>
      </c>
      <c r="E17" s="64">
        <f t="shared" si="7"/>
        <v>6677184</v>
      </c>
      <c r="F17" s="35">
        <v>6635770</v>
      </c>
      <c r="G17" s="35">
        <v>41414</v>
      </c>
      <c r="H17" s="49">
        <f t="shared" si="8"/>
        <v>96.49238111258126</v>
      </c>
      <c r="I17" s="64">
        <f t="shared" si="9"/>
        <v>6177159</v>
      </c>
      <c r="J17" s="35">
        <v>2733138</v>
      </c>
      <c r="K17" s="35">
        <v>3043082</v>
      </c>
      <c r="L17" s="35">
        <v>80843</v>
      </c>
      <c r="M17" s="35">
        <v>316522</v>
      </c>
      <c r="N17" s="35">
        <v>0</v>
      </c>
      <c r="O17" s="35">
        <v>3574</v>
      </c>
      <c r="P17" s="36">
        <v>500025</v>
      </c>
      <c r="Q17" s="41">
        <v>0</v>
      </c>
      <c r="R17" s="56" t="s">
        <v>37</v>
      </c>
    </row>
    <row r="18" spans="1:18" ht="12" customHeight="1">
      <c r="A18" s="63" t="s">
        <v>38</v>
      </c>
      <c r="B18" s="64">
        <f t="shared" si="6"/>
        <v>5363535</v>
      </c>
      <c r="C18" s="35">
        <v>5129990</v>
      </c>
      <c r="D18" s="35">
        <v>233545</v>
      </c>
      <c r="E18" s="64">
        <f t="shared" si="7"/>
        <v>5102089</v>
      </c>
      <c r="F18" s="35">
        <v>5056123</v>
      </c>
      <c r="G18" s="35">
        <v>45966</v>
      </c>
      <c r="H18" s="49">
        <f t="shared" si="8"/>
        <v>95.12549093088793</v>
      </c>
      <c r="I18" s="64">
        <f t="shared" si="9"/>
        <v>4822501</v>
      </c>
      <c r="J18" s="35">
        <v>2253339</v>
      </c>
      <c r="K18" s="35">
        <v>2243212</v>
      </c>
      <c r="L18" s="35">
        <v>62490</v>
      </c>
      <c r="M18" s="35">
        <v>259945</v>
      </c>
      <c r="N18" s="35">
        <v>0</v>
      </c>
      <c r="O18" s="35">
        <v>3515</v>
      </c>
      <c r="P18" s="36">
        <v>279588</v>
      </c>
      <c r="Q18" s="41">
        <v>0</v>
      </c>
      <c r="R18" s="56" t="s">
        <v>39</v>
      </c>
    </row>
    <row r="19" spans="1:18" ht="12" customHeight="1">
      <c r="A19" s="63" t="s">
        <v>40</v>
      </c>
      <c r="B19" s="64">
        <f t="shared" si="6"/>
        <v>3286532</v>
      </c>
      <c r="C19" s="35">
        <v>3128743</v>
      </c>
      <c r="D19" s="35">
        <v>157789</v>
      </c>
      <c r="E19" s="64">
        <f t="shared" si="7"/>
        <v>3110483</v>
      </c>
      <c r="F19" s="35">
        <v>3078332</v>
      </c>
      <c r="G19" s="35">
        <v>32151</v>
      </c>
      <c r="H19" s="49">
        <f t="shared" si="8"/>
        <v>94.64332007112665</v>
      </c>
      <c r="I19" s="64">
        <f t="shared" si="9"/>
        <v>2987069</v>
      </c>
      <c r="J19" s="35">
        <v>1384357</v>
      </c>
      <c r="K19" s="35">
        <v>1402766</v>
      </c>
      <c r="L19" s="35">
        <v>47943</v>
      </c>
      <c r="M19" s="35">
        <v>147028</v>
      </c>
      <c r="N19" s="35">
        <v>0</v>
      </c>
      <c r="O19" s="35">
        <v>4975</v>
      </c>
      <c r="P19" s="36">
        <v>123414</v>
      </c>
      <c r="Q19" s="41">
        <v>0</v>
      </c>
      <c r="R19" s="56" t="s">
        <v>41</v>
      </c>
    </row>
    <row r="20" spans="1:18" ht="12" customHeight="1">
      <c r="A20" s="63" t="s">
        <v>42</v>
      </c>
      <c r="B20" s="64">
        <f t="shared" si="6"/>
        <v>2754002</v>
      </c>
      <c r="C20" s="35">
        <v>2560430</v>
      </c>
      <c r="D20" s="35">
        <v>193572</v>
      </c>
      <c r="E20" s="64">
        <f t="shared" si="7"/>
        <v>2554769</v>
      </c>
      <c r="F20" s="35">
        <v>2523002</v>
      </c>
      <c r="G20" s="35">
        <v>31767</v>
      </c>
      <c r="H20" s="49">
        <f t="shared" si="8"/>
        <v>92.76569152818335</v>
      </c>
      <c r="I20" s="64">
        <f t="shared" si="9"/>
        <v>2471831</v>
      </c>
      <c r="J20" s="35">
        <v>1035464</v>
      </c>
      <c r="K20" s="35">
        <v>1225039</v>
      </c>
      <c r="L20" s="35">
        <v>27996</v>
      </c>
      <c r="M20" s="35">
        <v>108859</v>
      </c>
      <c r="N20" s="35">
        <v>65648</v>
      </c>
      <c r="O20" s="35">
        <v>8825</v>
      </c>
      <c r="P20" s="36">
        <v>82938</v>
      </c>
      <c r="Q20" s="41">
        <v>0</v>
      </c>
      <c r="R20" s="56" t="s">
        <v>43</v>
      </c>
    </row>
    <row r="21" spans="1:18" ht="12" customHeight="1">
      <c r="A21" s="63" t="s">
        <v>44</v>
      </c>
      <c r="B21" s="64">
        <f t="shared" si="6"/>
        <v>1347737</v>
      </c>
      <c r="C21" s="35">
        <v>1290201</v>
      </c>
      <c r="D21" s="35">
        <v>57536</v>
      </c>
      <c r="E21" s="64">
        <f t="shared" si="7"/>
        <v>1281426</v>
      </c>
      <c r="F21" s="35">
        <v>1268631</v>
      </c>
      <c r="G21" s="35">
        <v>12795</v>
      </c>
      <c r="H21" s="49">
        <f t="shared" si="8"/>
        <v>95.07982640530014</v>
      </c>
      <c r="I21" s="64">
        <f t="shared" si="9"/>
        <v>1258392</v>
      </c>
      <c r="J21" s="35">
        <v>611935</v>
      </c>
      <c r="K21" s="35">
        <v>526405</v>
      </c>
      <c r="L21" s="35">
        <v>31652</v>
      </c>
      <c r="M21" s="35">
        <v>87977</v>
      </c>
      <c r="N21" s="35">
        <v>0</v>
      </c>
      <c r="O21" s="35">
        <v>423</v>
      </c>
      <c r="P21" s="36">
        <v>23034</v>
      </c>
      <c r="Q21" s="41">
        <v>0</v>
      </c>
      <c r="R21" s="56" t="s">
        <v>45</v>
      </c>
    </row>
    <row r="22" spans="1:18" ht="12" customHeight="1">
      <c r="A22" s="63" t="s">
        <v>46</v>
      </c>
      <c r="B22" s="64">
        <f t="shared" si="6"/>
        <v>1474800</v>
      </c>
      <c r="C22" s="35">
        <v>1411133</v>
      </c>
      <c r="D22" s="35">
        <v>63667</v>
      </c>
      <c r="E22" s="64">
        <f t="shared" si="7"/>
        <v>1406212</v>
      </c>
      <c r="F22" s="35">
        <v>1393076</v>
      </c>
      <c r="G22" s="35">
        <v>13136</v>
      </c>
      <c r="H22" s="49">
        <f t="shared" si="8"/>
        <v>95.34933550311906</v>
      </c>
      <c r="I22" s="64">
        <f t="shared" si="9"/>
        <v>1406212</v>
      </c>
      <c r="J22" s="35">
        <v>725119</v>
      </c>
      <c r="K22" s="35">
        <v>563830</v>
      </c>
      <c r="L22" s="35">
        <v>26340</v>
      </c>
      <c r="M22" s="35">
        <v>89938</v>
      </c>
      <c r="N22" s="35">
        <v>0</v>
      </c>
      <c r="O22" s="35">
        <v>985</v>
      </c>
      <c r="P22" s="36">
        <f>Z22+AA22</f>
        <v>0</v>
      </c>
      <c r="Q22" s="41">
        <v>0</v>
      </c>
      <c r="R22" s="56" t="s">
        <v>47</v>
      </c>
    </row>
    <row r="23" spans="1:18" ht="12" customHeight="1">
      <c r="A23" s="63" t="s">
        <v>48</v>
      </c>
      <c r="B23" s="64">
        <f t="shared" si="6"/>
        <v>1801970</v>
      </c>
      <c r="C23" s="35">
        <v>1685886</v>
      </c>
      <c r="D23" s="35">
        <v>116084</v>
      </c>
      <c r="E23" s="64">
        <f t="shared" si="7"/>
        <v>1676431</v>
      </c>
      <c r="F23" s="35">
        <v>1653615</v>
      </c>
      <c r="G23" s="35">
        <v>22816</v>
      </c>
      <c r="H23" s="49">
        <f t="shared" si="8"/>
        <v>93.03323584743364</v>
      </c>
      <c r="I23" s="64">
        <f t="shared" si="9"/>
        <v>1676431</v>
      </c>
      <c r="J23" s="35">
        <v>732977</v>
      </c>
      <c r="K23" s="35">
        <v>814247</v>
      </c>
      <c r="L23" s="35">
        <v>32046</v>
      </c>
      <c r="M23" s="35">
        <v>93469</v>
      </c>
      <c r="N23" s="35">
        <v>0</v>
      </c>
      <c r="O23" s="35">
        <v>3692</v>
      </c>
      <c r="P23" s="36">
        <f>Z23+AA23</f>
        <v>0</v>
      </c>
      <c r="Q23" s="41">
        <v>0</v>
      </c>
      <c r="R23" s="56" t="s">
        <v>49</v>
      </c>
    </row>
    <row r="24" spans="1:18" s="57" customFormat="1" ht="12" customHeight="1">
      <c r="A24" s="63" t="s">
        <v>50</v>
      </c>
      <c r="B24" s="64">
        <f t="shared" si="6"/>
        <v>4440831</v>
      </c>
      <c r="C24" s="55">
        <v>4241071</v>
      </c>
      <c r="D24" s="55">
        <v>199760</v>
      </c>
      <c r="E24" s="64">
        <f t="shared" si="7"/>
        <v>4207760</v>
      </c>
      <c r="F24" s="55">
        <v>4164615</v>
      </c>
      <c r="G24" s="55">
        <v>43145</v>
      </c>
      <c r="H24" s="65">
        <f t="shared" si="8"/>
        <v>94.75163544841044</v>
      </c>
      <c r="I24" s="64">
        <f t="shared" si="9"/>
        <v>4092550</v>
      </c>
      <c r="J24" s="55">
        <v>2128809</v>
      </c>
      <c r="K24" s="55">
        <v>1678781</v>
      </c>
      <c r="L24" s="55">
        <v>70651</v>
      </c>
      <c r="M24" s="55">
        <v>210991</v>
      </c>
      <c r="N24" s="55">
        <v>0</v>
      </c>
      <c r="O24" s="55">
        <v>3318</v>
      </c>
      <c r="P24" s="36">
        <v>115210</v>
      </c>
      <c r="Q24" s="41">
        <v>0</v>
      </c>
      <c r="R24" s="56" t="s">
        <v>51</v>
      </c>
    </row>
    <row r="25" spans="1:24" s="48" customFormat="1" ht="12" customHeight="1">
      <c r="A25" s="66" t="s">
        <v>52</v>
      </c>
      <c r="B25" s="47"/>
      <c r="C25" s="58"/>
      <c r="D25" s="67"/>
      <c r="E25" s="47"/>
      <c r="F25" s="67"/>
      <c r="G25" s="67"/>
      <c r="H25" s="68"/>
      <c r="I25" s="47"/>
      <c r="J25" s="67"/>
      <c r="K25" s="67"/>
      <c r="L25" s="67"/>
      <c r="M25" s="67"/>
      <c r="N25" s="67"/>
      <c r="O25" s="67"/>
      <c r="P25" s="50"/>
      <c r="Q25" s="51"/>
      <c r="R25" s="61" t="s">
        <v>53</v>
      </c>
      <c r="T25" s="69"/>
      <c r="X25" s="69"/>
    </row>
    <row r="26" spans="1:18" s="57" customFormat="1" ht="12" customHeight="1">
      <c r="A26" s="63" t="s">
        <v>54</v>
      </c>
      <c r="B26" s="64">
        <f>C26+D26</f>
        <v>91255</v>
      </c>
      <c r="C26" s="55">
        <v>89530</v>
      </c>
      <c r="D26" s="55">
        <v>1725</v>
      </c>
      <c r="E26" s="64">
        <f>F26+G26</f>
        <v>89224</v>
      </c>
      <c r="F26" s="55">
        <v>88856</v>
      </c>
      <c r="G26" s="55">
        <v>368</v>
      </c>
      <c r="H26" s="65">
        <f>(+E26/B26*100)</f>
        <v>97.7743685277519</v>
      </c>
      <c r="I26" s="64">
        <f>SUM(J26:O26)</f>
        <v>89224</v>
      </c>
      <c r="J26" s="55">
        <v>39329</v>
      </c>
      <c r="K26" s="55">
        <v>41481</v>
      </c>
      <c r="L26" s="55">
        <v>3643</v>
      </c>
      <c r="M26" s="55">
        <v>4771</v>
      </c>
      <c r="N26" s="55">
        <v>0</v>
      </c>
      <c r="O26" s="55">
        <v>0</v>
      </c>
      <c r="P26" s="36">
        <f>Z26+AA26</f>
        <v>0</v>
      </c>
      <c r="Q26" s="41">
        <v>0</v>
      </c>
      <c r="R26" s="56" t="s">
        <v>55</v>
      </c>
    </row>
    <row r="27" spans="1:18" s="57" customFormat="1" ht="12" customHeight="1">
      <c r="A27" s="63" t="s">
        <v>56</v>
      </c>
      <c r="B27" s="64">
        <f>C27+D27</f>
        <v>189764</v>
      </c>
      <c r="C27" s="55">
        <v>185103</v>
      </c>
      <c r="D27" s="55">
        <v>4661</v>
      </c>
      <c r="E27" s="64">
        <f>F27+G27</f>
        <v>185680</v>
      </c>
      <c r="F27" s="55">
        <v>183719</v>
      </c>
      <c r="G27" s="55">
        <v>1961</v>
      </c>
      <c r="H27" s="65">
        <f>(+E27/B27*100)</f>
        <v>97.84785312282625</v>
      </c>
      <c r="I27" s="64">
        <f>SUM(J27:O27)</f>
        <v>185680</v>
      </c>
      <c r="J27" s="55">
        <v>75368</v>
      </c>
      <c r="K27" s="55">
        <v>91316</v>
      </c>
      <c r="L27" s="55">
        <v>6212</v>
      </c>
      <c r="M27" s="55">
        <v>12043</v>
      </c>
      <c r="N27" s="55">
        <v>0</v>
      </c>
      <c r="O27" s="55">
        <v>741</v>
      </c>
      <c r="P27" s="36">
        <f>Z27+AA27</f>
        <v>0</v>
      </c>
      <c r="Q27" s="41">
        <v>0</v>
      </c>
      <c r="R27" s="56" t="s">
        <v>57</v>
      </c>
    </row>
    <row r="28" spans="1:18" s="57" customFormat="1" ht="12" customHeight="1">
      <c r="A28" s="63" t="s">
        <v>58</v>
      </c>
      <c r="B28" s="64">
        <f>C28+D28</f>
        <v>241822</v>
      </c>
      <c r="C28" s="55">
        <v>236435</v>
      </c>
      <c r="D28" s="55">
        <v>5387</v>
      </c>
      <c r="E28" s="64">
        <f>F28+G28</f>
        <v>236658</v>
      </c>
      <c r="F28" s="55">
        <v>234715</v>
      </c>
      <c r="G28" s="55">
        <v>1943</v>
      </c>
      <c r="H28" s="65">
        <f>(+E28/B28*100)</f>
        <v>97.86454499590607</v>
      </c>
      <c r="I28" s="64">
        <f>SUM(J28:O28)</f>
        <v>236658</v>
      </c>
      <c r="J28" s="55">
        <v>137232</v>
      </c>
      <c r="K28" s="55">
        <v>78898</v>
      </c>
      <c r="L28" s="55">
        <v>5396</v>
      </c>
      <c r="M28" s="55">
        <v>15132</v>
      </c>
      <c r="N28" s="55">
        <v>0</v>
      </c>
      <c r="O28" s="55">
        <v>0</v>
      </c>
      <c r="P28" s="36">
        <f>Z28+AA28</f>
        <v>0</v>
      </c>
      <c r="Q28" s="41">
        <v>0</v>
      </c>
      <c r="R28" s="56" t="s">
        <v>59</v>
      </c>
    </row>
    <row r="29" spans="1:25" s="48" customFormat="1" ht="12" customHeight="1">
      <c r="A29" s="66" t="s">
        <v>60</v>
      </c>
      <c r="B29" s="47"/>
      <c r="C29" s="58"/>
      <c r="D29" s="58"/>
      <c r="E29" s="47"/>
      <c r="F29" s="67"/>
      <c r="G29" s="67"/>
      <c r="H29" s="68"/>
      <c r="I29" s="47"/>
      <c r="J29" s="67"/>
      <c r="K29" s="67"/>
      <c r="L29" s="67"/>
      <c r="M29" s="67"/>
      <c r="N29" s="67"/>
      <c r="O29" s="67"/>
      <c r="P29" s="50"/>
      <c r="Q29" s="51"/>
      <c r="R29" s="61" t="s">
        <v>61</v>
      </c>
      <c r="T29" s="69"/>
      <c r="U29" s="69"/>
      <c r="X29" s="69"/>
      <c r="Y29" s="69"/>
    </row>
    <row r="30" spans="1:18" s="57" customFormat="1" ht="12" customHeight="1">
      <c r="A30" s="63" t="s">
        <v>62</v>
      </c>
      <c r="B30" s="64">
        <f>C30+D30</f>
        <v>335514</v>
      </c>
      <c r="C30" s="55">
        <v>320093</v>
      </c>
      <c r="D30" s="55">
        <v>15421</v>
      </c>
      <c r="E30" s="64">
        <f>F30+G30</f>
        <v>315680</v>
      </c>
      <c r="F30" s="55">
        <v>314900</v>
      </c>
      <c r="G30" s="55">
        <v>780</v>
      </c>
      <c r="H30" s="65">
        <f>(+E30/B30*100)</f>
        <v>94.08847320827148</v>
      </c>
      <c r="I30" s="64">
        <f>SUM(J30:O30)</f>
        <v>315680</v>
      </c>
      <c r="J30" s="55">
        <v>130108</v>
      </c>
      <c r="K30" s="55">
        <v>154650</v>
      </c>
      <c r="L30" s="55">
        <v>8974</v>
      </c>
      <c r="M30" s="55">
        <v>21948</v>
      </c>
      <c r="N30" s="55">
        <v>0</v>
      </c>
      <c r="O30" s="55">
        <v>0</v>
      </c>
      <c r="P30" s="36">
        <f>Z30+AA30</f>
        <v>0</v>
      </c>
      <c r="Q30" s="41">
        <v>0</v>
      </c>
      <c r="R30" s="56" t="s">
        <v>63</v>
      </c>
    </row>
    <row r="31" spans="1:18" s="57" customFormat="1" ht="12" customHeight="1">
      <c r="A31" s="63" t="s">
        <v>64</v>
      </c>
      <c r="B31" s="64">
        <f>C31+D31</f>
        <v>149029</v>
      </c>
      <c r="C31" s="55">
        <v>145545</v>
      </c>
      <c r="D31" s="55">
        <v>3484</v>
      </c>
      <c r="E31" s="64">
        <f>F31+G31</f>
        <v>145226</v>
      </c>
      <c r="F31" s="55">
        <v>144876</v>
      </c>
      <c r="G31" s="55">
        <v>350</v>
      </c>
      <c r="H31" s="65">
        <f>(+E31/B31*100)</f>
        <v>97.44814767595568</v>
      </c>
      <c r="I31" s="64">
        <f>SUM(J31:O31)</f>
        <v>145226</v>
      </c>
      <c r="J31" s="55">
        <v>65932</v>
      </c>
      <c r="K31" s="55">
        <v>63492</v>
      </c>
      <c r="L31" s="55">
        <v>3307</v>
      </c>
      <c r="M31" s="55">
        <v>12495</v>
      </c>
      <c r="N31" s="55">
        <v>0</v>
      </c>
      <c r="O31" s="55">
        <v>0</v>
      </c>
      <c r="P31" s="36">
        <f>Z31+AA31</f>
        <v>0</v>
      </c>
      <c r="Q31" s="41">
        <v>0</v>
      </c>
      <c r="R31" s="56" t="s">
        <v>65</v>
      </c>
    </row>
    <row r="32" spans="1:18" s="57" customFormat="1" ht="12" customHeight="1">
      <c r="A32" s="63" t="s">
        <v>66</v>
      </c>
      <c r="B32" s="64">
        <f>C32+D32</f>
        <v>1101421</v>
      </c>
      <c r="C32" s="55">
        <v>1011390</v>
      </c>
      <c r="D32" s="55">
        <v>90031</v>
      </c>
      <c r="E32" s="64">
        <f>F32+G32</f>
        <v>975908</v>
      </c>
      <c r="F32" s="55">
        <v>964183</v>
      </c>
      <c r="G32" s="55">
        <v>11725</v>
      </c>
      <c r="H32" s="65">
        <f>(+E32/B32*100)</f>
        <v>88.60444825366504</v>
      </c>
      <c r="I32" s="64">
        <f>SUM(J32:O32)</f>
        <v>964931</v>
      </c>
      <c r="J32" s="55">
        <v>461452</v>
      </c>
      <c r="K32" s="55">
        <v>426043</v>
      </c>
      <c r="L32" s="55">
        <v>22309</v>
      </c>
      <c r="M32" s="55">
        <v>53951</v>
      </c>
      <c r="N32" s="55">
        <v>0</v>
      </c>
      <c r="O32" s="55">
        <v>1176</v>
      </c>
      <c r="P32" s="36">
        <v>10977</v>
      </c>
      <c r="Q32" s="41">
        <v>0</v>
      </c>
      <c r="R32" s="56" t="s">
        <v>67</v>
      </c>
    </row>
    <row r="33" spans="1:18" s="57" customFormat="1" ht="12" customHeight="1">
      <c r="A33" s="63" t="s">
        <v>68</v>
      </c>
      <c r="B33" s="64">
        <f>C33+D33</f>
        <v>656303</v>
      </c>
      <c r="C33" s="55">
        <v>642825</v>
      </c>
      <c r="D33" s="55">
        <v>13478</v>
      </c>
      <c r="E33" s="64">
        <f>F33+G33</f>
        <v>642771</v>
      </c>
      <c r="F33" s="55">
        <v>638558</v>
      </c>
      <c r="G33" s="55">
        <v>4213</v>
      </c>
      <c r="H33" s="65">
        <f>(+E33/B33*100)</f>
        <v>97.93814747151849</v>
      </c>
      <c r="I33" s="64">
        <f>SUM(J33:O33)</f>
        <v>642771</v>
      </c>
      <c r="J33" s="55">
        <v>156855</v>
      </c>
      <c r="K33" s="55">
        <v>447191</v>
      </c>
      <c r="L33" s="55">
        <v>8656</v>
      </c>
      <c r="M33" s="55">
        <v>30069</v>
      </c>
      <c r="N33" s="55">
        <v>0</v>
      </c>
      <c r="O33" s="55">
        <v>0</v>
      </c>
      <c r="P33" s="36">
        <f>Z33+AA33</f>
        <v>0</v>
      </c>
      <c r="Q33" s="41">
        <v>0</v>
      </c>
      <c r="R33" s="56" t="s">
        <v>69</v>
      </c>
    </row>
    <row r="34" spans="1:18" s="57" customFormat="1" ht="12" customHeight="1">
      <c r="A34" s="63" t="s">
        <v>70</v>
      </c>
      <c r="B34" s="64">
        <f>C34+D34</f>
        <v>879970</v>
      </c>
      <c r="C34" s="55">
        <v>860050</v>
      </c>
      <c r="D34" s="55">
        <v>19920</v>
      </c>
      <c r="E34" s="64">
        <f>F34+G34</f>
        <v>860102</v>
      </c>
      <c r="F34" s="55">
        <v>852538</v>
      </c>
      <c r="G34" s="55">
        <v>7564</v>
      </c>
      <c r="H34" s="65">
        <f>(+E34/B34*100)</f>
        <v>97.74219575667352</v>
      </c>
      <c r="I34" s="64">
        <f>SUM(J34:O34)</f>
        <v>860102</v>
      </c>
      <c r="J34" s="55">
        <v>295824</v>
      </c>
      <c r="K34" s="55">
        <v>505521</v>
      </c>
      <c r="L34" s="55">
        <v>16260</v>
      </c>
      <c r="M34" s="55">
        <v>35789</v>
      </c>
      <c r="N34" s="55">
        <v>0</v>
      </c>
      <c r="O34" s="55">
        <v>6708</v>
      </c>
      <c r="P34" s="36">
        <f>Z34+AA34</f>
        <v>0</v>
      </c>
      <c r="Q34" s="41">
        <v>0</v>
      </c>
      <c r="R34" s="56" t="s">
        <v>71</v>
      </c>
    </row>
    <row r="35" spans="1:18" s="48" customFormat="1" ht="12" customHeight="1">
      <c r="A35" s="66" t="s">
        <v>72</v>
      </c>
      <c r="B35" s="47"/>
      <c r="C35" s="67"/>
      <c r="D35" s="67"/>
      <c r="E35" s="47"/>
      <c r="F35" s="67"/>
      <c r="G35" s="67"/>
      <c r="H35" s="68"/>
      <c r="I35" s="47"/>
      <c r="J35" s="67"/>
      <c r="K35" s="67"/>
      <c r="L35" s="67"/>
      <c r="M35" s="67"/>
      <c r="N35" s="67"/>
      <c r="O35" s="67"/>
      <c r="P35" s="50"/>
      <c r="Q35" s="51"/>
      <c r="R35" s="61" t="s">
        <v>73</v>
      </c>
    </row>
    <row r="36" spans="1:18" s="57" customFormat="1" ht="12" customHeight="1">
      <c r="A36" s="63" t="s">
        <v>74</v>
      </c>
      <c r="B36" s="64">
        <f>C36+D36</f>
        <v>2440034</v>
      </c>
      <c r="C36" s="55">
        <v>2325023</v>
      </c>
      <c r="D36" s="55">
        <v>115011</v>
      </c>
      <c r="E36" s="64">
        <f>F36+G36</f>
        <v>2291137</v>
      </c>
      <c r="F36" s="55">
        <v>2274089</v>
      </c>
      <c r="G36" s="55">
        <v>17048</v>
      </c>
      <c r="H36" s="65">
        <f>(+E36/B36*100)</f>
        <v>93.8977489657931</v>
      </c>
      <c r="I36" s="64">
        <f>SUM(J36:O36)</f>
        <v>2275522</v>
      </c>
      <c r="J36" s="55">
        <v>1015694</v>
      </c>
      <c r="K36" s="55">
        <v>1124723</v>
      </c>
      <c r="L36" s="55">
        <v>29266</v>
      </c>
      <c r="M36" s="55">
        <v>96733</v>
      </c>
      <c r="N36" s="55">
        <v>0</v>
      </c>
      <c r="O36" s="55">
        <v>9106</v>
      </c>
      <c r="P36" s="36">
        <v>15615</v>
      </c>
      <c r="Q36" s="41">
        <v>0</v>
      </c>
      <c r="R36" s="56" t="s">
        <v>75</v>
      </c>
    </row>
    <row r="37" spans="1:18" s="57" customFormat="1" ht="12" customHeight="1">
      <c r="A37" s="63" t="s">
        <v>76</v>
      </c>
      <c r="B37" s="64">
        <f>C37+D37</f>
        <v>618047</v>
      </c>
      <c r="C37" s="55">
        <v>596837</v>
      </c>
      <c r="D37" s="55">
        <v>21210</v>
      </c>
      <c r="E37" s="64">
        <f>F37+G37</f>
        <v>588271</v>
      </c>
      <c r="F37" s="55">
        <v>584245</v>
      </c>
      <c r="G37" s="55">
        <v>4026</v>
      </c>
      <c r="H37" s="65">
        <f>(+E37/B37*100)</f>
        <v>95.1822434216168</v>
      </c>
      <c r="I37" s="64">
        <f>SUM(J37:O37)</f>
        <v>588271</v>
      </c>
      <c r="J37" s="55">
        <v>195128</v>
      </c>
      <c r="K37" s="55">
        <v>341071</v>
      </c>
      <c r="L37" s="55">
        <v>15171</v>
      </c>
      <c r="M37" s="55">
        <v>32072</v>
      </c>
      <c r="N37" s="55">
        <v>0</v>
      </c>
      <c r="O37" s="55">
        <v>4829</v>
      </c>
      <c r="P37" s="36">
        <f>Z37+AA37</f>
        <v>0</v>
      </c>
      <c r="Q37" s="41">
        <v>0</v>
      </c>
      <c r="R37" s="56" t="s">
        <v>77</v>
      </c>
    </row>
    <row r="38" spans="1:18" s="48" customFormat="1" ht="12" customHeight="1">
      <c r="A38" s="66" t="s">
        <v>78</v>
      </c>
      <c r="B38" s="47"/>
      <c r="C38" s="67"/>
      <c r="D38" s="67"/>
      <c r="E38" s="47"/>
      <c r="F38" s="67"/>
      <c r="G38" s="67"/>
      <c r="H38" s="68"/>
      <c r="I38" s="47"/>
      <c r="J38" s="67"/>
      <c r="K38" s="67"/>
      <c r="L38" s="67"/>
      <c r="M38" s="67"/>
      <c r="N38" s="67"/>
      <c r="O38" s="67"/>
      <c r="P38" s="50"/>
      <c r="Q38" s="51"/>
      <c r="R38" s="61" t="s">
        <v>79</v>
      </c>
    </row>
    <row r="39" spans="1:18" s="57" customFormat="1" ht="12" customHeight="1">
      <c r="A39" s="63" t="s">
        <v>80</v>
      </c>
      <c r="B39" s="64">
        <f>C39+D39</f>
        <v>312292</v>
      </c>
      <c r="C39" s="55">
        <v>306127</v>
      </c>
      <c r="D39" s="55">
        <v>6165</v>
      </c>
      <c r="E39" s="64">
        <f>F39+G39</f>
        <v>304362</v>
      </c>
      <c r="F39" s="55">
        <v>303090</v>
      </c>
      <c r="G39" s="55">
        <v>1272</v>
      </c>
      <c r="H39" s="65">
        <f>(+E39/B39*100)</f>
        <v>97.46070984847515</v>
      </c>
      <c r="I39" s="64">
        <f>SUM(J39:O39)</f>
        <v>304362</v>
      </c>
      <c r="J39" s="55">
        <v>113170</v>
      </c>
      <c r="K39" s="55">
        <v>163438</v>
      </c>
      <c r="L39" s="55">
        <v>8989</v>
      </c>
      <c r="M39" s="55">
        <v>18765</v>
      </c>
      <c r="N39" s="55">
        <v>0</v>
      </c>
      <c r="O39" s="55">
        <v>0</v>
      </c>
      <c r="P39" s="36">
        <f>Z39+AA39</f>
        <v>0</v>
      </c>
      <c r="Q39" s="41">
        <v>0</v>
      </c>
      <c r="R39" s="56" t="s">
        <v>81</v>
      </c>
    </row>
    <row r="40" spans="1:18" s="57" customFormat="1" ht="12" customHeight="1">
      <c r="A40" s="63" t="s">
        <v>82</v>
      </c>
      <c r="B40" s="64">
        <f>C40+D40</f>
        <v>930072</v>
      </c>
      <c r="C40" s="55">
        <v>909766</v>
      </c>
      <c r="D40" s="55">
        <v>20306</v>
      </c>
      <c r="E40" s="64">
        <f>F40+G40</f>
        <v>906366</v>
      </c>
      <c r="F40" s="55">
        <v>900389</v>
      </c>
      <c r="G40" s="55">
        <v>5977</v>
      </c>
      <c r="H40" s="65">
        <f>(+E40/B40*100)</f>
        <v>97.45116507109127</v>
      </c>
      <c r="I40" s="64">
        <f>SUM(J40:O40)</f>
        <v>906366</v>
      </c>
      <c r="J40" s="55">
        <v>428065</v>
      </c>
      <c r="K40" s="55">
        <v>409625</v>
      </c>
      <c r="L40" s="55">
        <v>18007</v>
      </c>
      <c r="M40" s="55">
        <v>44043</v>
      </c>
      <c r="N40" s="55">
        <v>0</v>
      </c>
      <c r="O40" s="55">
        <v>6626</v>
      </c>
      <c r="P40" s="36">
        <f>Z40+AA40</f>
        <v>0</v>
      </c>
      <c r="Q40" s="41">
        <v>0</v>
      </c>
      <c r="R40" s="56" t="s">
        <v>83</v>
      </c>
    </row>
    <row r="41" spans="1:18" s="57" customFormat="1" ht="12" customHeight="1">
      <c r="A41" s="63" t="s">
        <v>84</v>
      </c>
      <c r="B41" s="64">
        <f>C41+D41</f>
        <v>573906</v>
      </c>
      <c r="C41" s="55">
        <v>560745</v>
      </c>
      <c r="D41" s="55">
        <v>13161</v>
      </c>
      <c r="E41" s="64">
        <f>F41+G41</f>
        <v>556376</v>
      </c>
      <c r="F41" s="55">
        <v>554178</v>
      </c>
      <c r="G41" s="55">
        <v>2198</v>
      </c>
      <c r="H41" s="65">
        <f>(+E41/B41*100)</f>
        <v>96.94549281589669</v>
      </c>
      <c r="I41" s="64">
        <f>SUM(J41:O41)</f>
        <v>556376</v>
      </c>
      <c r="J41" s="55">
        <v>218595</v>
      </c>
      <c r="K41" s="55">
        <v>280463</v>
      </c>
      <c r="L41" s="55">
        <v>16212</v>
      </c>
      <c r="M41" s="55">
        <v>36074</v>
      </c>
      <c r="N41" s="55">
        <v>0</v>
      </c>
      <c r="O41" s="55">
        <v>5032</v>
      </c>
      <c r="P41" s="36">
        <f>Z41+AA41</f>
        <v>0</v>
      </c>
      <c r="Q41" s="41">
        <v>0</v>
      </c>
      <c r="R41" s="56" t="s">
        <v>85</v>
      </c>
    </row>
    <row r="42" spans="1:18" s="57" customFormat="1" ht="12" customHeight="1">
      <c r="A42" s="63" t="s">
        <v>86</v>
      </c>
      <c r="B42" s="64">
        <f>C42+D42</f>
        <v>1656295</v>
      </c>
      <c r="C42" s="55">
        <v>1545806</v>
      </c>
      <c r="D42" s="55">
        <v>110489</v>
      </c>
      <c r="E42" s="64">
        <f>F42+G42</f>
        <v>1531821</v>
      </c>
      <c r="F42" s="55">
        <v>1507057</v>
      </c>
      <c r="G42" s="55">
        <v>24764</v>
      </c>
      <c r="H42" s="65">
        <f>(+E42/B42*100)</f>
        <v>92.48479286600515</v>
      </c>
      <c r="I42" s="64">
        <f>SUM(J42:O42)</f>
        <v>1428163</v>
      </c>
      <c r="J42" s="55">
        <v>494426</v>
      </c>
      <c r="K42" s="55">
        <v>810441</v>
      </c>
      <c r="L42" s="55">
        <v>13203</v>
      </c>
      <c r="M42" s="55">
        <v>74299</v>
      </c>
      <c r="N42" s="55">
        <v>0</v>
      </c>
      <c r="O42" s="55">
        <v>35794</v>
      </c>
      <c r="P42" s="36">
        <v>103658</v>
      </c>
      <c r="Q42" s="41">
        <v>0</v>
      </c>
      <c r="R42" s="56" t="s">
        <v>87</v>
      </c>
    </row>
    <row r="43" spans="1:24" s="48" customFormat="1" ht="12" customHeight="1">
      <c r="A43" s="66" t="s">
        <v>88</v>
      </c>
      <c r="B43" s="47"/>
      <c r="C43" s="58"/>
      <c r="D43" s="67"/>
      <c r="E43" s="47"/>
      <c r="F43" s="67"/>
      <c r="G43" s="67"/>
      <c r="H43" s="68"/>
      <c r="I43" s="47"/>
      <c r="J43" s="67"/>
      <c r="K43" s="67"/>
      <c r="L43" s="67"/>
      <c r="M43" s="67"/>
      <c r="N43" s="67"/>
      <c r="O43" s="67"/>
      <c r="P43" s="50"/>
      <c r="Q43" s="51"/>
      <c r="R43" s="61" t="s">
        <v>89</v>
      </c>
      <c r="T43" s="69"/>
      <c r="X43" s="69"/>
    </row>
    <row r="44" spans="1:18" s="57" customFormat="1" ht="12" customHeight="1">
      <c r="A44" s="63" t="s">
        <v>90</v>
      </c>
      <c r="B44" s="64">
        <f>C44+D44</f>
        <v>1156476</v>
      </c>
      <c r="C44" s="55">
        <v>1123133</v>
      </c>
      <c r="D44" s="55">
        <v>33343</v>
      </c>
      <c r="E44" s="64">
        <f>F44+G44</f>
        <v>1120307</v>
      </c>
      <c r="F44" s="55">
        <v>1113559</v>
      </c>
      <c r="G44" s="55">
        <v>6748</v>
      </c>
      <c r="H44" s="65">
        <f>(+E44/B44*100)</f>
        <v>96.8724815733314</v>
      </c>
      <c r="I44" s="64">
        <f>SUM(J44:O44)</f>
        <v>1120307</v>
      </c>
      <c r="J44" s="55">
        <v>443670</v>
      </c>
      <c r="K44" s="55">
        <v>596620</v>
      </c>
      <c r="L44" s="55">
        <v>18205</v>
      </c>
      <c r="M44" s="55">
        <v>59388</v>
      </c>
      <c r="N44" s="55">
        <v>0</v>
      </c>
      <c r="O44" s="55">
        <v>2424</v>
      </c>
      <c r="P44" s="36">
        <f>Z44+AA44</f>
        <v>0</v>
      </c>
      <c r="Q44" s="41">
        <v>0</v>
      </c>
      <c r="R44" s="56" t="s">
        <v>91</v>
      </c>
    </row>
    <row r="45" spans="1:18" s="48" customFormat="1" ht="12" customHeight="1">
      <c r="A45" s="66" t="s">
        <v>92</v>
      </c>
      <c r="B45" s="47"/>
      <c r="C45" s="67"/>
      <c r="D45" s="67"/>
      <c r="E45" s="47"/>
      <c r="F45" s="67"/>
      <c r="G45" s="67"/>
      <c r="H45" s="68"/>
      <c r="I45" s="47"/>
      <c r="J45" s="67"/>
      <c r="K45" s="67"/>
      <c r="L45" s="67"/>
      <c r="M45" s="67"/>
      <c r="N45" s="67"/>
      <c r="O45" s="67"/>
      <c r="P45" s="50"/>
      <c r="Q45" s="51"/>
      <c r="R45" s="61" t="s">
        <v>93</v>
      </c>
    </row>
    <row r="46" spans="1:18" s="57" customFormat="1" ht="12" customHeight="1">
      <c r="A46" s="63" t="s">
        <v>94</v>
      </c>
      <c r="B46" s="64">
        <f aca="true" t="shared" si="10" ref="B46:B53">C46+D46</f>
        <v>162358</v>
      </c>
      <c r="C46" s="55">
        <v>161501</v>
      </c>
      <c r="D46" s="55">
        <v>857</v>
      </c>
      <c r="E46" s="64">
        <f aca="true" t="shared" si="11" ref="E46:E53">F46+G46</f>
        <v>161209</v>
      </c>
      <c r="F46" s="55">
        <v>161022</v>
      </c>
      <c r="G46" s="55">
        <v>187</v>
      </c>
      <c r="H46" s="65">
        <f aca="true" t="shared" si="12" ref="H46:H53">(+E46/B46*100)</f>
        <v>99.29230466007219</v>
      </c>
      <c r="I46" s="64">
        <f aca="true" t="shared" si="13" ref="I46:I53">SUM(J46:O46)</f>
        <v>161209</v>
      </c>
      <c r="J46" s="55">
        <v>76321</v>
      </c>
      <c r="K46" s="55">
        <v>73138</v>
      </c>
      <c r="L46" s="55">
        <v>3121</v>
      </c>
      <c r="M46" s="55">
        <v>8629</v>
      </c>
      <c r="N46" s="55">
        <v>0</v>
      </c>
      <c r="O46" s="55">
        <v>0</v>
      </c>
      <c r="P46" s="36">
        <f aca="true" t="shared" si="14" ref="P46:P53">Z46+AA46</f>
        <v>0</v>
      </c>
      <c r="Q46" s="41">
        <v>0</v>
      </c>
      <c r="R46" s="56" t="s">
        <v>95</v>
      </c>
    </row>
    <row r="47" spans="1:18" s="57" customFormat="1" ht="12" customHeight="1">
      <c r="A47" s="63" t="s">
        <v>96</v>
      </c>
      <c r="B47" s="64">
        <f t="shared" si="10"/>
        <v>454145</v>
      </c>
      <c r="C47" s="55">
        <v>443289</v>
      </c>
      <c r="D47" s="55">
        <v>10856</v>
      </c>
      <c r="E47" s="64">
        <f t="shared" si="11"/>
        <v>441331</v>
      </c>
      <c r="F47" s="55">
        <v>440903</v>
      </c>
      <c r="G47" s="55">
        <v>428</v>
      </c>
      <c r="H47" s="65">
        <f t="shared" si="12"/>
        <v>97.17843420053067</v>
      </c>
      <c r="I47" s="64">
        <f t="shared" si="13"/>
        <v>441331</v>
      </c>
      <c r="J47" s="55">
        <v>199572</v>
      </c>
      <c r="K47" s="55">
        <v>205989</v>
      </c>
      <c r="L47" s="55">
        <v>10346</v>
      </c>
      <c r="M47" s="55">
        <v>25424</v>
      </c>
      <c r="N47" s="55">
        <v>0</v>
      </c>
      <c r="O47" s="55">
        <v>0</v>
      </c>
      <c r="P47" s="36">
        <f t="shared" si="14"/>
        <v>0</v>
      </c>
      <c r="Q47" s="41">
        <v>0</v>
      </c>
      <c r="R47" s="56" t="s">
        <v>97</v>
      </c>
    </row>
    <row r="48" spans="1:18" s="57" customFormat="1" ht="12" customHeight="1">
      <c r="A48" s="63" t="s">
        <v>98</v>
      </c>
      <c r="B48" s="64">
        <f t="shared" si="10"/>
        <v>94284</v>
      </c>
      <c r="C48" s="55">
        <v>93652</v>
      </c>
      <c r="D48" s="55">
        <v>632</v>
      </c>
      <c r="E48" s="64">
        <f t="shared" si="11"/>
        <v>93544</v>
      </c>
      <c r="F48" s="55">
        <v>93492</v>
      </c>
      <c r="G48" s="55">
        <v>52</v>
      </c>
      <c r="H48" s="65">
        <f t="shared" si="12"/>
        <v>99.2151372449196</v>
      </c>
      <c r="I48" s="64">
        <f t="shared" si="13"/>
        <v>93544</v>
      </c>
      <c r="J48" s="55">
        <v>39418</v>
      </c>
      <c r="K48" s="55">
        <v>44203</v>
      </c>
      <c r="L48" s="55">
        <v>3610</v>
      </c>
      <c r="M48" s="55">
        <v>5892</v>
      </c>
      <c r="N48" s="55">
        <v>421</v>
      </c>
      <c r="O48" s="55">
        <v>0</v>
      </c>
      <c r="P48" s="36">
        <f t="shared" si="14"/>
        <v>0</v>
      </c>
      <c r="Q48" s="41">
        <v>0</v>
      </c>
      <c r="R48" s="56" t="s">
        <v>99</v>
      </c>
    </row>
    <row r="49" spans="1:18" s="57" customFormat="1" ht="12" customHeight="1">
      <c r="A49" s="63" t="s">
        <v>100</v>
      </c>
      <c r="B49" s="64">
        <f t="shared" si="10"/>
        <v>231799</v>
      </c>
      <c r="C49" s="55">
        <v>227792</v>
      </c>
      <c r="D49" s="55">
        <v>4007</v>
      </c>
      <c r="E49" s="64">
        <f t="shared" si="11"/>
        <v>228235</v>
      </c>
      <c r="F49" s="55">
        <v>227136</v>
      </c>
      <c r="G49" s="55">
        <v>1099</v>
      </c>
      <c r="H49" s="65">
        <f t="shared" si="12"/>
        <v>98.46246101147977</v>
      </c>
      <c r="I49" s="64">
        <f t="shared" si="13"/>
        <v>228235</v>
      </c>
      <c r="J49" s="55">
        <v>75307</v>
      </c>
      <c r="K49" s="55">
        <v>129339</v>
      </c>
      <c r="L49" s="55">
        <v>7410</v>
      </c>
      <c r="M49" s="55">
        <v>16179</v>
      </c>
      <c r="N49" s="55">
        <v>0</v>
      </c>
      <c r="O49" s="55">
        <v>0</v>
      </c>
      <c r="P49" s="36">
        <f t="shared" si="14"/>
        <v>0</v>
      </c>
      <c r="Q49" s="41">
        <v>0</v>
      </c>
      <c r="R49" s="56" t="s">
        <v>101</v>
      </c>
    </row>
    <row r="50" spans="1:18" s="57" customFormat="1" ht="12" customHeight="1">
      <c r="A50" s="63" t="s">
        <v>102</v>
      </c>
      <c r="B50" s="64">
        <f t="shared" si="10"/>
        <v>145566</v>
      </c>
      <c r="C50" s="55">
        <v>139750</v>
      </c>
      <c r="D50" s="55">
        <v>5816</v>
      </c>
      <c r="E50" s="64">
        <f t="shared" si="11"/>
        <v>137695</v>
      </c>
      <c r="F50" s="55">
        <v>137695</v>
      </c>
      <c r="G50" s="55">
        <f>W50+AA50</f>
        <v>0</v>
      </c>
      <c r="H50" s="65">
        <f t="shared" si="12"/>
        <v>94.59283074344283</v>
      </c>
      <c r="I50" s="64">
        <f t="shared" si="13"/>
        <v>137695</v>
      </c>
      <c r="J50" s="55">
        <v>59141</v>
      </c>
      <c r="K50" s="55">
        <v>65676</v>
      </c>
      <c r="L50" s="55">
        <v>5154</v>
      </c>
      <c r="M50" s="55">
        <v>7724</v>
      </c>
      <c r="N50" s="55">
        <v>0</v>
      </c>
      <c r="O50" s="55">
        <v>0</v>
      </c>
      <c r="P50" s="36">
        <f t="shared" si="14"/>
        <v>0</v>
      </c>
      <c r="Q50" s="41">
        <v>0</v>
      </c>
      <c r="R50" s="56" t="s">
        <v>103</v>
      </c>
    </row>
    <row r="51" spans="1:18" s="57" customFormat="1" ht="12" customHeight="1">
      <c r="A51" s="63" t="s">
        <v>104</v>
      </c>
      <c r="B51" s="64">
        <f t="shared" si="10"/>
        <v>235083</v>
      </c>
      <c r="C51" s="55">
        <v>230213</v>
      </c>
      <c r="D51" s="55">
        <v>4870</v>
      </c>
      <c r="E51" s="64">
        <f t="shared" si="11"/>
        <v>229631</v>
      </c>
      <c r="F51" s="55">
        <v>229046</v>
      </c>
      <c r="G51" s="55">
        <v>585</v>
      </c>
      <c r="H51" s="65">
        <f t="shared" si="12"/>
        <v>97.68081911495089</v>
      </c>
      <c r="I51" s="64">
        <f t="shared" si="13"/>
        <v>229631</v>
      </c>
      <c r="J51" s="55">
        <v>98920</v>
      </c>
      <c r="K51" s="55">
        <v>108448</v>
      </c>
      <c r="L51" s="55">
        <v>4455</v>
      </c>
      <c r="M51" s="55">
        <v>17808</v>
      </c>
      <c r="N51" s="55">
        <v>0</v>
      </c>
      <c r="O51" s="55">
        <v>0</v>
      </c>
      <c r="P51" s="36">
        <f t="shared" si="14"/>
        <v>0</v>
      </c>
      <c r="Q51" s="41">
        <v>0</v>
      </c>
      <c r="R51" s="56" t="s">
        <v>105</v>
      </c>
    </row>
    <row r="52" spans="1:18" s="57" customFormat="1" ht="12" customHeight="1">
      <c r="A52" s="63" t="s">
        <v>106</v>
      </c>
      <c r="B52" s="64">
        <f t="shared" si="10"/>
        <v>158724</v>
      </c>
      <c r="C52" s="55">
        <v>151074</v>
      </c>
      <c r="D52" s="55">
        <v>7650</v>
      </c>
      <c r="E52" s="64">
        <f t="shared" si="11"/>
        <v>148831</v>
      </c>
      <c r="F52" s="55">
        <v>147159</v>
      </c>
      <c r="G52" s="55">
        <v>1672</v>
      </c>
      <c r="H52" s="65">
        <f t="shared" si="12"/>
        <v>93.76716816612485</v>
      </c>
      <c r="I52" s="64">
        <f t="shared" si="13"/>
        <v>148831</v>
      </c>
      <c r="J52" s="55">
        <v>65605</v>
      </c>
      <c r="K52" s="55">
        <v>72257</v>
      </c>
      <c r="L52" s="55">
        <v>2842</v>
      </c>
      <c r="M52" s="55">
        <v>8127</v>
      </c>
      <c r="N52" s="55">
        <v>0</v>
      </c>
      <c r="O52" s="55">
        <v>0</v>
      </c>
      <c r="P52" s="36">
        <f t="shared" si="14"/>
        <v>0</v>
      </c>
      <c r="Q52" s="41">
        <v>0</v>
      </c>
      <c r="R52" s="56" t="s">
        <v>107</v>
      </c>
    </row>
    <row r="53" spans="1:18" s="57" customFormat="1" ht="12" customHeight="1">
      <c r="A53" s="63" t="s">
        <v>108</v>
      </c>
      <c r="B53" s="64">
        <f t="shared" si="10"/>
        <v>640842</v>
      </c>
      <c r="C53" s="55">
        <v>599382</v>
      </c>
      <c r="D53" s="55">
        <v>41460</v>
      </c>
      <c r="E53" s="64">
        <f t="shared" si="11"/>
        <v>593385</v>
      </c>
      <c r="F53" s="55">
        <v>586130</v>
      </c>
      <c r="G53" s="55">
        <v>7255</v>
      </c>
      <c r="H53" s="65">
        <f t="shared" si="12"/>
        <v>92.5945864971397</v>
      </c>
      <c r="I53" s="64">
        <f t="shared" si="13"/>
        <v>593385</v>
      </c>
      <c r="J53" s="55">
        <v>261287</v>
      </c>
      <c r="K53" s="55">
        <v>279211</v>
      </c>
      <c r="L53" s="55">
        <v>12206</v>
      </c>
      <c r="M53" s="55">
        <v>40681</v>
      </c>
      <c r="N53" s="55">
        <v>0</v>
      </c>
      <c r="O53" s="55">
        <v>0</v>
      </c>
      <c r="P53" s="36">
        <f t="shared" si="14"/>
        <v>0</v>
      </c>
      <c r="Q53" s="41">
        <v>0</v>
      </c>
      <c r="R53" s="56" t="s">
        <v>109</v>
      </c>
    </row>
    <row r="54" spans="1:18" s="48" customFormat="1" ht="12" customHeight="1">
      <c r="A54" s="66" t="s">
        <v>110</v>
      </c>
      <c r="B54" s="47"/>
      <c r="C54" s="67"/>
      <c r="D54" s="67"/>
      <c r="E54" s="47"/>
      <c r="F54" s="67"/>
      <c r="G54" s="67"/>
      <c r="H54" s="68"/>
      <c r="I54" s="47"/>
      <c r="J54" s="67"/>
      <c r="K54" s="67"/>
      <c r="L54" s="67"/>
      <c r="M54" s="67"/>
      <c r="N54" s="67"/>
      <c r="O54" s="67"/>
      <c r="P54" s="50"/>
      <c r="Q54" s="51"/>
      <c r="R54" s="61" t="s">
        <v>111</v>
      </c>
    </row>
    <row r="55" spans="1:18" s="57" customFormat="1" ht="12" customHeight="1">
      <c r="A55" s="63" t="s">
        <v>112</v>
      </c>
      <c r="B55" s="64">
        <f aca="true" t="shared" si="15" ref="B55:B62">C55+D55</f>
        <v>545999</v>
      </c>
      <c r="C55" s="55">
        <v>537236</v>
      </c>
      <c r="D55" s="55">
        <v>8763</v>
      </c>
      <c r="E55" s="64">
        <f aca="true" t="shared" si="16" ref="E55:E62">F55+G55</f>
        <v>533506</v>
      </c>
      <c r="F55" s="55">
        <v>532722</v>
      </c>
      <c r="G55" s="55">
        <v>784</v>
      </c>
      <c r="H55" s="65">
        <f aca="true" t="shared" si="17" ref="H55:H62">(+E55/B55*100)</f>
        <v>97.71190057124647</v>
      </c>
      <c r="I55" s="64">
        <f aca="true" t="shared" si="18" ref="I55:I62">SUM(J55:O55)</f>
        <v>533506</v>
      </c>
      <c r="J55" s="55">
        <v>227950</v>
      </c>
      <c r="K55" s="55">
        <v>247718</v>
      </c>
      <c r="L55" s="55">
        <v>16737</v>
      </c>
      <c r="M55" s="55">
        <v>41101</v>
      </c>
      <c r="N55" s="55">
        <v>0</v>
      </c>
      <c r="O55" s="55">
        <v>0</v>
      </c>
      <c r="P55" s="36">
        <f aca="true" t="shared" si="19" ref="P55:P62">Z55+AA55</f>
        <v>0</v>
      </c>
      <c r="Q55" s="41">
        <v>0</v>
      </c>
      <c r="R55" s="56" t="s">
        <v>113</v>
      </c>
    </row>
    <row r="56" spans="1:18" s="57" customFormat="1" ht="12" customHeight="1">
      <c r="A56" s="63" t="s">
        <v>114</v>
      </c>
      <c r="B56" s="64">
        <f t="shared" si="15"/>
        <v>1444911</v>
      </c>
      <c r="C56" s="55">
        <v>1419649</v>
      </c>
      <c r="D56" s="55">
        <v>25262</v>
      </c>
      <c r="E56" s="64">
        <f t="shared" si="16"/>
        <v>1407789</v>
      </c>
      <c r="F56" s="55">
        <v>1400619</v>
      </c>
      <c r="G56" s="55">
        <v>7170</v>
      </c>
      <c r="H56" s="65">
        <f t="shared" si="17"/>
        <v>97.4308452216088</v>
      </c>
      <c r="I56" s="64">
        <f t="shared" si="18"/>
        <v>1380585</v>
      </c>
      <c r="J56" s="55">
        <v>652947</v>
      </c>
      <c r="K56" s="55">
        <v>615589</v>
      </c>
      <c r="L56" s="55">
        <v>26457</v>
      </c>
      <c r="M56" s="55">
        <v>85155</v>
      </c>
      <c r="N56" s="55">
        <v>0</v>
      </c>
      <c r="O56" s="55">
        <v>437</v>
      </c>
      <c r="P56" s="36">
        <v>27204</v>
      </c>
      <c r="Q56" s="41">
        <v>0</v>
      </c>
      <c r="R56" s="56" t="s">
        <v>115</v>
      </c>
    </row>
    <row r="57" spans="1:18" s="57" customFormat="1" ht="12" customHeight="1">
      <c r="A57" s="63" t="s">
        <v>116</v>
      </c>
      <c r="B57" s="64">
        <f t="shared" si="15"/>
        <v>112224</v>
      </c>
      <c r="C57" s="55">
        <v>111492</v>
      </c>
      <c r="D57" s="55">
        <v>732</v>
      </c>
      <c r="E57" s="64">
        <f t="shared" si="16"/>
        <v>111572</v>
      </c>
      <c r="F57" s="55">
        <v>111287</v>
      </c>
      <c r="G57" s="55">
        <v>285</v>
      </c>
      <c r="H57" s="65">
        <f t="shared" si="17"/>
        <v>99.41901910464784</v>
      </c>
      <c r="I57" s="64">
        <f t="shared" si="18"/>
        <v>111572</v>
      </c>
      <c r="J57" s="55">
        <v>50064</v>
      </c>
      <c r="K57" s="55">
        <v>47338</v>
      </c>
      <c r="L57" s="55">
        <v>5373</v>
      </c>
      <c r="M57" s="55">
        <v>8797</v>
      </c>
      <c r="N57" s="55">
        <v>0</v>
      </c>
      <c r="O57" s="55">
        <v>0</v>
      </c>
      <c r="P57" s="36">
        <f t="shared" si="19"/>
        <v>0</v>
      </c>
      <c r="Q57" s="41">
        <v>0</v>
      </c>
      <c r="R57" s="56" t="s">
        <v>117</v>
      </c>
    </row>
    <row r="58" spans="1:18" s="57" customFormat="1" ht="12" customHeight="1">
      <c r="A58" s="63" t="s">
        <v>118</v>
      </c>
      <c r="B58" s="64">
        <f t="shared" si="15"/>
        <v>380840</v>
      </c>
      <c r="C58" s="55">
        <v>379853</v>
      </c>
      <c r="D58" s="55">
        <v>987</v>
      </c>
      <c r="E58" s="64">
        <f t="shared" si="16"/>
        <v>379409</v>
      </c>
      <c r="F58" s="55">
        <v>379336</v>
      </c>
      <c r="G58" s="55">
        <v>73</v>
      </c>
      <c r="H58" s="65">
        <f t="shared" si="17"/>
        <v>99.62425165423801</v>
      </c>
      <c r="I58" s="64">
        <f t="shared" si="18"/>
        <v>379409</v>
      </c>
      <c r="J58" s="55">
        <v>172016</v>
      </c>
      <c r="K58" s="55">
        <v>169955</v>
      </c>
      <c r="L58" s="55">
        <v>13776</v>
      </c>
      <c r="M58" s="55">
        <v>23662</v>
      </c>
      <c r="N58" s="55">
        <v>0</v>
      </c>
      <c r="O58" s="55">
        <v>0</v>
      </c>
      <c r="P58" s="36">
        <f t="shared" si="19"/>
        <v>0</v>
      </c>
      <c r="Q58" s="41">
        <v>0</v>
      </c>
      <c r="R58" s="56" t="s">
        <v>119</v>
      </c>
    </row>
    <row r="59" spans="1:18" s="57" customFormat="1" ht="12" customHeight="1">
      <c r="A59" s="63" t="s">
        <v>120</v>
      </c>
      <c r="B59" s="64">
        <f t="shared" si="15"/>
        <v>183122</v>
      </c>
      <c r="C59" s="55">
        <v>181991</v>
      </c>
      <c r="D59" s="55">
        <v>1131</v>
      </c>
      <c r="E59" s="64">
        <f t="shared" si="16"/>
        <v>181640</v>
      </c>
      <c r="F59" s="55">
        <v>181149</v>
      </c>
      <c r="G59" s="55">
        <v>491</v>
      </c>
      <c r="H59" s="65">
        <f t="shared" si="17"/>
        <v>99.19070346544926</v>
      </c>
      <c r="I59" s="64">
        <f t="shared" si="18"/>
        <v>181640</v>
      </c>
      <c r="J59" s="55">
        <v>69328</v>
      </c>
      <c r="K59" s="55">
        <v>93824</v>
      </c>
      <c r="L59" s="55">
        <v>6550</v>
      </c>
      <c r="M59" s="55">
        <v>11938</v>
      </c>
      <c r="N59" s="55">
        <v>0</v>
      </c>
      <c r="O59" s="55">
        <v>0</v>
      </c>
      <c r="P59" s="36">
        <f t="shared" si="19"/>
        <v>0</v>
      </c>
      <c r="Q59" s="41">
        <v>0</v>
      </c>
      <c r="R59" s="56" t="s">
        <v>121</v>
      </c>
    </row>
    <row r="60" spans="1:18" s="57" customFormat="1" ht="12" customHeight="1">
      <c r="A60" s="63" t="s">
        <v>122</v>
      </c>
      <c r="B60" s="64">
        <f t="shared" si="15"/>
        <v>360293</v>
      </c>
      <c r="C60" s="55">
        <v>358396</v>
      </c>
      <c r="D60" s="55">
        <v>1897</v>
      </c>
      <c r="E60" s="64">
        <f t="shared" si="16"/>
        <v>358609</v>
      </c>
      <c r="F60" s="55">
        <v>357906</v>
      </c>
      <c r="G60" s="55">
        <v>703</v>
      </c>
      <c r="H60" s="65">
        <f t="shared" si="17"/>
        <v>99.53260263174694</v>
      </c>
      <c r="I60" s="64">
        <f t="shared" si="18"/>
        <v>358609</v>
      </c>
      <c r="J60" s="55">
        <v>156008</v>
      </c>
      <c r="K60" s="55">
        <v>170577</v>
      </c>
      <c r="L60" s="55">
        <v>10809</v>
      </c>
      <c r="M60" s="55">
        <v>21215</v>
      </c>
      <c r="N60" s="55">
        <v>0</v>
      </c>
      <c r="O60" s="55">
        <v>0</v>
      </c>
      <c r="P60" s="36">
        <f t="shared" si="19"/>
        <v>0</v>
      </c>
      <c r="Q60" s="41">
        <v>0</v>
      </c>
      <c r="R60" s="56" t="s">
        <v>123</v>
      </c>
    </row>
    <row r="61" spans="1:18" s="57" customFormat="1" ht="12" customHeight="1">
      <c r="A61" s="63" t="s">
        <v>124</v>
      </c>
      <c r="B61" s="64">
        <f t="shared" si="15"/>
        <v>191819</v>
      </c>
      <c r="C61" s="55">
        <v>190150</v>
      </c>
      <c r="D61" s="55">
        <v>1669</v>
      </c>
      <c r="E61" s="64">
        <f t="shared" si="16"/>
        <v>190059</v>
      </c>
      <c r="F61" s="55">
        <v>189930</v>
      </c>
      <c r="G61" s="55">
        <v>129</v>
      </c>
      <c r="H61" s="65">
        <f t="shared" si="17"/>
        <v>99.08246836861834</v>
      </c>
      <c r="I61" s="64">
        <f t="shared" si="18"/>
        <v>190059</v>
      </c>
      <c r="J61" s="55">
        <v>84932</v>
      </c>
      <c r="K61" s="55">
        <v>89352</v>
      </c>
      <c r="L61" s="55">
        <v>5096</v>
      </c>
      <c r="M61" s="55">
        <v>10679</v>
      </c>
      <c r="N61" s="55">
        <v>0</v>
      </c>
      <c r="O61" s="55">
        <v>0</v>
      </c>
      <c r="P61" s="36">
        <f t="shared" si="19"/>
        <v>0</v>
      </c>
      <c r="Q61" s="41">
        <v>0</v>
      </c>
      <c r="R61" s="56" t="s">
        <v>125</v>
      </c>
    </row>
    <row r="62" spans="1:18" s="57" customFormat="1" ht="12" customHeight="1">
      <c r="A62" s="63" t="s">
        <v>126</v>
      </c>
      <c r="B62" s="64">
        <f t="shared" si="15"/>
        <v>306716</v>
      </c>
      <c r="C62" s="55">
        <v>303714</v>
      </c>
      <c r="D62" s="55">
        <v>3002</v>
      </c>
      <c r="E62" s="64">
        <f t="shared" si="16"/>
        <v>302817</v>
      </c>
      <c r="F62" s="55">
        <v>302175</v>
      </c>
      <c r="G62" s="55">
        <v>642</v>
      </c>
      <c r="H62" s="65">
        <f t="shared" si="17"/>
        <v>98.72879145528762</v>
      </c>
      <c r="I62" s="64">
        <f t="shared" si="18"/>
        <v>302817</v>
      </c>
      <c r="J62" s="55">
        <v>141276</v>
      </c>
      <c r="K62" s="55">
        <v>137653</v>
      </c>
      <c r="L62" s="55">
        <v>7407</v>
      </c>
      <c r="M62" s="55">
        <v>16481</v>
      </c>
      <c r="N62" s="55">
        <v>0</v>
      </c>
      <c r="O62" s="55">
        <v>0</v>
      </c>
      <c r="P62" s="36">
        <f t="shared" si="19"/>
        <v>0</v>
      </c>
      <c r="Q62" s="41">
        <v>0</v>
      </c>
      <c r="R62" s="56" t="s">
        <v>127</v>
      </c>
    </row>
    <row r="63" spans="1:18" s="48" customFormat="1" ht="12" customHeight="1">
      <c r="A63" s="66" t="s">
        <v>128</v>
      </c>
      <c r="B63" s="47"/>
      <c r="C63" s="67"/>
      <c r="D63" s="67"/>
      <c r="E63" s="47"/>
      <c r="F63" s="67"/>
      <c r="G63" s="67"/>
      <c r="H63" s="68"/>
      <c r="I63" s="47"/>
      <c r="J63" s="67"/>
      <c r="K63" s="67"/>
      <c r="L63" s="67"/>
      <c r="M63" s="67"/>
      <c r="N63" s="67"/>
      <c r="O63" s="67"/>
      <c r="P63" s="50"/>
      <c r="Q63" s="51"/>
      <c r="R63" s="61" t="s">
        <v>129</v>
      </c>
    </row>
    <row r="64" spans="1:18" s="57" customFormat="1" ht="12" customHeight="1">
      <c r="A64" s="63" t="s">
        <v>130</v>
      </c>
      <c r="B64" s="64">
        <f>C64+D64</f>
        <v>209444</v>
      </c>
      <c r="C64" s="55">
        <v>205235</v>
      </c>
      <c r="D64" s="55">
        <v>4209</v>
      </c>
      <c r="E64" s="64">
        <f>F64+G64</f>
        <v>205383</v>
      </c>
      <c r="F64" s="55">
        <v>204569</v>
      </c>
      <c r="G64" s="55">
        <v>814</v>
      </c>
      <c r="H64" s="65">
        <f>(+E64/B64*100)</f>
        <v>98.06105689348942</v>
      </c>
      <c r="I64" s="64">
        <f>SUM(J64:O64)</f>
        <v>205383</v>
      </c>
      <c r="J64" s="55">
        <v>97605</v>
      </c>
      <c r="K64" s="55">
        <v>86011</v>
      </c>
      <c r="L64" s="55">
        <v>7853</v>
      </c>
      <c r="M64" s="55">
        <v>13914</v>
      </c>
      <c r="N64" s="55">
        <v>0</v>
      </c>
      <c r="O64" s="55">
        <v>0</v>
      </c>
      <c r="P64" s="36">
        <f>Z64+AA64</f>
        <v>0</v>
      </c>
      <c r="Q64" s="41">
        <v>0</v>
      </c>
      <c r="R64" s="56" t="s">
        <v>131</v>
      </c>
    </row>
    <row r="65" spans="1:18" s="57" customFormat="1" ht="12" customHeight="1">
      <c r="A65" s="63" t="s">
        <v>132</v>
      </c>
      <c r="B65" s="64">
        <f>C65+D65</f>
        <v>265733</v>
      </c>
      <c r="C65" s="55">
        <v>258813</v>
      </c>
      <c r="D65" s="55">
        <v>6920</v>
      </c>
      <c r="E65" s="64">
        <f>F65+G65</f>
        <v>257492</v>
      </c>
      <c r="F65" s="55">
        <v>256191</v>
      </c>
      <c r="G65" s="55">
        <v>1301</v>
      </c>
      <c r="H65" s="65">
        <f>(+E65/B65*100)</f>
        <v>96.898766807284</v>
      </c>
      <c r="I65" s="64">
        <f>SUM(J65:O65)</f>
        <v>250033</v>
      </c>
      <c r="J65" s="55">
        <v>104709</v>
      </c>
      <c r="K65" s="55">
        <v>117616</v>
      </c>
      <c r="L65" s="55">
        <v>9713</v>
      </c>
      <c r="M65" s="55">
        <v>17995</v>
      </c>
      <c r="N65" s="55">
        <v>0</v>
      </c>
      <c r="O65" s="55">
        <v>0</v>
      </c>
      <c r="P65" s="36">
        <v>7459</v>
      </c>
      <c r="Q65" s="41">
        <v>0</v>
      </c>
      <c r="R65" s="56" t="s">
        <v>133</v>
      </c>
    </row>
    <row r="66" spans="1:18" s="57" customFormat="1" ht="12" customHeight="1">
      <c r="A66" s="63" t="s">
        <v>134</v>
      </c>
      <c r="B66" s="64">
        <f>C66+D66</f>
        <v>157288</v>
      </c>
      <c r="C66" s="55">
        <v>155483</v>
      </c>
      <c r="D66" s="55">
        <v>1805</v>
      </c>
      <c r="E66" s="64">
        <f>F66+G66</f>
        <v>155512</v>
      </c>
      <c r="F66" s="55">
        <v>154954</v>
      </c>
      <c r="G66" s="55">
        <v>558</v>
      </c>
      <c r="H66" s="65">
        <f>(+E66/B66*100)</f>
        <v>98.87086109556991</v>
      </c>
      <c r="I66" s="64">
        <f>SUM(J66:O66)</f>
        <v>148925</v>
      </c>
      <c r="J66" s="55">
        <v>47158</v>
      </c>
      <c r="K66" s="55">
        <v>85820</v>
      </c>
      <c r="L66" s="55">
        <v>5578</v>
      </c>
      <c r="M66" s="55">
        <v>10369</v>
      </c>
      <c r="N66" s="55">
        <v>0</v>
      </c>
      <c r="O66" s="55">
        <v>0</v>
      </c>
      <c r="P66" s="36">
        <v>6587</v>
      </c>
      <c r="Q66" s="41">
        <v>0</v>
      </c>
      <c r="R66" s="56" t="s">
        <v>135</v>
      </c>
    </row>
    <row r="67" spans="1:18" s="48" customFormat="1" ht="12" customHeight="1">
      <c r="A67" s="66" t="s">
        <v>136</v>
      </c>
      <c r="B67" s="47"/>
      <c r="C67" s="67"/>
      <c r="D67" s="67"/>
      <c r="E67" s="47"/>
      <c r="F67" s="67"/>
      <c r="G67" s="67"/>
      <c r="H67" s="68"/>
      <c r="I67" s="47"/>
      <c r="J67" s="67"/>
      <c r="K67" s="67"/>
      <c r="L67" s="67"/>
      <c r="M67" s="67"/>
      <c r="N67" s="67"/>
      <c r="O67" s="67"/>
      <c r="P67" s="50"/>
      <c r="Q67" s="51"/>
      <c r="R67" s="61" t="s">
        <v>137</v>
      </c>
    </row>
    <row r="68" spans="1:18" s="57" customFormat="1" ht="12" customHeight="1">
      <c r="A68" s="63" t="s">
        <v>138</v>
      </c>
      <c r="B68" s="64">
        <f>C68+D68</f>
        <v>1295468</v>
      </c>
      <c r="C68" s="55">
        <v>1266286</v>
      </c>
      <c r="D68" s="55">
        <v>29182</v>
      </c>
      <c r="E68" s="64">
        <f>F68+G68</f>
        <v>1265232</v>
      </c>
      <c r="F68" s="55">
        <v>1258201</v>
      </c>
      <c r="G68" s="55">
        <v>7031</v>
      </c>
      <c r="H68" s="65">
        <f>(+E68/B68*100)</f>
        <v>97.66601722311937</v>
      </c>
      <c r="I68" s="64">
        <f>SUM(J68:O68)</f>
        <v>1234629</v>
      </c>
      <c r="J68" s="55">
        <v>349380</v>
      </c>
      <c r="K68" s="55">
        <v>811513</v>
      </c>
      <c r="L68" s="55">
        <v>18471</v>
      </c>
      <c r="M68" s="55">
        <v>55265</v>
      </c>
      <c r="N68" s="55">
        <v>0</v>
      </c>
      <c r="O68" s="55">
        <v>0</v>
      </c>
      <c r="P68" s="36">
        <v>30603</v>
      </c>
      <c r="Q68" s="41">
        <v>0</v>
      </c>
      <c r="R68" s="56" t="s">
        <v>139</v>
      </c>
    </row>
    <row r="69" spans="1:18" s="57" customFormat="1" ht="12" customHeight="1">
      <c r="A69" s="63" t="s">
        <v>140</v>
      </c>
      <c r="B69" s="64">
        <f>C69+D69</f>
        <v>1562089</v>
      </c>
      <c r="C69" s="55">
        <v>1468956</v>
      </c>
      <c r="D69" s="55">
        <v>93133</v>
      </c>
      <c r="E69" s="64">
        <f>F69+G69</f>
        <v>1450808</v>
      </c>
      <c r="F69" s="55">
        <v>1433046</v>
      </c>
      <c r="G69" s="55">
        <v>17762</v>
      </c>
      <c r="H69" s="65">
        <f>(+E69/B69*100)</f>
        <v>92.87614214042861</v>
      </c>
      <c r="I69" s="64">
        <f>SUM(J69:O69)</f>
        <v>1449963</v>
      </c>
      <c r="J69" s="55">
        <v>620246</v>
      </c>
      <c r="K69" s="55">
        <v>705292</v>
      </c>
      <c r="L69" s="55">
        <v>28494</v>
      </c>
      <c r="M69" s="55">
        <v>95931</v>
      </c>
      <c r="N69" s="55">
        <v>0</v>
      </c>
      <c r="O69" s="55">
        <v>0</v>
      </c>
      <c r="P69" s="36">
        <v>845</v>
      </c>
      <c r="Q69" s="41">
        <v>0</v>
      </c>
      <c r="R69" s="56" t="s">
        <v>141</v>
      </c>
    </row>
    <row r="70" spans="1:27" s="48" customFormat="1" ht="12" customHeight="1">
      <c r="A70" s="66" t="s">
        <v>142</v>
      </c>
      <c r="B70" s="47"/>
      <c r="C70" s="67"/>
      <c r="D70" s="67"/>
      <c r="E70" s="47"/>
      <c r="F70" s="67"/>
      <c r="G70" s="58"/>
      <c r="H70" s="70"/>
      <c r="I70" s="71"/>
      <c r="J70" s="67"/>
      <c r="K70" s="67"/>
      <c r="L70" s="67"/>
      <c r="M70" s="67"/>
      <c r="N70" s="67"/>
      <c r="O70" s="67"/>
      <c r="P70" s="50"/>
      <c r="Q70" s="51"/>
      <c r="R70" s="61" t="s">
        <v>143</v>
      </c>
      <c r="W70" s="69"/>
      <c r="AA70" s="69"/>
    </row>
    <row r="71" spans="1:18" s="57" customFormat="1" ht="12" customHeight="1">
      <c r="A71" s="63" t="s">
        <v>144</v>
      </c>
      <c r="B71" s="64">
        <f>C71+D71</f>
        <v>77699</v>
      </c>
      <c r="C71" s="55">
        <v>77042</v>
      </c>
      <c r="D71" s="55">
        <v>657</v>
      </c>
      <c r="E71" s="64">
        <f>F71+G71</f>
        <v>76846</v>
      </c>
      <c r="F71" s="55">
        <v>76560</v>
      </c>
      <c r="G71" s="55">
        <v>286</v>
      </c>
      <c r="H71" s="65">
        <f>(+E71/B71*100)</f>
        <v>98.90217377315024</v>
      </c>
      <c r="I71" s="64">
        <f>SUM(J71:O71)</f>
        <v>76846</v>
      </c>
      <c r="J71" s="55">
        <v>30104</v>
      </c>
      <c r="K71" s="55">
        <v>41356</v>
      </c>
      <c r="L71" s="55">
        <v>2701</v>
      </c>
      <c r="M71" s="55">
        <v>2685</v>
      </c>
      <c r="N71" s="55">
        <v>0</v>
      </c>
      <c r="O71" s="55">
        <v>0</v>
      </c>
      <c r="P71" s="36">
        <f>Z71+AA71</f>
        <v>0</v>
      </c>
      <c r="Q71" s="41">
        <v>0</v>
      </c>
      <c r="R71" s="56" t="s">
        <v>145</v>
      </c>
    </row>
    <row r="72" spans="1:18" s="57" customFormat="1" ht="12" customHeight="1">
      <c r="A72" s="63" t="s">
        <v>146</v>
      </c>
      <c r="B72" s="64">
        <f>C72+D72</f>
        <v>112860</v>
      </c>
      <c r="C72" s="55">
        <v>110160</v>
      </c>
      <c r="D72" s="55">
        <v>2700</v>
      </c>
      <c r="E72" s="64">
        <f>F72+G72</f>
        <v>111030</v>
      </c>
      <c r="F72" s="55">
        <v>109675</v>
      </c>
      <c r="G72" s="55">
        <v>1355</v>
      </c>
      <c r="H72" s="65">
        <f>(+E72/B72*100)</f>
        <v>98.37852206273259</v>
      </c>
      <c r="I72" s="64">
        <f>SUM(J72:O72)</f>
        <v>111030</v>
      </c>
      <c r="J72" s="55">
        <v>44015</v>
      </c>
      <c r="K72" s="55">
        <v>58785</v>
      </c>
      <c r="L72" s="55">
        <v>1933</v>
      </c>
      <c r="M72" s="55">
        <v>6297</v>
      </c>
      <c r="N72" s="55">
        <v>0</v>
      </c>
      <c r="O72" s="55">
        <v>0</v>
      </c>
      <c r="P72" s="36">
        <f>Z72+AA72</f>
        <v>0</v>
      </c>
      <c r="Q72" s="41">
        <v>0</v>
      </c>
      <c r="R72" s="56" t="s">
        <v>147</v>
      </c>
    </row>
    <row r="73" spans="1:18" s="57" customFormat="1" ht="12" customHeight="1">
      <c r="A73" s="63" t="s">
        <v>148</v>
      </c>
      <c r="B73" s="64">
        <f>C73+D73</f>
        <v>331389</v>
      </c>
      <c r="C73" s="55">
        <v>163009</v>
      </c>
      <c r="D73" s="55">
        <v>168380</v>
      </c>
      <c r="E73" s="64">
        <f>F73+G73</f>
        <v>61816</v>
      </c>
      <c r="F73" s="55">
        <v>61140</v>
      </c>
      <c r="G73" s="55">
        <v>676</v>
      </c>
      <c r="H73" s="65">
        <f>(+E73/B73*100)</f>
        <v>18.65360648663655</v>
      </c>
      <c r="I73" s="64">
        <f>SUM(J73:O73)</f>
        <v>61816</v>
      </c>
      <c r="J73" s="55">
        <v>32300</v>
      </c>
      <c r="K73" s="55">
        <v>22439</v>
      </c>
      <c r="L73" s="55">
        <v>1775</v>
      </c>
      <c r="M73" s="55">
        <v>5302</v>
      </c>
      <c r="N73" s="55">
        <v>0</v>
      </c>
      <c r="O73" s="55">
        <v>0</v>
      </c>
      <c r="P73" s="36">
        <f>Z73+AA73</f>
        <v>0</v>
      </c>
      <c r="Q73" s="41">
        <v>0</v>
      </c>
      <c r="R73" s="56" t="s">
        <v>149</v>
      </c>
    </row>
    <row r="74" spans="1:18" s="57" customFormat="1" ht="12" customHeight="1">
      <c r="A74" s="63" t="s">
        <v>150</v>
      </c>
      <c r="B74" s="64">
        <f>C74+D74</f>
        <v>255810</v>
      </c>
      <c r="C74" s="55">
        <v>253400</v>
      </c>
      <c r="D74" s="55">
        <v>2410</v>
      </c>
      <c r="E74" s="64">
        <f>F74+G74</f>
        <v>253139</v>
      </c>
      <c r="F74" s="55">
        <v>252852</v>
      </c>
      <c r="G74" s="55">
        <v>287</v>
      </c>
      <c r="H74" s="65">
        <f>(+E74/B74*100)</f>
        <v>98.95586568156052</v>
      </c>
      <c r="I74" s="64">
        <f>SUM(J74:O74)</f>
        <v>253139</v>
      </c>
      <c r="J74" s="55">
        <v>80972</v>
      </c>
      <c r="K74" s="55">
        <v>145286</v>
      </c>
      <c r="L74" s="55">
        <v>6402</v>
      </c>
      <c r="M74" s="55">
        <v>20479</v>
      </c>
      <c r="N74" s="55">
        <v>0</v>
      </c>
      <c r="O74" s="55">
        <v>0</v>
      </c>
      <c r="P74" s="36">
        <f>Z74+AA74</f>
        <v>0</v>
      </c>
      <c r="Q74" s="41">
        <v>0</v>
      </c>
      <c r="R74" s="56" t="s">
        <v>151</v>
      </c>
    </row>
    <row r="75" spans="1:18" s="57" customFormat="1" ht="12" customHeight="1">
      <c r="A75" s="63" t="s">
        <v>152</v>
      </c>
      <c r="B75" s="64">
        <f>C75+D75</f>
        <v>539682</v>
      </c>
      <c r="C75" s="55">
        <v>528453</v>
      </c>
      <c r="D75" s="55">
        <v>11229</v>
      </c>
      <c r="E75" s="64">
        <f>F75+G75</f>
        <v>522529</v>
      </c>
      <c r="F75" s="55">
        <v>521965</v>
      </c>
      <c r="G75" s="55">
        <v>564</v>
      </c>
      <c r="H75" s="65">
        <f>(+E75/B75*100)</f>
        <v>96.82164682164682</v>
      </c>
      <c r="I75" s="64">
        <f>SUM(J75:O75)</f>
        <v>499474</v>
      </c>
      <c r="J75" s="55">
        <v>181703</v>
      </c>
      <c r="K75" s="55">
        <v>279875</v>
      </c>
      <c r="L75" s="55">
        <v>11221</v>
      </c>
      <c r="M75" s="55">
        <v>26675</v>
      </c>
      <c r="N75" s="55">
        <v>0</v>
      </c>
      <c r="O75" s="55">
        <v>0</v>
      </c>
      <c r="P75" s="36">
        <v>23055</v>
      </c>
      <c r="Q75" s="41">
        <v>0</v>
      </c>
      <c r="R75" s="56" t="s">
        <v>153</v>
      </c>
    </row>
    <row r="76" spans="1:18" s="48" customFormat="1" ht="12" customHeight="1">
      <c r="A76" s="66" t="s">
        <v>154</v>
      </c>
      <c r="B76" s="47"/>
      <c r="C76" s="67"/>
      <c r="D76" s="67"/>
      <c r="E76" s="47"/>
      <c r="F76" s="67"/>
      <c r="G76" s="67"/>
      <c r="H76" s="68"/>
      <c r="I76" s="47"/>
      <c r="J76" s="67"/>
      <c r="K76" s="67"/>
      <c r="L76" s="67"/>
      <c r="M76" s="67"/>
      <c r="N76" s="67"/>
      <c r="O76" s="67"/>
      <c r="P76" s="50"/>
      <c r="Q76" s="51"/>
      <c r="R76" s="61" t="s">
        <v>155</v>
      </c>
    </row>
    <row r="77" spans="1:18" s="57" customFormat="1" ht="12" customHeight="1">
      <c r="A77" s="63" t="s">
        <v>156</v>
      </c>
      <c r="B77" s="64">
        <f>C77+D77</f>
        <v>345112</v>
      </c>
      <c r="C77" s="55">
        <v>336350</v>
      </c>
      <c r="D77" s="55">
        <v>8762</v>
      </c>
      <c r="E77" s="64">
        <f>F77+G77</f>
        <v>334285</v>
      </c>
      <c r="F77" s="55">
        <v>332325</v>
      </c>
      <c r="G77" s="55">
        <v>1960</v>
      </c>
      <c r="H77" s="65">
        <f>(+E77/B77*100)</f>
        <v>96.86275759753356</v>
      </c>
      <c r="I77" s="64">
        <f>SUM(J77:O77)</f>
        <v>334285</v>
      </c>
      <c r="J77" s="55">
        <v>131158</v>
      </c>
      <c r="K77" s="55">
        <v>155893</v>
      </c>
      <c r="L77" s="55">
        <v>9329</v>
      </c>
      <c r="M77" s="55">
        <v>15729</v>
      </c>
      <c r="N77" s="55">
        <v>0</v>
      </c>
      <c r="O77" s="55">
        <v>22176</v>
      </c>
      <c r="P77" s="36">
        <f>Z77+AA77</f>
        <v>0</v>
      </c>
      <c r="Q77" s="41">
        <v>0</v>
      </c>
      <c r="R77" s="56" t="s">
        <v>157</v>
      </c>
    </row>
    <row r="78" spans="1:18" s="57" customFormat="1" ht="12" customHeight="1">
      <c r="A78" s="63" t="s">
        <v>158</v>
      </c>
      <c r="B78" s="64">
        <f>C78+D78</f>
        <v>209675</v>
      </c>
      <c r="C78" s="55">
        <v>206488</v>
      </c>
      <c r="D78" s="55">
        <v>3187</v>
      </c>
      <c r="E78" s="64">
        <f>F78+G78</f>
        <v>206774</v>
      </c>
      <c r="F78" s="55">
        <v>205558</v>
      </c>
      <c r="G78" s="55">
        <v>1216</v>
      </c>
      <c r="H78" s="65">
        <f>(+E78/B78*100)</f>
        <v>98.6164301895791</v>
      </c>
      <c r="I78" s="64">
        <f>SUM(J78:O78)</f>
        <v>206774</v>
      </c>
      <c r="J78" s="55">
        <v>88760</v>
      </c>
      <c r="K78" s="55">
        <v>92171</v>
      </c>
      <c r="L78" s="55">
        <v>7349</v>
      </c>
      <c r="M78" s="55">
        <v>18494</v>
      </c>
      <c r="N78" s="55">
        <v>0</v>
      </c>
      <c r="O78" s="55">
        <v>0</v>
      </c>
      <c r="P78" s="36">
        <f>Z78+AA78</f>
        <v>0</v>
      </c>
      <c r="Q78" s="41">
        <v>0</v>
      </c>
      <c r="R78" s="56" t="s">
        <v>159</v>
      </c>
    </row>
    <row r="79" spans="1:18" s="57" customFormat="1" ht="12" customHeight="1">
      <c r="A79" s="63" t="s">
        <v>160</v>
      </c>
      <c r="B79" s="64">
        <f>C79+D79</f>
        <v>386657</v>
      </c>
      <c r="C79" s="55">
        <v>383059</v>
      </c>
      <c r="D79" s="55">
        <v>3598</v>
      </c>
      <c r="E79" s="64">
        <f>F79+G79</f>
        <v>382599</v>
      </c>
      <c r="F79" s="55">
        <v>380775</v>
      </c>
      <c r="G79" s="55">
        <v>1824</v>
      </c>
      <c r="H79" s="65">
        <f>(+E79/B79*100)</f>
        <v>98.9504910036544</v>
      </c>
      <c r="I79" s="64">
        <f>SUM(J79:O79)</f>
        <v>381633</v>
      </c>
      <c r="J79" s="55">
        <v>138575</v>
      </c>
      <c r="K79" s="55">
        <v>215514</v>
      </c>
      <c r="L79" s="55">
        <v>8987</v>
      </c>
      <c r="M79" s="55">
        <v>18557</v>
      </c>
      <c r="N79" s="55">
        <v>0</v>
      </c>
      <c r="O79" s="55">
        <v>0</v>
      </c>
      <c r="P79" s="36">
        <v>966</v>
      </c>
      <c r="Q79" s="41">
        <v>0</v>
      </c>
      <c r="R79" s="56" t="s">
        <v>161</v>
      </c>
    </row>
    <row r="80" spans="1:18" s="57" customFormat="1" ht="12" customHeight="1">
      <c r="A80" s="63" t="s">
        <v>162</v>
      </c>
      <c r="B80" s="64">
        <f>C80+D80</f>
        <v>161993</v>
      </c>
      <c r="C80" s="55">
        <v>157918</v>
      </c>
      <c r="D80" s="55">
        <v>4075</v>
      </c>
      <c r="E80" s="64">
        <f>F80+G80</f>
        <v>157574</v>
      </c>
      <c r="F80" s="55">
        <v>157164</v>
      </c>
      <c r="G80" s="55">
        <v>410</v>
      </c>
      <c r="H80" s="65">
        <f>(+E80/B80*100)</f>
        <v>97.27210435018797</v>
      </c>
      <c r="I80" s="64">
        <f>SUM(J80:O80)</f>
        <v>157574</v>
      </c>
      <c r="J80" s="55">
        <v>65185</v>
      </c>
      <c r="K80" s="55">
        <v>73826</v>
      </c>
      <c r="L80" s="55">
        <v>5289</v>
      </c>
      <c r="M80" s="55">
        <v>13274</v>
      </c>
      <c r="N80" s="55">
        <v>0</v>
      </c>
      <c r="O80" s="55">
        <v>0</v>
      </c>
      <c r="P80" s="36">
        <f>Z80+AA80</f>
        <v>0</v>
      </c>
      <c r="Q80" s="41">
        <v>0</v>
      </c>
      <c r="R80" s="56" t="s">
        <v>163</v>
      </c>
    </row>
    <row r="81" spans="1:18" s="48" customFormat="1" ht="12" customHeight="1">
      <c r="A81" s="66" t="s">
        <v>164</v>
      </c>
      <c r="B81" s="47"/>
      <c r="C81" s="67"/>
      <c r="D81" s="67"/>
      <c r="E81" s="47"/>
      <c r="F81" s="67"/>
      <c r="G81" s="67"/>
      <c r="H81" s="68"/>
      <c r="I81" s="47"/>
      <c r="J81" s="67"/>
      <c r="K81" s="67"/>
      <c r="L81" s="67"/>
      <c r="M81" s="67"/>
      <c r="N81" s="58"/>
      <c r="O81" s="67"/>
      <c r="P81" s="50"/>
      <c r="Q81" s="51"/>
      <c r="R81" s="61" t="s">
        <v>165</v>
      </c>
    </row>
    <row r="82" spans="1:18" ht="12" customHeight="1">
      <c r="A82" s="63" t="s">
        <v>166</v>
      </c>
      <c r="B82" s="64">
        <f>C82+D82</f>
        <v>279510</v>
      </c>
      <c r="C82" s="35">
        <v>274770</v>
      </c>
      <c r="D82" s="35">
        <v>4740</v>
      </c>
      <c r="E82" s="64">
        <f>F82+G82</f>
        <v>273846</v>
      </c>
      <c r="F82" s="35">
        <v>273292</v>
      </c>
      <c r="G82" s="35">
        <v>554</v>
      </c>
      <c r="H82" s="49">
        <f>(+E82/B82*100)</f>
        <v>97.9735966512826</v>
      </c>
      <c r="I82" s="64">
        <f>SUM(J82:O82)</f>
        <v>273846</v>
      </c>
      <c r="J82" s="35">
        <v>125990</v>
      </c>
      <c r="K82" s="35">
        <v>118012</v>
      </c>
      <c r="L82" s="35">
        <v>9643</v>
      </c>
      <c r="M82" s="35">
        <v>20201</v>
      </c>
      <c r="N82" s="35">
        <v>0</v>
      </c>
      <c r="O82" s="35">
        <v>0</v>
      </c>
      <c r="P82" s="36">
        <f>Z82+AA82</f>
        <v>0</v>
      </c>
      <c r="Q82" s="41">
        <v>0</v>
      </c>
      <c r="R82" s="56" t="s">
        <v>167</v>
      </c>
    </row>
    <row r="83" spans="1:27" ht="12" customHeight="1">
      <c r="A83" s="72" t="s">
        <v>168</v>
      </c>
      <c r="B83" s="64">
        <f>C83+D83</f>
        <v>485520</v>
      </c>
      <c r="C83" s="55">
        <v>475318</v>
      </c>
      <c r="D83" s="55">
        <v>10202</v>
      </c>
      <c r="E83" s="64">
        <f>F83+G83</f>
        <v>474613</v>
      </c>
      <c r="F83" s="55">
        <v>471968</v>
      </c>
      <c r="G83" s="55">
        <v>2645</v>
      </c>
      <c r="H83" s="65">
        <f>(+E83/B83*100)</f>
        <v>97.75354259350799</v>
      </c>
      <c r="I83" s="64">
        <f>SUM(J83:O83)</f>
        <v>474613</v>
      </c>
      <c r="J83" s="55">
        <v>185784</v>
      </c>
      <c r="K83" s="55">
        <v>238163</v>
      </c>
      <c r="L83" s="55">
        <v>16173</v>
      </c>
      <c r="M83" s="55">
        <v>32882</v>
      </c>
      <c r="N83" s="55">
        <v>0</v>
      </c>
      <c r="O83" s="55">
        <v>1611</v>
      </c>
      <c r="P83" s="36">
        <f>Z83+AA83</f>
        <v>0</v>
      </c>
      <c r="Q83" s="73">
        <v>0</v>
      </c>
      <c r="R83" s="74" t="s">
        <v>169</v>
      </c>
      <c r="T83" s="57"/>
      <c r="U83" s="57"/>
      <c r="V83" s="57"/>
      <c r="W83" s="57"/>
      <c r="X83" s="57"/>
      <c r="Y83" s="57"/>
      <c r="Z83" s="57"/>
      <c r="AA83" s="57"/>
    </row>
    <row r="84" spans="1:18" ht="12" customHeight="1">
      <c r="A84" s="55" t="s">
        <v>170</v>
      </c>
      <c r="B84" s="75"/>
      <c r="C84" s="76"/>
      <c r="D84" s="76"/>
      <c r="E84" s="76"/>
      <c r="F84" s="76"/>
      <c r="G84" s="76"/>
      <c r="H84" s="77"/>
      <c r="I84" s="76"/>
      <c r="J84" s="76"/>
      <c r="K84" s="76"/>
      <c r="L84" s="76"/>
      <c r="M84" s="76"/>
      <c r="N84" s="76"/>
      <c r="O84" s="76"/>
      <c r="P84" s="76"/>
      <c r="Q84" s="76"/>
      <c r="R84" s="78"/>
    </row>
    <row r="85" spans="1:18" ht="12" customHeight="1">
      <c r="A85" s="55"/>
      <c r="B85" s="35"/>
      <c r="C85" s="35"/>
      <c r="D85" s="35"/>
      <c r="E85" s="35"/>
      <c r="F85" s="35"/>
      <c r="G85" s="35"/>
      <c r="H85" s="42"/>
      <c r="I85" s="35"/>
      <c r="J85" s="35"/>
      <c r="K85" s="35"/>
      <c r="L85" s="35"/>
      <c r="M85" s="35"/>
      <c r="N85" s="35"/>
      <c r="O85" s="35"/>
      <c r="P85" s="35"/>
      <c r="Q85" s="35"/>
      <c r="R85" s="79"/>
    </row>
    <row r="86" spans="1:18" ht="12" customHeight="1">
      <c r="A86" s="55"/>
      <c r="B86" s="35"/>
      <c r="C86" s="35"/>
      <c r="D86" s="35"/>
      <c r="E86" s="35"/>
      <c r="F86" s="35"/>
      <c r="G86" s="35"/>
      <c r="H86" s="42"/>
      <c r="I86" s="35"/>
      <c r="J86" s="35"/>
      <c r="K86" s="35"/>
      <c r="L86" s="35"/>
      <c r="M86" s="35"/>
      <c r="N86" s="35"/>
      <c r="O86" s="35"/>
      <c r="P86" s="35"/>
      <c r="Q86" s="35"/>
      <c r="R86" s="79"/>
    </row>
    <row r="87" ht="12" customHeight="1">
      <c r="A87" s="57"/>
    </row>
    <row r="88" ht="12" customHeight="1">
      <c r="A88" s="57"/>
    </row>
  </sheetData>
  <mergeCells count="2">
    <mergeCell ref="T2:W2"/>
    <mergeCell ref="X2:AA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2007-09-12T06:09:39Z</dcterms:created>
  <dcterms:modified xsi:type="dcterms:W3CDTF">2007-09-12T06:16:48Z</dcterms:modified>
  <cp:category/>
  <cp:version/>
  <cp:contentType/>
  <cp:contentStatus/>
</cp:coreProperties>
</file>