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31" sheetId="1" r:id="rId1"/>
  </sheets>
  <externalReferences>
    <externalReference r:id="rId4"/>
  </externalReferences>
  <definedNames>
    <definedName name="_10.電気_ガスおよび水道" localSheetId="0">'131'!$B$1:$H$42</definedName>
    <definedName name="_10.電気_ガスおよび水道">#REF!</definedName>
    <definedName name="_xlnm.Print_Area" localSheetId="0">'131'!$A$1:$P$55</definedName>
  </definedNames>
  <calcPr fullCalcOnLoad="1"/>
</workbook>
</file>

<file path=xl/sharedStrings.xml><?xml version="1.0" encoding="utf-8"?>
<sst xmlns="http://schemas.openxmlformats.org/spreadsheetml/2006/main" count="114" uniqueCount="105">
  <si>
    <t>年度･路線</t>
  </si>
  <si>
    <t>乗   車   人   員</t>
  </si>
  <si>
    <t>降車人員</t>
  </si>
  <si>
    <t xml:space="preserve"> 貨      物</t>
  </si>
  <si>
    <t>および駅</t>
  </si>
  <si>
    <t>総  数</t>
  </si>
  <si>
    <t>普  通</t>
  </si>
  <si>
    <t>定  期</t>
  </si>
  <si>
    <t>久  大  本  線</t>
  </si>
  <si>
    <t>夜明</t>
  </si>
  <si>
    <t>光岡</t>
  </si>
  <si>
    <t>日田</t>
  </si>
  <si>
    <t xml:space="preserve"> 日  豊  本  線</t>
  </si>
  <si>
    <t>豊後三芳</t>
  </si>
  <si>
    <t>中津</t>
  </si>
  <si>
    <t>豊後中川</t>
  </si>
  <si>
    <t>東中津</t>
  </si>
  <si>
    <t>今津</t>
  </si>
  <si>
    <t>杉河内</t>
  </si>
  <si>
    <t>天津</t>
  </si>
  <si>
    <t>北山田</t>
  </si>
  <si>
    <t>豊前善光寺</t>
  </si>
  <si>
    <t>豊後森</t>
  </si>
  <si>
    <t>柳ケ浦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</si>
  <si>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</si>
  <si>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</si>
  <si>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</si>
  <si>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</si>
  <si>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</si>
  <si>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</si>
  <si>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</si>
  <si>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</si>
  <si>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</si>
  <si>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</si>
  <si>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</si>
  <si>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</si>
  <si>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</si>
  <si>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</si>
  <si>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</si>
  <si>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</si>
  <si>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</si>
  <si>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暘谷</t>
  </si>
  <si>
    <t>小野屋</t>
  </si>
  <si>
    <t>豊後豊岡</t>
  </si>
  <si>
    <t>鬼瀬</t>
  </si>
  <si>
    <t>亀川</t>
  </si>
  <si>
    <t>向之原</t>
  </si>
  <si>
    <t>別府大学</t>
  </si>
  <si>
    <t>豊後国分</t>
  </si>
  <si>
    <t>別府</t>
  </si>
  <si>
    <t>賀来</t>
  </si>
  <si>
    <t>東別府</t>
  </si>
  <si>
    <t>南大分</t>
  </si>
  <si>
    <t>西大分</t>
  </si>
  <si>
    <t>古国府</t>
  </si>
  <si>
    <t>大分</t>
  </si>
  <si>
    <t>牧</t>
  </si>
  <si>
    <t>高城</t>
  </si>
  <si>
    <t>鶴崎</t>
  </si>
  <si>
    <t>豊  肥  本  線</t>
  </si>
  <si>
    <t>大在</t>
  </si>
  <si>
    <t>豊後荻</t>
  </si>
  <si>
    <t>坂ノ市</t>
  </si>
  <si>
    <t>玉来</t>
  </si>
  <si>
    <t>幸崎</t>
  </si>
  <si>
    <t>豊後竹田</t>
  </si>
  <si>
    <t>佐志生</t>
  </si>
  <si>
    <t>朝地</t>
  </si>
  <si>
    <t>下ノ江</t>
  </si>
  <si>
    <t>緒方</t>
  </si>
  <si>
    <t>熊崎</t>
  </si>
  <si>
    <t>豊後清川</t>
  </si>
  <si>
    <t>上臼杵</t>
  </si>
  <si>
    <t>三重町</t>
  </si>
  <si>
    <t>臼杵</t>
  </si>
  <si>
    <t>菅尾</t>
  </si>
  <si>
    <t>津久見</t>
  </si>
  <si>
    <t>犬飼</t>
  </si>
  <si>
    <t>日代</t>
  </si>
  <si>
    <t>竹中</t>
  </si>
  <si>
    <t>浅海井</t>
  </si>
  <si>
    <t>中判田</t>
  </si>
  <si>
    <t>狩生</t>
  </si>
  <si>
    <t>敷戸</t>
  </si>
  <si>
    <t>海崎</t>
  </si>
  <si>
    <t>滝尾</t>
  </si>
  <si>
    <t>佐伯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</si>
  <si>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</si>
  <si>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</si>
  <si>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</si>
  <si>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</si>
  <si>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</si>
  <si>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</si>
  <si>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</si>
  <si>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</si>
  <si>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 xml:space="preserve">  　131.  九  州  旅  客 ･ 貨  物   鉄  道  各  駅  別  運  輸  状  況</t>
  </si>
  <si>
    <t>(単位  人､ t )</t>
  </si>
  <si>
    <t>路    線</t>
  </si>
  <si>
    <t>発  送</t>
  </si>
  <si>
    <t>到  着</t>
  </si>
  <si>
    <t>平成４年度</t>
  </si>
  <si>
    <t xml:space="preserve">   ５</t>
  </si>
  <si>
    <t xml:space="preserve">   ６</t>
  </si>
  <si>
    <t>天瀬</t>
  </si>
  <si>
    <t>資料:九州旅客鉄道株式会社・日本貨物鉄道株式会社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</si>
</sst>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#,##0.0;[Red]#,##0.0"/>
    <numFmt numFmtId="205" formatCode="#,##0_);[Red]&quot;\&quot;\!\(#,##0&quot;\&quot;\!\)"/>
    <numFmt numFmtId="206" formatCode="0.0"/>
    <numFmt numFmtId="207" formatCode="#,##0.0;[Red]&quot;\&quot;\!\-#,##0.0"/>
    <numFmt numFmtId="208" formatCode="_ * #,##0;_ * &quot;\&quot;\!\-#,##0;_ * &quot;-&quot;_ ;_ @_ "/>
    <numFmt numFmtId="209" formatCode="_ * #,##0;_ * &quot;\&quot;\!\-#,##0;_ * &quot;-&quot;;_ @_ "/>
    <numFmt numFmtId="210" formatCode="_ * #,##0.0;_ * &quot;\&quot;\!\-#,##0.0;_ * &quot;-&quot;_ ;_ @_ "/>
    <numFmt numFmtId="211" formatCode="_ * #,##0.0_ ;_ * &quot;\&quot;\!\-#,##0.0_ ;_ * &quot;-&quot;?_ ;_ @_ "/>
    <numFmt numFmtId="212" formatCode="#,##0.0_ ;[Red]&quot;\&quot;\!\-#,##0.0&quot;\&quot;\!\ "/>
    <numFmt numFmtId="213" formatCode="0.0_);[Red]&quot;\&quot;\!\(0.0&quot;\&quot;\!\)"/>
    <numFmt numFmtId="214" formatCode="0;&quot;\&quot;\!\-0;&quot;&quot;"/>
    <numFmt numFmtId="215" formatCode="0,000.0;&quot;\&quot;\!\-0.0;&quot;&quot;"/>
    <numFmt numFmtId="216" formatCode="#,##0.0"/>
    <numFmt numFmtId="217" formatCode="#,##0.00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93" fontId="5" fillId="0" borderId="0" xfId="0" applyNumberFormat="1" applyFont="1" applyAlignment="1">
      <alignment/>
    </xf>
    <xf numFmtId="193" fontId="6" fillId="0" borderId="0" xfId="0" applyNumberFormat="1" applyFont="1" applyAlignment="1">
      <alignment horizontal="centerContinuous"/>
    </xf>
    <xf numFmtId="193" fontId="5" fillId="0" borderId="0" xfId="0" applyNumberFormat="1" applyFont="1" applyAlignment="1">
      <alignment horizontal="centerContinuous"/>
    </xf>
    <xf numFmtId="193" fontId="5" fillId="0" borderId="0" xfId="0" applyNumberFormat="1" applyFont="1" applyAlignment="1">
      <alignment/>
    </xf>
    <xf numFmtId="193" fontId="5" fillId="0" borderId="1" xfId="0" applyNumberFormat="1" applyFont="1" applyBorder="1" applyAlignment="1" applyProtection="1">
      <alignment horizontal="left"/>
      <protection/>
    </xf>
    <xf numFmtId="193" fontId="5" fillId="0" borderId="1" xfId="0" applyNumberFormat="1" applyFont="1" applyBorder="1" applyAlignment="1">
      <alignment/>
    </xf>
    <xf numFmtId="193" fontId="5" fillId="0" borderId="0" xfId="0" applyNumberFormat="1" applyFont="1" applyBorder="1" applyAlignment="1">
      <alignment/>
    </xf>
    <xf numFmtId="193" fontId="7" fillId="0" borderId="0" xfId="0" applyNumberFormat="1" applyFont="1" applyAlignment="1">
      <alignment horizontal="centerContinuous" vertical="center"/>
    </xf>
    <xf numFmtId="193" fontId="7" fillId="0" borderId="0" xfId="0" applyNumberFormat="1" applyFont="1" applyAlignment="1" applyProtection="1">
      <alignment horizontal="centerContinuous" vertical="center"/>
      <protection/>
    </xf>
    <xf numFmtId="193" fontId="7" fillId="0" borderId="2" xfId="0" applyNumberFormat="1" applyFont="1" applyBorder="1" applyAlignment="1" applyProtection="1">
      <alignment horizontal="centerContinuous" vertical="center"/>
      <protection/>
    </xf>
    <xf numFmtId="193" fontId="7" fillId="0" borderId="3" xfId="0" applyNumberFormat="1" applyFont="1" applyBorder="1" applyAlignment="1">
      <alignment horizontal="centerContinuous" vertical="center"/>
    </xf>
    <xf numFmtId="193" fontId="7" fillId="0" borderId="4" xfId="0" applyNumberFormat="1" applyFont="1" applyBorder="1" applyAlignment="1" applyProtection="1">
      <alignment horizontal="center" vertical="center"/>
      <protection/>
    </xf>
    <xf numFmtId="193" fontId="7" fillId="0" borderId="3" xfId="0" applyNumberFormat="1" applyFont="1" applyBorder="1" applyAlignment="1" applyProtection="1">
      <alignment horizontal="centerContinuous" vertical="center"/>
      <protection/>
    </xf>
    <xf numFmtId="193" fontId="7" fillId="0" borderId="5" xfId="0" applyNumberFormat="1" applyFont="1" applyBorder="1" applyAlignment="1">
      <alignment horizontal="center" vertical="center"/>
    </xf>
    <xf numFmtId="193" fontId="7" fillId="0" borderId="6" xfId="0" applyNumberFormat="1" applyFont="1" applyBorder="1" applyAlignment="1">
      <alignment horizontal="center" vertical="center"/>
    </xf>
    <xf numFmtId="193" fontId="7" fillId="0" borderId="0" xfId="0" applyNumberFormat="1" applyFont="1" applyBorder="1" applyAlignment="1" applyProtection="1">
      <alignment vertical="center"/>
      <protection/>
    </xf>
    <xf numFmtId="193" fontId="7" fillId="0" borderId="0" xfId="0" applyNumberFormat="1" applyFont="1" applyAlignment="1">
      <alignment vertical="center"/>
    </xf>
    <xf numFmtId="193" fontId="7" fillId="0" borderId="2" xfId="0" applyNumberFormat="1" applyFont="1" applyBorder="1" applyAlignment="1" applyProtection="1">
      <alignment horizontal="center" vertical="center"/>
      <protection/>
    </xf>
    <xf numFmtId="193" fontId="7" fillId="0" borderId="7" xfId="0" applyNumberFormat="1" applyFont="1" applyBorder="1" applyAlignment="1" applyProtection="1">
      <alignment horizontal="center" vertical="center"/>
      <protection/>
    </xf>
    <xf numFmtId="193" fontId="7" fillId="0" borderId="0" xfId="0" applyNumberFormat="1" applyFont="1" applyBorder="1" applyAlignment="1" applyProtection="1">
      <alignment horizontal="center" vertical="center"/>
      <protection/>
    </xf>
    <xf numFmtId="193" fontId="7" fillId="0" borderId="0" xfId="0" applyNumberFormat="1" applyFont="1" applyAlignment="1" applyProtection="1">
      <alignment horizontal="center" vertical="center"/>
      <protection/>
    </xf>
    <xf numFmtId="193" fontId="7" fillId="0" borderId="0" xfId="0" applyNumberFormat="1" applyFont="1" applyAlignment="1">
      <alignment horizontal="center" vertical="center"/>
    </xf>
    <xf numFmtId="193" fontId="5" fillId="0" borderId="8" xfId="0" applyNumberFormat="1" applyFont="1" applyBorder="1" applyAlignment="1">
      <alignment horizontal="center"/>
    </xf>
    <xf numFmtId="193" fontId="5" fillId="0" borderId="9" xfId="0" applyNumberFormat="1" applyFont="1" applyBorder="1" applyAlignment="1">
      <alignment horizontal="center"/>
    </xf>
    <xf numFmtId="193" fontId="5" fillId="0" borderId="10" xfId="16" applyNumberFormat="1" applyFont="1" applyBorder="1" applyAlignment="1" applyProtection="1">
      <alignment/>
      <protection locked="0"/>
    </xf>
    <xf numFmtId="193" fontId="5" fillId="0" borderId="0" xfId="16" applyNumberFormat="1" applyFont="1" applyAlignment="1" applyProtection="1">
      <alignment/>
      <protection locked="0"/>
    </xf>
    <xf numFmtId="0" fontId="5" fillId="0" borderId="0" xfId="0" applyNumberFormat="1" applyFont="1" applyAlignment="1">
      <alignment/>
    </xf>
    <xf numFmtId="193" fontId="5" fillId="0" borderId="10" xfId="0" applyNumberFormat="1" applyFont="1" applyBorder="1" applyAlignment="1" applyProtection="1">
      <alignment/>
      <protection/>
    </xf>
    <xf numFmtId="193" fontId="5" fillId="0" borderId="0" xfId="0" applyNumberFormat="1" applyFont="1" applyAlignment="1" applyProtection="1">
      <alignment/>
      <protection/>
    </xf>
    <xf numFmtId="201" fontId="5" fillId="0" borderId="0" xfId="0" applyNumberFormat="1" applyFont="1" applyBorder="1" applyAlignment="1" applyProtection="1" quotePrefix="1">
      <alignment horizontal="center"/>
      <protection locked="0"/>
    </xf>
    <xf numFmtId="201" fontId="5" fillId="0" borderId="11" xfId="0" applyNumberFormat="1" applyFont="1" applyBorder="1" applyAlignment="1" applyProtection="1" quotePrefix="1">
      <alignment horizontal="left"/>
      <protection locked="0"/>
    </xf>
    <xf numFmtId="193" fontId="5" fillId="0" borderId="0" xfId="16" applyNumberFormat="1" applyFont="1" applyBorder="1" applyAlignment="1" applyProtection="1">
      <alignment/>
      <protection locked="0"/>
    </xf>
    <xf numFmtId="193" fontId="8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193" fontId="8" fillId="0" borderId="10" xfId="16" applyNumberFormat="1" applyFont="1" applyBorder="1" applyAlignment="1" applyProtection="1">
      <alignment/>
      <protection/>
    </xf>
    <xf numFmtId="193" fontId="8" fillId="0" borderId="0" xfId="16" applyNumberFormat="1" applyFont="1" applyBorder="1" applyAlignment="1" applyProtection="1">
      <alignment/>
      <protection/>
    </xf>
    <xf numFmtId="193" fontId="8" fillId="0" borderId="0" xfId="0" applyNumberFormat="1" applyFont="1" applyAlignment="1" applyProtection="1">
      <alignment horizontal="right"/>
      <protection/>
    </xf>
    <xf numFmtId="193" fontId="8" fillId="0" borderId="0" xfId="0" applyNumberFormat="1" applyFont="1" applyAlignment="1" applyProtection="1">
      <alignment/>
      <protection/>
    </xf>
    <xf numFmtId="193" fontId="5" fillId="0" borderId="10" xfId="16" applyNumberFormat="1" applyFont="1" applyBorder="1" applyAlignment="1">
      <alignment/>
    </xf>
    <xf numFmtId="193" fontId="5" fillId="0" borderId="0" xfId="16" applyNumberFormat="1" applyFont="1" applyAlignment="1">
      <alignment/>
    </xf>
    <xf numFmtId="0" fontId="5" fillId="0" borderId="0" xfId="0" applyNumberFormat="1" applyFont="1" applyAlignment="1" applyProtection="1">
      <alignment horizontal="distributed"/>
      <protection/>
    </xf>
    <xf numFmtId="193" fontId="5" fillId="0" borderId="10" xfId="16" applyNumberFormat="1" applyFont="1" applyBorder="1" applyAlignment="1" applyProtection="1">
      <alignment/>
      <protection/>
    </xf>
    <xf numFmtId="193" fontId="5" fillId="0" borderId="0" xfId="16" applyNumberFormat="1" applyFont="1" applyAlignment="1" applyProtection="1">
      <alignment horizontal="right"/>
      <protection locked="0"/>
    </xf>
    <xf numFmtId="193" fontId="5" fillId="0" borderId="0" xfId="0" applyNumberFormat="1" applyFont="1" applyAlignment="1" applyProtection="1">
      <alignment/>
      <protection locked="0"/>
    </xf>
    <xf numFmtId="38" fontId="5" fillId="0" borderId="0" xfId="16" applyFont="1" applyAlignment="1">
      <alignment/>
    </xf>
    <xf numFmtId="0" fontId="8" fillId="0" borderId="0" xfId="0" applyNumberFormat="1" applyFont="1" applyAlignment="1" applyProtection="1">
      <alignment/>
      <protection/>
    </xf>
    <xf numFmtId="193" fontId="8" fillId="0" borderId="0" xfId="0" applyNumberFormat="1" applyFont="1" applyAlignment="1" applyProtection="1">
      <alignment/>
      <protection/>
    </xf>
    <xf numFmtId="193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NumberFormat="1" applyFont="1" applyAlignment="1" applyProtection="1">
      <alignment/>
      <protection locked="0"/>
    </xf>
    <xf numFmtId="38" fontId="5" fillId="0" borderId="0" xfId="16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>
      <alignment horizontal="distributed"/>
    </xf>
    <xf numFmtId="193" fontId="5" fillId="0" borderId="10" xfId="0" applyNumberFormat="1" applyFont="1" applyBorder="1" applyAlignment="1">
      <alignment/>
    </xf>
    <xf numFmtId="193" fontId="5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distributed"/>
      <protection/>
    </xf>
    <xf numFmtId="193" fontId="5" fillId="0" borderId="3" xfId="0" applyNumberFormat="1" applyFont="1" applyBorder="1" applyAlignment="1" applyProtection="1">
      <alignment horizontal="distributed"/>
      <protection/>
    </xf>
    <xf numFmtId="0" fontId="5" fillId="0" borderId="3" xfId="0" applyNumberFormat="1" applyFont="1" applyBorder="1" applyAlignment="1" applyProtection="1">
      <alignment horizontal="distributed"/>
      <protection/>
    </xf>
    <xf numFmtId="193" fontId="5" fillId="0" borderId="2" xfId="16" applyNumberFormat="1" applyFont="1" applyBorder="1" applyAlignment="1" applyProtection="1">
      <alignment/>
      <protection/>
    </xf>
    <xf numFmtId="193" fontId="5" fillId="0" borderId="3" xfId="16" applyNumberFormat="1" applyFont="1" applyBorder="1" applyAlignment="1" applyProtection="1">
      <alignment/>
      <protection locked="0"/>
    </xf>
    <xf numFmtId="193" fontId="5" fillId="0" borderId="3" xfId="16" applyNumberFormat="1" applyFont="1" applyBorder="1" applyAlignment="1" applyProtection="1">
      <alignment horizontal="right"/>
      <protection locked="0"/>
    </xf>
    <xf numFmtId="193" fontId="5" fillId="0" borderId="3" xfId="0" applyNumberFormat="1" applyFont="1" applyBorder="1" applyAlignment="1">
      <alignment/>
    </xf>
    <xf numFmtId="0" fontId="5" fillId="0" borderId="3" xfId="0" applyNumberFormat="1" applyFont="1" applyBorder="1" applyAlignment="1">
      <alignment horizontal="distributed"/>
    </xf>
    <xf numFmtId="193" fontId="5" fillId="0" borderId="2" xfId="0" applyNumberFormat="1" applyFont="1" applyBorder="1" applyAlignment="1">
      <alignment/>
    </xf>
    <xf numFmtId="38" fontId="5" fillId="0" borderId="0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11&#36939;&#36664;&#12362;&#12424;&#12403;&#36890;&#20449;127-1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A.B"/>
      <sheetName val="130C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workbookViewId="0" topLeftCell="A34">
      <selection activeCell="G21" sqref="G21"/>
    </sheetView>
  </sheetViews>
  <sheetFormatPr defaultColWidth="13.375" defaultRowHeight="12" customHeight="1"/>
  <cols>
    <col min="1" max="1" width="3.75390625" style="1" customWidth="1"/>
    <col min="2" max="2" width="11.75390625" style="1" customWidth="1"/>
    <col min="3" max="8" width="12.75390625" style="1" customWidth="1"/>
    <col min="9" max="9" width="3.75390625" style="1" customWidth="1"/>
    <col min="10" max="17" width="12.75390625" style="1" customWidth="1"/>
    <col min="18" max="30" width="12.875" style="1" customWidth="1"/>
    <col min="31" max="16384" width="13.375" style="1" customWidth="1"/>
  </cols>
  <sheetData>
    <row r="1" spans="2:19" ht="15.75" customHeight="1">
      <c r="B1" s="2" t="s">
        <v>95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</row>
    <row r="2" spans="1:17" ht="12" customHeight="1" thickBot="1">
      <c r="A2" s="5"/>
      <c r="B2" s="5" t="s">
        <v>96</v>
      </c>
      <c r="C2" s="6"/>
      <c r="D2" s="6"/>
      <c r="E2" s="6"/>
      <c r="F2" s="6"/>
      <c r="G2" s="6"/>
      <c r="H2" s="6"/>
      <c r="I2" s="5"/>
      <c r="J2" s="6"/>
      <c r="K2" s="6"/>
      <c r="L2" s="6"/>
      <c r="M2" s="6"/>
      <c r="N2" s="6"/>
      <c r="O2" s="6"/>
      <c r="P2" s="6"/>
      <c r="Q2" s="7"/>
    </row>
    <row r="3" spans="1:17" s="17" customFormat="1" ht="14.25" customHeight="1" thickTop="1">
      <c r="A3" s="8" t="s">
        <v>0</v>
      </c>
      <c r="B3" s="9"/>
      <c r="C3" s="10" t="s">
        <v>1</v>
      </c>
      <c r="D3" s="11"/>
      <c r="E3" s="11"/>
      <c r="F3" s="12" t="s">
        <v>2</v>
      </c>
      <c r="G3" s="10" t="s">
        <v>3</v>
      </c>
      <c r="H3" s="13"/>
      <c r="I3" s="14" t="s">
        <v>97</v>
      </c>
      <c r="J3" s="15"/>
      <c r="K3" s="10" t="s">
        <v>1</v>
      </c>
      <c r="L3" s="11"/>
      <c r="M3" s="11"/>
      <c r="N3" s="12" t="s">
        <v>2</v>
      </c>
      <c r="O3" s="10" t="s">
        <v>3</v>
      </c>
      <c r="P3" s="13"/>
      <c r="Q3" s="16"/>
    </row>
    <row r="4" spans="1:30" s="17" customFormat="1" ht="14.25" customHeight="1">
      <c r="A4" s="13" t="s">
        <v>4</v>
      </c>
      <c r="B4" s="13"/>
      <c r="C4" s="18" t="s">
        <v>5</v>
      </c>
      <c r="D4" s="18" t="s">
        <v>6</v>
      </c>
      <c r="E4" s="18" t="s">
        <v>7</v>
      </c>
      <c r="F4" s="19"/>
      <c r="G4" s="18" t="s">
        <v>98</v>
      </c>
      <c r="H4" s="18" t="s">
        <v>99</v>
      </c>
      <c r="I4" s="13" t="s">
        <v>4</v>
      </c>
      <c r="J4" s="13"/>
      <c r="K4" s="18" t="s">
        <v>5</v>
      </c>
      <c r="L4" s="18" t="s">
        <v>6</v>
      </c>
      <c r="M4" s="18" t="s">
        <v>7</v>
      </c>
      <c r="N4" s="19"/>
      <c r="O4" s="18" t="s">
        <v>98</v>
      </c>
      <c r="P4" s="18" t="s">
        <v>99</v>
      </c>
      <c r="Q4" s="20"/>
      <c r="R4" s="21"/>
      <c r="S4" s="21"/>
      <c r="T4" s="21"/>
      <c r="U4" s="21"/>
      <c r="V4" s="21"/>
      <c r="W4" s="22"/>
      <c r="X4" s="22"/>
      <c r="Y4" s="21"/>
      <c r="Z4" s="21"/>
      <c r="AA4" s="21"/>
      <c r="AB4" s="21"/>
      <c r="AC4" s="21"/>
      <c r="AD4" s="22"/>
    </row>
    <row r="5" spans="1:16" ht="12" customHeight="1">
      <c r="A5" s="23" t="s">
        <v>100</v>
      </c>
      <c r="B5" s="24"/>
      <c r="C5" s="25">
        <v>24005229</v>
      </c>
      <c r="D5" s="26">
        <v>11678598</v>
      </c>
      <c r="E5" s="26">
        <v>12326631</v>
      </c>
      <c r="F5" s="26">
        <v>24091017</v>
      </c>
      <c r="G5" s="26">
        <v>217701</v>
      </c>
      <c r="H5" s="26">
        <v>117567</v>
      </c>
      <c r="I5" s="3"/>
      <c r="J5" s="27"/>
      <c r="K5" s="28"/>
      <c r="L5" s="29"/>
      <c r="M5" s="29"/>
      <c r="N5" s="29"/>
      <c r="O5" s="29"/>
      <c r="P5" s="29"/>
    </row>
    <row r="6" spans="1:17" ht="12" customHeight="1">
      <c r="A6" s="30"/>
      <c r="B6" s="31" t="s">
        <v>101</v>
      </c>
      <c r="C6" s="25">
        <v>24113290</v>
      </c>
      <c r="D6" s="32">
        <v>11447184</v>
      </c>
      <c r="E6" s="32">
        <v>12666106</v>
      </c>
      <c r="F6" s="32">
        <v>24191518</v>
      </c>
      <c r="G6" s="32">
        <v>183376</v>
      </c>
      <c r="H6" s="32">
        <v>109103</v>
      </c>
      <c r="I6" s="33" t="s">
        <v>8</v>
      </c>
      <c r="J6" s="34"/>
      <c r="K6" s="35">
        <f aca="true" t="shared" si="0" ref="K6:P6">SUM(K7:K31)</f>
        <v>3043457</v>
      </c>
      <c r="L6" s="36">
        <f t="shared" si="0"/>
        <v>1139859</v>
      </c>
      <c r="M6" s="36">
        <f t="shared" si="0"/>
        <v>1903598</v>
      </c>
      <c r="N6" s="36">
        <f t="shared" si="0"/>
        <v>3081372</v>
      </c>
      <c r="O6" s="37">
        <f t="shared" si="0"/>
        <v>0</v>
      </c>
      <c r="P6" s="37">
        <f t="shared" si="0"/>
        <v>0</v>
      </c>
      <c r="Q6" s="38"/>
    </row>
    <row r="7" spans="1:30" ht="12" customHeight="1">
      <c r="A7" s="3"/>
      <c r="B7" s="31"/>
      <c r="C7" s="39"/>
      <c r="D7" s="40"/>
      <c r="E7" s="40"/>
      <c r="F7" s="40"/>
      <c r="G7" s="40"/>
      <c r="H7" s="40"/>
      <c r="I7" s="3"/>
      <c r="J7" s="41" t="s">
        <v>9</v>
      </c>
      <c r="K7" s="42">
        <f aca="true" t="shared" si="1" ref="K7:K31">L7+M7</f>
        <v>38699</v>
      </c>
      <c r="L7" s="26">
        <v>12081</v>
      </c>
      <c r="M7" s="26">
        <v>26618</v>
      </c>
      <c r="N7" s="26">
        <v>40419</v>
      </c>
      <c r="O7" s="43">
        <v>0</v>
      </c>
      <c r="P7" s="43">
        <v>0</v>
      </c>
      <c r="Q7" s="44"/>
      <c r="X7" s="41"/>
      <c r="Y7" s="45"/>
      <c r="Z7" s="45"/>
      <c r="AA7" s="45"/>
      <c r="AB7" s="45"/>
      <c r="AC7" s="45"/>
      <c r="AD7" s="45"/>
    </row>
    <row r="8" spans="1:30" ht="12" customHeight="1">
      <c r="A8" s="30"/>
      <c r="B8" s="31" t="s">
        <v>102</v>
      </c>
      <c r="C8" s="35">
        <f>+C10+K6+K35+K51</f>
        <v>24284221</v>
      </c>
      <c r="D8" s="36">
        <f>+D10+L6+L35+L51</f>
        <v>11438365</v>
      </c>
      <c r="E8" s="36">
        <f>+E10+M6+M35+M51</f>
        <v>12845856</v>
      </c>
      <c r="F8" s="36">
        <f>+F10+N6+N35+N51</f>
        <v>24389604</v>
      </c>
      <c r="G8" s="36">
        <f>G10</f>
        <v>164124</v>
      </c>
      <c r="H8" s="36">
        <f>H10</f>
        <v>96498</v>
      </c>
      <c r="I8" s="3"/>
      <c r="J8" s="41" t="s">
        <v>10</v>
      </c>
      <c r="K8" s="42">
        <f t="shared" si="1"/>
        <v>60065</v>
      </c>
      <c r="L8" s="26">
        <v>12545</v>
      </c>
      <c r="M8" s="26">
        <v>47520</v>
      </c>
      <c r="N8" s="26">
        <v>60493</v>
      </c>
      <c r="O8" s="43">
        <v>0</v>
      </c>
      <c r="P8" s="43">
        <v>0</v>
      </c>
      <c r="Q8" s="44"/>
      <c r="X8" s="41"/>
      <c r="Y8" s="45"/>
      <c r="Z8" s="45"/>
      <c r="AA8" s="45"/>
      <c r="AB8" s="45"/>
      <c r="AC8" s="45"/>
      <c r="AD8" s="45"/>
    </row>
    <row r="9" spans="3:30" ht="12" customHeight="1">
      <c r="C9" s="39"/>
      <c r="D9" s="40"/>
      <c r="E9" s="40"/>
      <c r="F9" s="40"/>
      <c r="G9" s="40"/>
      <c r="H9" s="40"/>
      <c r="J9" s="41" t="s">
        <v>11</v>
      </c>
      <c r="K9" s="42">
        <f t="shared" si="1"/>
        <v>650231</v>
      </c>
      <c r="L9" s="26">
        <v>297126</v>
      </c>
      <c r="M9" s="26">
        <v>353105</v>
      </c>
      <c r="N9" s="26">
        <v>623104</v>
      </c>
      <c r="O9" s="43">
        <v>0</v>
      </c>
      <c r="P9" s="43">
        <v>0</v>
      </c>
      <c r="Q9" s="44"/>
      <c r="X9" s="41"/>
      <c r="Y9" s="45"/>
      <c r="Z9" s="45"/>
      <c r="AA9" s="45"/>
      <c r="AB9" s="45"/>
      <c r="AC9" s="45"/>
      <c r="AD9" s="45"/>
    </row>
    <row r="10" spans="1:30" ht="12" customHeight="1">
      <c r="A10" s="46" t="s">
        <v>12</v>
      </c>
      <c r="B10" s="47"/>
      <c r="C10" s="35">
        <f aca="true" t="shared" si="2" ref="C10:H10">SUM(C11:C54)</f>
        <v>18891127</v>
      </c>
      <c r="D10" s="36">
        <f t="shared" si="2"/>
        <v>9429872</v>
      </c>
      <c r="E10" s="36">
        <f t="shared" si="2"/>
        <v>9461255</v>
      </c>
      <c r="F10" s="36">
        <f t="shared" si="2"/>
        <v>18916971</v>
      </c>
      <c r="G10" s="36">
        <f t="shared" si="2"/>
        <v>164124</v>
      </c>
      <c r="H10" s="36">
        <f t="shared" si="2"/>
        <v>96498</v>
      </c>
      <c r="I10" s="48"/>
      <c r="J10" s="41" t="s">
        <v>13</v>
      </c>
      <c r="K10" s="42">
        <f t="shared" si="1"/>
        <v>12746</v>
      </c>
      <c r="L10" s="26">
        <v>8612</v>
      </c>
      <c r="M10" s="26">
        <v>4134</v>
      </c>
      <c r="N10" s="26">
        <v>14951</v>
      </c>
      <c r="O10" s="43">
        <v>0</v>
      </c>
      <c r="P10" s="43">
        <v>0</v>
      </c>
      <c r="Q10" s="44"/>
      <c r="X10" s="41"/>
      <c r="Y10" s="45"/>
      <c r="Z10" s="45"/>
      <c r="AA10" s="45"/>
      <c r="AB10" s="45"/>
      <c r="AC10" s="45"/>
      <c r="AD10" s="45"/>
    </row>
    <row r="11" spans="2:30" ht="12" customHeight="1">
      <c r="B11" s="41" t="s">
        <v>14</v>
      </c>
      <c r="C11" s="42">
        <f aca="true" t="shared" si="3" ref="C11:C54">D11+E11</f>
        <v>1546362</v>
      </c>
      <c r="D11" s="26">
        <v>814476</v>
      </c>
      <c r="E11" s="26">
        <v>731886</v>
      </c>
      <c r="F11" s="26">
        <v>1576500</v>
      </c>
      <c r="G11" s="43">
        <v>0</v>
      </c>
      <c r="H11" s="43">
        <v>0</v>
      </c>
      <c r="J11" s="41" t="s">
        <v>15</v>
      </c>
      <c r="K11" s="42">
        <f t="shared" si="1"/>
        <v>74726</v>
      </c>
      <c r="L11" s="26">
        <v>15050</v>
      </c>
      <c r="M11" s="26">
        <v>59676</v>
      </c>
      <c r="N11" s="26">
        <v>79085</v>
      </c>
      <c r="O11" s="43">
        <v>0</v>
      </c>
      <c r="P11" s="43">
        <v>0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2:30" ht="12" customHeight="1">
      <c r="B12" s="41" t="s">
        <v>16</v>
      </c>
      <c r="C12" s="42">
        <f t="shared" si="3"/>
        <v>143644</v>
      </c>
      <c r="D12" s="26">
        <v>31347</v>
      </c>
      <c r="E12" s="26">
        <v>112297</v>
      </c>
      <c r="F12" s="26">
        <v>155173</v>
      </c>
      <c r="G12" s="43">
        <v>0</v>
      </c>
      <c r="H12" s="43">
        <v>0</v>
      </c>
      <c r="J12" s="41" t="s">
        <v>103</v>
      </c>
      <c r="K12" s="42">
        <f t="shared" si="1"/>
        <v>128142</v>
      </c>
      <c r="L12" s="26">
        <v>56552</v>
      </c>
      <c r="M12" s="26">
        <v>71590</v>
      </c>
      <c r="N12" s="26">
        <v>128230</v>
      </c>
      <c r="O12" s="43">
        <v>0</v>
      </c>
      <c r="P12" s="43">
        <v>0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spans="2:30" ht="12" customHeight="1">
      <c r="B13" s="41" t="s">
        <v>17</v>
      </c>
      <c r="C13" s="42">
        <f t="shared" si="3"/>
        <v>103792</v>
      </c>
      <c r="D13" s="26">
        <v>34877</v>
      </c>
      <c r="E13" s="26">
        <v>68915</v>
      </c>
      <c r="F13" s="26">
        <v>104416</v>
      </c>
      <c r="G13" s="43">
        <v>0</v>
      </c>
      <c r="H13" s="43">
        <v>0</v>
      </c>
      <c r="J13" s="41" t="s">
        <v>18</v>
      </c>
      <c r="K13" s="42">
        <f t="shared" si="1"/>
        <v>16469</v>
      </c>
      <c r="L13" s="26">
        <v>3181</v>
      </c>
      <c r="M13" s="26">
        <v>13288</v>
      </c>
      <c r="N13" s="26">
        <v>17318</v>
      </c>
      <c r="O13" s="43">
        <v>0</v>
      </c>
      <c r="P13" s="43">
        <v>0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2:30" ht="12" customHeight="1">
      <c r="B14" s="41" t="s">
        <v>19</v>
      </c>
      <c r="C14" s="42">
        <f t="shared" si="3"/>
        <v>52603</v>
      </c>
      <c r="D14" s="26">
        <v>12181</v>
      </c>
      <c r="E14" s="26">
        <v>40422</v>
      </c>
      <c r="F14" s="26">
        <v>53682</v>
      </c>
      <c r="G14" s="43">
        <v>0</v>
      </c>
      <c r="H14" s="43">
        <v>0</v>
      </c>
      <c r="J14" s="41" t="s">
        <v>20</v>
      </c>
      <c r="K14" s="42">
        <f t="shared" si="1"/>
        <v>44502</v>
      </c>
      <c r="L14" s="26">
        <v>15352</v>
      </c>
      <c r="M14" s="26">
        <v>29150</v>
      </c>
      <c r="N14" s="26">
        <v>49701</v>
      </c>
      <c r="O14" s="43">
        <v>0</v>
      </c>
      <c r="P14" s="43">
        <v>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2:30" ht="12" customHeight="1">
      <c r="B15" s="41" t="s">
        <v>21</v>
      </c>
      <c r="C15" s="42">
        <f t="shared" si="3"/>
        <v>127284</v>
      </c>
      <c r="D15" s="26">
        <v>50472</v>
      </c>
      <c r="E15" s="26">
        <v>76812</v>
      </c>
      <c r="F15" s="26">
        <v>126185</v>
      </c>
      <c r="G15" s="43">
        <v>0</v>
      </c>
      <c r="H15" s="43">
        <v>0</v>
      </c>
      <c r="J15" s="41" t="s">
        <v>22</v>
      </c>
      <c r="K15" s="42">
        <f t="shared" si="1"/>
        <v>283314</v>
      </c>
      <c r="L15" s="26">
        <v>98728</v>
      </c>
      <c r="M15" s="26">
        <v>184586</v>
      </c>
      <c r="N15" s="26">
        <v>280231</v>
      </c>
      <c r="O15" s="43">
        <v>0</v>
      </c>
      <c r="P15" s="43">
        <v>0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2:30" ht="12" customHeight="1">
      <c r="B16" s="41" t="s">
        <v>23</v>
      </c>
      <c r="C16" s="42">
        <f t="shared" si="3"/>
        <v>334314</v>
      </c>
      <c r="D16" s="26">
        <v>122299</v>
      </c>
      <c r="E16" s="26">
        <v>212015</v>
      </c>
      <c r="F16" s="26">
        <v>334657</v>
      </c>
      <c r="G16" s="43">
        <v>0</v>
      </c>
      <c r="H16" s="43">
        <v>0</v>
      </c>
      <c r="I16" s="49"/>
      <c r="J16" s="41" t="s">
        <v>24</v>
      </c>
      <c r="K16" s="42">
        <f t="shared" si="1"/>
        <v>27590</v>
      </c>
      <c r="L16" s="26">
        <v>5448</v>
      </c>
      <c r="M16" s="26">
        <v>22142</v>
      </c>
      <c r="N16" s="26">
        <v>29536</v>
      </c>
      <c r="O16" s="43">
        <v>0</v>
      </c>
      <c r="P16" s="43">
        <v>0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2:30" ht="12" customHeight="1">
      <c r="B17" s="41" t="s">
        <v>25</v>
      </c>
      <c r="C17" s="42">
        <f t="shared" si="3"/>
        <v>57870</v>
      </c>
      <c r="D17" s="26">
        <v>11499</v>
      </c>
      <c r="E17" s="26">
        <v>46371</v>
      </c>
      <c r="F17" s="26">
        <v>59832</v>
      </c>
      <c r="G17" s="43">
        <v>0</v>
      </c>
      <c r="H17" s="43">
        <v>0</v>
      </c>
      <c r="J17" s="41" t="s">
        <v>26</v>
      </c>
      <c r="K17" s="42">
        <f t="shared" si="1"/>
        <v>18195</v>
      </c>
      <c r="L17" s="26">
        <v>3529</v>
      </c>
      <c r="M17" s="26">
        <v>14666</v>
      </c>
      <c r="N17" s="26">
        <v>18543</v>
      </c>
      <c r="O17" s="43">
        <v>0</v>
      </c>
      <c r="P17" s="43">
        <v>0</v>
      </c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2:30" ht="12" customHeight="1">
      <c r="B18" s="41" t="s">
        <v>27</v>
      </c>
      <c r="C18" s="42">
        <f t="shared" si="3"/>
        <v>266922</v>
      </c>
      <c r="D18" s="26">
        <v>198966</v>
      </c>
      <c r="E18" s="26">
        <v>67956</v>
      </c>
      <c r="F18" s="26">
        <v>289985</v>
      </c>
      <c r="G18" s="43">
        <v>0</v>
      </c>
      <c r="H18" s="43">
        <v>0</v>
      </c>
      <c r="J18" s="41" t="s">
        <v>28</v>
      </c>
      <c r="K18" s="42">
        <f t="shared" si="1"/>
        <v>79561</v>
      </c>
      <c r="L18" s="26">
        <v>32241</v>
      </c>
      <c r="M18" s="26">
        <v>47320</v>
      </c>
      <c r="N18" s="26">
        <v>80388</v>
      </c>
      <c r="O18" s="43">
        <v>0</v>
      </c>
      <c r="P18" s="43">
        <v>0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2:30" ht="12" customHeight="1">
      <c r="B19" s="41" t="s">
        <v>29</v>
      </c>
      <c r="C19" s="42">
        <f t="shared" si="3"/>
        <v>12353</v>
      </c>
      <c r="D19" s="26">
        <v>2985</v>
      </c>
      <c r="E19" s="26">
        <v>9368</v>
      </c>
      <c r="F19" s="26">
        <v>12941</v>
      </c>
      <c r="G19" s="43">
        <v>0</v>
      </c>
      <c r="H19" s="43">
        <v>0</v>
      </c>
      <c r="J19" s="41" t="s">
        <v>30</v>
      </c>
      <c r="K19" s="42">
        <f t="shared" si="1"/>
        <v>21420</v>
      </c>
      <c r="L19" s="26">
        <v>3448</v>
      </c>
      <c r="M19" s="26">
        <v>17972</v>
      </c>
      <c r="N19" s="26">
        <v>25643</v>
      </c>
      <c r="O19" s="43">
        <v>0</v>
      </c>
      <c r="P19" s="43">
        <v>0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2:30" ht="12" customHeight="1">
      <c r="B20" s="41" t="s">
        <v>31</v>
      </c>
      <c r="C20" s="42">
        <f t="shared" si="3"/>
        <v>39818</v>
      </c>
      <c r="D20" s="26">
        <v>11049</v>
      </c>
      <c r="E20" s="26">
        <v>28769</v>
      </c>
      <c r="F20" s="26">
        <v>40886</v>
      </c>
      <c r="G20" s="43">
        <v>0</v>
      </c>
      <c r="H20" s="43">
        <v>0</v>
      </c>
      <c r="J20" s="41" t="s">
        <v>32</v>
      </c>
      <c r="K20" s="42">
        <f t="shared" si="1"/>
        <v>338629</v>
      </c>
      <c r="L20" s="26">
        <v>217557</v>
      </c>
      <c r="M20" s="26">
        <v>121072</v>
      </c>
      <c r="N20" s="26">
        <v>332926</v>
      </c>
      <c r="O20" s="43">
        <v>0</v>
      </c>
      <c r="P20" s="43">
        <v>0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2:30" ht="12" customHeight="1">
      <c r="B21" s="41" t="s">
        <v>33</v>
      </c>
      <c r="C21" s="42">
        <f t="shared" si="3"/>
        <v>189577</v>
      </c>
      <c r="D21" s="26">
        <v>49181</v>
      </c>
      <c r="E21" s="26">
        <v>140396</v>
      </c>
      <c r="F21" s="26">
        <v>190152</v>
      </c>
      <c r="G21" s="43">
        <v>0</v>
      </c>
      <c r="H21" s="43">
        <v>0</v>
      </c>
      <c r="J21" s="41" t="s">
        <v>34</v>
      </c>
      <c r="K21" s="42">
        <f t="shared" si="1"/>
        <v>21530</v>
      </c>
      <c r="L21" s="26">
        <v>4669</v>
      </c>
      <c r="M21" s="26">
        <v>16861</v>
      </c>
      <c r="N21" s="26">
        <v>26100</v>
      </c>
      <c r="O21" s="43">
        <v>0</v>
      </c>
      <c r="P21" s="43">
        <v>0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2:30" ht="12" customHeight="1">
      <c r="B22" s="41" t="s">
        <v>35</v>
      </c>
      <c r="C22" s="42">
        <f t="shared" si="3"/>
        <v>404874</v>
      </c>
      <c r="D22" s="26">
        <v>177566</v>
      </c>
      <c r="E22" s="26">
        <v>227308</v>
      </c>
      <c r="F22" s="26">
        <v>417752</v>
      </c>
      <c r="G22" s="43">
        <v>0</v>
      </c>
      <c r="H22" s="43">
        <v>0</v>
      </c>
      <c r="J22" s="41" t="s">
        <v>36</v>
      </c>
      <c r="K22" s="42">
        <f t="shared" si="1"/>
        <v>48589</v>
      </c>
      <c r="L22" s="26">
        <v>19818</v>
      </c>
      <c r="M22" s="26">
        <v>28771</v>
      </c>
      <c r="N22" s="26">
        <v>42445</v>
      </c>
      <c r="O22" s="43">
        <v>0</v>
      </c>
      <c r="P22" s="43">
        <v>0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2:30" ht="12" customHeight="1">
      <c r="B23" s="41" t="s">
        <v>37</v>
      </c>
      <c r="C23" s="42">
        <f t="shared" si="3"/>
        <v>74797</v>
      </c>
      <c r="D23" s="26">
        <v>16084</v>
      </c>
      <c r="E23" s="26">
        <v>58713</v>
      </c>
      <c r="F23" s="26">
        <v>80362</v>
      </c>
      <c r="G23" s="43">
        <v>0</v>
      </c>
      <c r="H23" s="43">
        <v>0</v>
      </c>
      <c r="J23" s="41" t="s">
        <v>38</v>
      </c>
      <c r="K23" s="42">
        <f t="shared" si="1"/>
        <v>120096</v>
      </c>
      <c r="L23" s="26">
        <v>32946</v>
      </c>
      <c r="M23" s="26">
        <v>87150</v>
      </c>
      <c r="N23" s="26">
        <v>122359</v>
      </c>
      <c r="O23" s="43">
        <v>0</v>
      </c>
      <c r="P23" s="43">
        <v>0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2:30" ht="12" customHeight="1">
      <c r="B24" s="41" t="s">
        <v>39</v>
      </c>
      <c r="C24" s="42">
        <f t="shared" si="3"/>
        <v>272700</v>
      </c>
      <c r="D24" s="26">
        <v>97557</v>
      </c>
      <c r="E24" s="26">
        <v>175143</v>
      </c>
      <c r="F24" s="26">
        <v>275789</v>
      </c>
      <c r="G24" s="43">
        <v>0</v>
      </c>
      <c r="H24" s="43">
        <v>0</v>
      </c>
      <c r="J24" s="41" t="s">
        <v>40</v>
      </c>
      <c r="K24" s="42">
        <f t="shared" si="1"/>
        <v>61279</v>
      </c>
      <c r="L24" s="26">
        <v>7854</v>
      </c>
      <c r="M24" s="26">
        <v>53425</v>
      </c>
      <c r="N24" s="26">
        <v>63520</v>
      </c>
      <c r="O24" s="43">
        <v>0</v>
      </c>
      <c r="P24" s="43">
        <v>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2:30" ht="12" customHeight="1">
      <c r="B25" s="41" t="s">
        <v>41</v>
      </c>
      <c r="C25" s="42">
        <f t="shared" si="3"/>
        <v>340498</v>
      </c>
      <c r="D25" s="26">
        <v>94621</v>
      </c>
      <c r="E25" s="26">
        <v>245877</v>
      </c>
      <c r="F25" s="26">
        <v>344064</v>
      </c>
      <c r="G25" s="43">
        <v>0</v>
      </c>
      <c r="H25" s="43">
        <v>0</v>
      </c>
      <c r="J25" s="41" t="s">
        <v>42</v>
      </c>
      <c r="K25" s="42">
        <f t="shared" si="1"/>
        <v>231788</v>
      </c>
      <c r="L25" s="26">
        <v>46599</v>
      </c>
      <c r="M25" s="26">
        <v>185189</v>
      </c>
      <c r="N25" s="26">
        <v>234956</v>
      </c>
      <c r="O25" s="43">
        <v>0</v>
      </c>
      <c r="P25" s="43">
        <v>0</v>
      </c>
      <c r="Q25" s="50"/>
      <c r="R25" s="51"/>
      <c r="S25" s="51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2:30" ht="12" customHeight="1">
      <c r="B26" s="41" t="s">
        <v>43</v>
      </c>
      <c r="C26" s="42">
        <f t="shared" si="3"/>
        <v>220074</v>
      </c>
      <c r="D26" s="26">
        <v>71217</v>
      </c>
      <c r="E26" s="26">
        <v>148857</v>
      </c>
      <c r="F26" s="26">
        <v>225501</v>
      </c>
      <c r="G26" s="43">
        <v>0</v>
      </c>
      <c r="H26" s="43">
        <v>0</v>
      </c>
      <c r="J26" s="41" t="s">
        <v>44</v>
      </c>
      <c r="K26" s="42">
        <f t="shared" si="1"/>
        <v>14629</v>
      </c>
      <c r="L26" s="26">
        <v>3313</v>
      </c>
      <c r="M26" s="26">
        <v>11316</v>
      </c>
      <c r="N26" s="26">
        <v>15436</v>
      </c>
      <c r="O26" s="43">
        <v>0</v>
      </c>
      <c r="P26" s="43">
        <v>0</v>
      </c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2:30" ht="12" customHeight="1">
      <c r="B27" s="41" t="s">
        <v>45</v>
      </c>
      <c r="C27" s="42">
        <f t="shared" si="3"/>
        <v>590948</v>
      </c>
      <c r="D27" s="26">
        <v>252610</v>
      </c>
      <c r="E27" s="26">
        <v>338338</v>
      </c>
      <c r="F27" s="26">
        <v>582637</v>
      </c>
      <c r="G27" s="43">
        <v>0</v>
      </c>
      <c r="H27" s="43">
        <v>0</v>
      </c>
      <c r="J27" s="41" t="s">
        <v>46</v>
      </c>
      <c r="K27" s="42">
        <f t="shared" si="1"/>
        <v>239124</v>
      </c>
      <c r="L27" s="26">
        <v>80552</v>
      </c>
      <c r="M27" s="26">
        <v>158572</v>
      </c>
      <c r="N27" s="26">
        <v>236502</v>
      </c>
      <c r="O27" s="43">
        <v>0</v>
      </c>
      <c r="P27" s="43">
        <v>0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2:30" ht="12" customHeight="1">
      <c r="B28" s="41" t="s">
        <v>47</v>
      </c>
      <c r="C28" s="42">
        <f t="shared" si="3"/>
        <v>503310</v>
      </c>
      <c r="D28" s="26">
        <v>145738</v>
      </c>
      <c r="E28" s="26">
        <v>357572</v>
      </c>
      <c r="F28" s="26">
        <v>511883</v>
      </c>
      <c r="G28" s="43">
        <v>0</v>
      </c>
      <c r="H28" s="43">
        <v>0</v>
      </c>
      <c r="J28" s="41" t="s">
        <v>48</v>
      </c>
      <c r="K28" s="42">
        <f t="shared" si="1"/>
        <v>101920</v>
      </c>
      <c r="L28" s="26">
        <v>18635</v>
      </c>
      <c r="M28" s="26">
        <v>83285</v>
      </c>
      <c r="N28" s="26">
        <v>108745</v>
      </c>
      <c r="O28" s="43">
        <v>0</v>
      </c>
      <c r="P28" s="43">
        <v>0</v>
      </c>
      <c r="Q28" s="52"/>
      <c r="R28" s="51"/>
      <c r="S28" s="51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2:30" ht="12" customHeight="1">
      <c r="B29" s="41" t="s">
        <v>49</v>
      </c>
      <c r="C29" s="42">
        <f t="shared" si="3"/>
        <v>2469533</v>
      </c>
      <c r="D29" s="26">
        <v>1494677</v>
      </c>
      <c r="E29" s="26">
        <v>974856</v>
      </c>
      <c r="F29" s="26">
        <v>2468071</v>
      </c>
      <c r="G29" s="43">
        <v>0</v>
      </c>
      <c r="H29" s="43">
        <v>0</v>
      </c>
      <c r="J29" s="41" t="s">
        <v>50</v>
      </c>
      <c r="K29" s="42">
        <f t="shared" si="1"/>
        <v>98759</v>
      </c>
      <c r="L29" s="26">
        <v>18303</v>
      </c>
      <c r="M29" s="26">
        <v>80456</v>
      </c>
      <c r="N29" s="26">
        <v>108296</v>
      </c>
      <c r="O29" s="43">
        <v>0</v>
      </c>
      <c r="P29" s="43">
        <v>0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2:30" ht="12" customHeight="1">
      <c r="B30" s="41" t="s">
        <v>51</v>
      </c>
      <c r="C30" s="42">
        <f t="shared" si="3"/>
        <v>109270</v>
      </c>
      <c r="D30" s="26">
        <v>57938</v>
      </c>
      <c r="E30" s="26">
        <v>51332</v>
      </c>
      <c r="F30" s="26">
        <v>114620</v>
      </c>
      <c r="G30" s="43">
        <v>0</v>
      </c>
      <c r="H30" s="43">
        <v>0</v>
      </c>
      <c r="J30" s="41" t="s">
        <v>52</v>
      </c>
      <c r="K30" s="42">
        <f t="shared" si="1"/>
        <v>202499</v>
      </c>
      <c r="L30" s="26">
        <v>76282</v>
      </c>
      <c r="M30" s="26">
        <v>126217</v>
      </c>
      <c r="N30" s="26">
        <v>197270</v>
      </c>
      <c r="O30" s="43">
        <v>0</v>
      </c>
      <c r="P30" s="43">
        <v>0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2:30" ht="12" customHeight="1">
      <c r="B31" s="41" t="s">
        <v>53</v>
      </c>
      <c r="C31" s="42">
        <f t="shared" si="3"/>
        <v>147340</v>
      </c>
      <c r="D31" s="26">
        <v>77893</v>
      </c>
      <c r="E31" s="26">
        <v>69447</v>
      </c>
      <c r="F31" s="26">
        <v>168285</v>
      </c>
      <c r="G31" s="26">
        <v>91557</v>
      </c>
      <c r="H31" s="26">
        <v>87215</v>
      </c>
      <c r="J31" s="41" t="s">
        <v>54</v>
      </c>
      <c r="K31" s="42">
        <f t="shared" si="1"/>
        <v>108955</v>
      </c>
      <c r="L31" s="26">
        <v>49438</v>
      </c>
      <c r="M31" s="26">
        <v>59517</v>
      </c>
      <c r="N31" s="26">
        <v>145175</v>
      </c>
      <c r="O31" s="43">
        <v>0</v>
      </c>
      <c r="P31" s="43">
        <v>0</v>
      </c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2:30" ht="12" customHeight="1">
      <c r="B32" s="41" t="s">
        <v>55</v>
      </c>
      <c r="C32" s="42">
        <f t="shared" si="3"/>
        <v>6607702</v>
      </c>
      <c r="D32" s="26">
        <v>3734569</v>
      </c>
      <c r="E32" s="26">
        <v>2873133</v>
      </c>
      <c r="F32" s="26">
        <v>6470639</v>
      </c>
      <c r="G32" s="43">
        <v>0</v>
      </c>
      <c r="H32" s="43">
        <v>0</v>
      </c>
      <c r="J32" s="53"/>
      <c r="K32" s="54"/>
      <c r="L32" s="55"/>
      <c r="Q32" s="45"/>
      <c r="R32" s="45"/>
      <c r="S32" s="45"/>
      <c r="T32" s="45"/>
      <c r="U32" s="45"/>
      <c r="V32" s="45"/>
      <c r="W32" s="45"/>
      <c r="X32" s="49"/>
      <c r="Y32" s="49"/>
      <c r="Z32" s="49"/>
      <c r="AA32" s="49"/>
      <c r="AB32" s="45"/>
      <c r="AC32" s="49"/>
      <c r="AD32" s="45"/>
    </row>
    <row r="33" spans="2:30" ht="12" customHeight="1">
      <c r="B33" s="41" t="s">
        <v>56</v>
      </c>
      <c r="C33" s="42">
        <f t="shared" si="3"/>
        <v>154964</v>
      </c>
      <c r="D33" s="26">
        <v>70180</v>
      </c>
      <c r="E33" s="26">
        <v>84784</v>
      </c>
      <c r="F33" s="26">
        <v>126753</v>
      </c>
      <c r="G33" s="43">
        <v>0</v>
      </c>
      <c r="H33" s="43">
        <v>0</v>
      </c>
      <c r="J33" s="53"/>
      <c r="K33" s="54"/>
      <c r="Q33" s="27"/>
      <c r="R33" s="45"/>
      <c r="S33" s="45"/>
      <c r="T33" s="45"/>
      <c r="U33" s="45"/>
      <c r="V33" s="45"/>
      <c r="W33" s="45"/>
      <c r="X33" s="49"/>
      <c r="Y33" s="49"/>
      <c r="Z33" s="49"/>
      <c r="AA33" s="49"/>
      <c r="AB33" s="45"/>
      <c r="AC33" s="49"/>
      <c r="AD33" s="45"/>
    </row>
    <row r="34" spans="2:30" ht="12" customHeight="1">
      <c r="B34" s="41" t="s">
        <v>57</v>
      </c>
      <c r="C34" s="42">
        <f t="shared" si="3"/>
        <v>510067</v>
      </c>
      <c r="D34" s="26">
        <v>185381</v>
      </c>
      <c r="E34" s="26">
        <v>324686</v>
      </c>
      <c r="F34" s="26">
        <v>528076</v>
      </c>
      <c r="G34" s="43">
        <v>0</v>
      </c>
      <c r="H34" s="43">
        <v>0</v>
      </c>
      <c r="J34" s="53"/>
      <c r="K34" s="54"/>
      <c r="Q34" s="45"/>
      <c r="R34" s="45"/>
      <c r="S34" s="45"/>
      <c r="T34" s="45"/>
      <c r="U34" s="45"/>
      <c r="V34" s="45"/>
      <c r="W34" s="45"/>
      <c r="X34" s="49"/>
      <c r="Y34" s="49"/>
      <c r="Z34" s="49"/>
      <c r="AA34" s="49"/>
      <c r="AB34" s="45"/>
      <c r="AC34" s="49"/>
      <c r="AD34" s="45"/>
    </row>
    <row r="35" spans="2:30" ht="12" customHeight="1">
      <c r="B35" s="41" t="s">
        <v>58</v>
      </c>
      <c r="C35" s="42">
        <f t="shared" si="3"/>
        <v>656699</v>
      </c>
      <c r="D35" s="26">
        <v>264995</v>
      </c>
      <c r="E35" s="26">
        <v>391704</v>
      </c>
      <c r="F35" s="26">
        <v>672814</v>
      </c>
      <c r="G35" s="26">
        <v>56367</v>
      </c>
      <c r="H35" s="26">
        <v>7423</v>
      </c>
      <c r="I35" s="33" t="s">
        <v>59</v>
      </c>
      <c r="J35" s="56"/>
      <c r="K35" s="35">
        <f aca="true" t="shared" si="4" ref="K35:P35">SUM(K36:K48)</f>
        <v>2293145</v>
      </c>
      <c r="L35" s="36">
        <f t="shared" si="4"/>
        <v>850424</v>
      </c>
      <c r="M35" s="36">
        <f t="shared" si="4"/>
        <v>1442721</v>
      </c>
      <c r="N35" s="36">
        <f t="shared" si="4"/>
        <v>2333993</v>
      </c>
      <c r="O35" s="36">
        <f t="shared" si="4"/>
        <v>0</v>
      </c>
      <c r="P35" s="36">
        <f t="shared" si="4"/>
        <v>0</v>
      </c>
      <c r="Q35" s="45"/>
      <c r="R35" s="45"/>
      <c r="S35" s="45"/>
      <c r="T35" s="45"/>
      <c r="U35" s="45"/>
      <c r="V35" s="45"/>
      <c r="W35" s="45"/>
      <c r="X35" s="49"/>
      <c r="Y35" s="49"/>
      <c r="Z35" s="49"/>
      <c r="AA35" s="49"/>
      <c r="AB35" s="45"/>
      <c r="AC35" s="49"/>
      <c r="AD35" s="45"/>
    </row>
    <row r="36" spans="2:30" ht="12" customHeight="1">
      <c r="B36" s="41" t="s">
        <v>60</v>
      </c>
      <c r="C36" s="42">
        <f t="shared" si="3"/>
        <v>421042</v>
      </c>
      <c r="D36" s="26">
        <v>211832</v>
      </c>
      <c r="E36" s="26">
        <v>209210</v>
      </c>
      <c r="F36" s="26">
        <v>414604</v>
      </c>
      <c r="G36" s="43">
        <v>0</v>
      </c>
      <c r="H36" s="43">
        <v>0</v>
      </c>
      <c r="J36" s="41" t="s">
        <v>61</v>
      </c>
      <c r="K36" s="42">
        <v>55550</v>
      </c>
      <c r="L36" s="26">
        <v>13557</v>
      </c>
      <c r="M36" s="26">
        <v>41993</v>
      </c>
      <c r="N36" s="26">
        <v>57594</v>
      </c>
      <c r="O36" s="43">
        <v>0</v>
      </c>
      <c r="P36" s="43">
        <v>0</v>
      </c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2:30" ht="12" customHeight="1">
      <c r="B37" s="41" t="s">
        <v>62</v>
      </c>
      <c r="C37" s="42">
        <f t="shared" si="3"/>
        <v>377188</v>
      </c>
      <c r="D37" s="26">
        <v>148533</v>
      </c>
      <c r="E37" s="26">
        <v>228655</v>
      </c>
      <c r="F37" s="26">
        <v>370403</v>
      </c>
      <c r="G37" s="43">
        <v>0</v>
      </c>
      <c r="H37" s="43">
        <v>0</v>
      </c>
      <c r="J37" s="41" t="s">
        <v>63</v>
      </c>
      <c r="K37" s="42">
        <f aca="true" t="shared" si="5" ref="K37:K48">L37+M37</f>
        <v>11112</v>
      </c>
      <c r="L37" s="26">
        <v>4787</v>
      </c>
      <c r="M37" s="26">
        <v>6325</v>
      </c>
      <c r="N37" s="26">
        <v>11689</v>
      </c>
      <c r="O37" s="43">
        <v>0</v>
      </c>
      <c r="P37" s="43">
        <v>0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</row>
    <row r="38" spans="2:30" ht="12" customHeight="1">
      <c r="B38" s="41" t="s">
        <v>64</v>
      </c>
      <c r="C38" s="42">
        <f t="shared" si="3"/>
        <v>175103</v>
      </c>
      <c r="D38" s="26">
        <v>76023</v>
      </c>
      <c r="E38" s="26">
        <v>99080</v>
      </c>
      <c r="F38" s="26">
        <v>192367</v>
      </c>
      <c r="G38" s="43">
        <v>16200</v>
      </c>
      <c r="H38" s="43">
        <v>1860</v>
      </c>
      <c r="J38" s="41" t="s">
        <v>65</v>
      </c>
      <c r="K38" s="42">
        <f t="shared" si="5"/>
        <v>228354</v>
      </c>
      <c r="L38" s="26">
        <v>111879</v>
      </c>
      <c r="M38" s="26">
        <v>116475</v>
      </c>
      <c r="N38" s="26">
        <v>226388</v>
      </c>
      <c r="O38" s="43">
        <v>0</v>
      </c>
      <c r="P38" s="43">
        <v>0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2:30" ht="12" customHeight="1">
      <c r="B39" s="41" t="s">
        <v>66</v>
      </c>
      <c r="C39" s="42">
        <f t="shared" si="3"/>
        <v>68862</v>
      </c>
      <c r="D39" s="26">
        <v>15807</v>
      </c>
      <c r="E39" s="26">
        <v>53055</v>
      </c>
      <c r="F39" s="26">
        <v>74711</v>
      </c>
      <c r="G39" s="43">
        <v>0</v>
      </c>
      <c r="H39" s="43">
        <v>0</v>
      </c>
      <c r="J39" s="41" t="s">
        <v>67</v>
      </c>
      <c r="K39" s="42">
        <f t="shared" si="5"/>
        <v>73471</v>
      </c>
      <c r="L39" s="26">
        <v>30561</v>
      </c>
      <c r="M39" s="26">
        <v>42910</v>
      </c>
      <c r="N39" s="26">
        <v>64965</v>
      </c>
      <c r="O39" s="43">
        <v>0</v>
      </c>
      <c r="P39" s="43">
        <v>0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</row>
    <row r="40" spans="2:30" ht="12" customHeight="1">
      <c r="B40" s="41" t="s">
        <v>68</v>
      </c>
      <c r="C40" s="42">
        <f t="shared" si="3"/>
        <v>51501</v>
      </c>
      <c r="D40" s="26">
        <v>16192</v>
      </c>
      <c r="E40" s="26">
        <v>35309</v>
      </c>
      <c r="F40" s="26">
        <v>54633</v>
      </c>
      <c r="G40" s="43">
        <v>0</v>
      </c>
      <c r="H40" s="43">
        <v>0</v>
      </c>
      <c r="J40" s="41" t="s">
        <v>69</v>
      </c>
      <c r="K40" s="42">
        <f t="shared" si="5"/>
        <v>212309</v>
      </c>
      <c r="L40" s="26">
        <v>61388</v>
      </c>
      <c r="M40" s="26">
        <v>150921</v>
      </c>
      <c r="N40" s="26">
        <v>212127</v>
      </c>
      <c r="O40" s="43">
        <v>0</v>
      </c>
      <c r="P40" s="43">
        <v>0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</row>
    <row r="41" spans="2:30" ht="12" customHeight="1">
      <c r="B41" s="41" t="s">
        <v>70</v>
      </c>
      <c r="C41" s="42">
        <f t="shared" si="3"/>
        <v>150517</v>
      </c>
      <c r="D41" s="26">
        <v>54294</v>
      </c>
      <c r="E41" s="26">
        <v>96223</v>
      </c>
      <c r="F41" s="26">
        <v>153068</v>
      </c>
      <c r="G41" s="43">
        <v>0</v>
      </c>
      <c r="H41" s="43">
        <v>0</v>
      </c>
      <c r="J41" s="41" t="s">
        <v>71</v>
      </c>
      <c r="K41" s="42">
        <f t="shared" si="5"/>
        <v>52604</v>
      </c>
      <c r="L41" s="26">
        <v>20839</v>
      </c>
      <c r="M41" s="26">
        <v>31765</v>
      </c>
      <c r="N41" s="26">
        <v>51814</v>
      </c>
      <c r="O41" s="43">
        <v>0</v>
      </c>
      <c r="P41" s="43">
        <v>0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</row>
    <row r="42" spans="2:30" ht="12" customHeight="1">
      <c r="B42" s="41" t="s">
        <v>72</v>
      </c>
      <c r="C42" s="42">
        <f t="shared" si="3"/>
        <v>181438</v>
      </c>
      <c r="D42" s="26">
        <v>65090</v>
      </c>
      <c r="E42" s="26">
        <v>116348</v>
      </c>
      <c r="F42" s="26">
        <v>159869</v>
      </c>
      <c r="G42" s="43">
        <v>0</v>
      </c>
      <c r="H42" s="43">
        <v>0</v>
      </c>
      <c r="J42" s="41" t="s">
        <v>73</v>
      </c>
      <c r="K42" s="42">
        <f t="shared" si="5"/>
        <v>424554</v>
      </c>
      <c r="L42" s="26">
        <v>157378</v>
      </c>
      <c r="M42" s="26">
        <v>267176</v>
      </c>
      <c r="N42" s="26">
        <v>419966</v>
      </c>
      <c r="O42" s="43">
        <v>0</v>
      </c>
      <c r="P42" s="43">
        <v>0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</row>
    <row r="43" spans="2:30" ht="12" customHeight="1">
      <c r="B43" s="41" t="s">
        <v>74</v>
      </c>
      <c r="C43" s="42">
        <f t="shared" si="3"/>
        <v>338736</v>
      </c>
      <c r="D43" s="26">
        <v>184093</v>
      </c>
      <c r="E43" s="26">
        <v>154643</v>
      </c>
      <c r="F43" s="26">
        <v>341161</v>
      </c>
      <c r="G43" s="43">
        <v>0</v>
      </c>
      <c r="H43" s="43">
        <v>0</v>
      </c>
      <c r="J43" s="41" t="s">
        <v>75</v>
      </c>
      <c r="K43" s="42">
        <f t="shared" si="5"/>
        <v>71688</v>
      </c>
      <c r="L43" s="26">
        <v>23352</v>
      </c>
      <c r="M43" s="26">
        <v>48336</v>
      </c>
      <c r="N43" s="26">
        <v>76454</v>
      </c>
      <c r="O43" s="43">
        <v>0</v>
      </c>
      <c r="P43" s="43">
        <v>0</v>
      </c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</row>
    <row r="44" spans="2:30" ht="12" customHeight="1">
      <c r="B44" s="41" t="s">
        <v>76</v>
      </c>
      <c r="C44" s="42">
        <f t="shared" si="3"/>
        <v>476584</v>
      </c>
      <c r="D44" s="26">
        <v>197105</v>
      </c>
      <c r="E44" s="26">
        <v>279479</v>
      </c>
      <c r="F44" s="26">
        <v>479088</v>
      </c>
      <c r="G44" s="43">
        <v>0</v>
      </c>
      <c r="H44" s="43">
        <v>0</v>
      </c>
      <c r="J44" s="41" t="s">
        <v>77</v>
      </c>
      <c r="K44" s="42">
        <f t="shared" si="5"/>
        <v>221745</v>
      </c>
      <c r="L44" s="26">
        <v>62132</v>
      </c>
      <c r="M44" s="26">
        <v>159613</v>
      </c>
      <c r="N44" s="26">
        <v>228799</v>
      </c>
      <c r="O44" s="43">
        <v>0</v>
      </c>
      <c r="P44" s="43">
        <v>0</v>
      </c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</row>
    <row r="45" spans="2:30" ht="12" customHeight="1">
      <c r="B45" s="41" t="s">
        <v>78</v>
      </c>
      <c r="C45" s="42">
        <f t="shared" si="3"/>
        <v>56078</v>
      </c>
      <c r="D45" s="26">
        <v>18220</v>
      </c>
      <c r="E45" s="26">
        <v>37858</v>
      </c>
      <c r="F45" s="26">
        <v>63585</v>
      </c>
      <c r="G45" s="43">
        <v>0</v>
      </c>
      <c r="H45" s="43">
        <v>0</v>
      </c>
      <c r="J45" s="41" t="s">
        <v>79</v>
      </c>
      <c r="K45" s="42">
        <f t="shared" si="5"/>
        <v>44997</v>
      </c>
      <c r="L45" s="26">
        <v>10674</v>
      </c>
      <c r="M45" s="26">
        <v>34323</v>
      </c>
      <c r="N45" s="26">
        <v>45145</v>
      </c>
      <c r="O45" s="43">
        <v>0</v>
      </c>
      <c r="P45" s="43">
        <v>0</v>
      </c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</row>
    <row r="46" spans="2:30" ht="12" customHeight="1">
      <c r="B46" s="41" t="s">
        <v>80</v>
      </c>
      <c r="C46" s="42">
        <f t="shared" si="3"/>
        <v>63709</v>
      </c>
      <c r="D46" s="26">
        <v>25649</v>
      </c>
      <c r="E46" s="26">
        <v>38060</v>
      </c>
      <c r="F46" s="26">
        <v>62622</v>
      </c>
      <c r="G46" s="43">
        <v>0</v>
      </c>
      <c r="H46" s="43">
        <v>0</v>
      </c>
      <c r="J46" s="41" t="s">
        <v>81</v>
      </c>
      <c r="K46" s="42">
        <f t="shared" si="5"/>
        <v>357056</v>
      </c>
      <c r="L46" s="26">
        <v>122211</v>
      </c>
      <c r="M46" s="26">
        <v>234845</v>
      </c>
      <c r="N46" s="26">
        <v>346967</v>
      </c>
      <c r="O46" s="43">
        <v>0</v>
      </c>
      <c r="P46" s="43">
        <v>0</v>
      </c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</row>
    <row r="47" spans="2:30" ht="12" customHeight="1">
      <c r="B47" s="41" t="s">
        <v>82</v>
      </c>
      <c r="C47" s="42">
        <f t="shared" si="3"/>
        <v>16165</v>
      </c>
      <c r="D47" s="26">
        <v>6921</v>
      </c>
      <c r="E47" s="26">
        <v>9244</v>
      </c>
      <c r="F47" s="26">
        <v>21040</v>
      </c>
      <c r="G47" s="43">
        <v>0</v>
      </c>
      <c r="H47" s="43">
        <v>0</v>
      </c>
      <c r="J47" s="41" t="s">
        <v>83</v>
      </c>
      <c r="K47" s="42">
        <f t="shared" si="5"/>
        <v>465438</v>
      </c>
      <c r="L47" s="26">
        <v>201291</v>
      </c>
      <c r="M47" s="26">
        <v>264147</v>
      </c>
      <c r="N47" s="26">
        <v>509314</v>
      </c>
      <c r="O47" s="43">
        <v>0</v>
      </c>
      <c r="P47" s="43">
        <v>0</v>
      </c>
      <c r="Q47" s="45"/>
      <c r="R47" s="45"/>
      <c r="S47" s="45"/>
      <c r="T47" s="45"/>
      <c r="U47" s="45"/>
      <c r="V47" s="45"/>
      <c r="W47" s="45"/>
      <c r="X47" s="41"/>
      <c r="Y47" s="45"/>
      <c r="Z47" s="45"/>
      <c r="AA47" s="45"/>
      <c r="AB47" s="45"/>
      <c r="AC47" s="45"/>
      <c r="AD47" s="45"/>
    </row>
    <row r="48" spans="2:30" ht="12" customHeight="1">
      <c r="B48" s="41" t="s">
        <v>84</v>
      </c>
      <c r="C48" s="42">
        <f t="shared" si="3"/>
        <v>23247</v>
      </c>
      <c r="D48" s="26">
        <v>11808</v>
      </c>
      <c r="E48" s="26">
        <v>11439</v>
      </c>
      <c r="F48" s="26">
        <v>25294</v>
      </c>
      <c r="G48" s="43">
        <v>0</v>
      </c>
      <c r="H48" s="43">
        <v>0</v>
      </c>
      <c r="J48" s="41" t="s">
        <v>85</v>
      </c>
      <c r="K48" s="42">
        <f t="shared" si="5"/>
        <v>74267</v>
      </c>
      <c r="L48" s="26">
        <v>30375</v>
      </c>
      <c r="M48" s="26">
        <v>43892</v>
      </c>
      <c r="N48" s="26">
        <v>82771</v>
      </c>
      <c r="O48" s="43">
        <v>0</v>
      </c>
      <c r="P48" s="43">
        <v>0</v>
      </c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</row>
    <row r="49" spans="2:30" ht="12" customHeight="1">
      <c r="B49" s="41" t="s">
        <v>86</v>
      </c>
      <c r="C49" s="42">
        <f t="shared" si="3"/>
        <v>489983</v>
      </c>
      <c r="D49" s="26">
        <v>300887</v>
      </c>
      <c r="E49" s="26">
        <v>189096</v>
      </c>
      <c r="F49" s="26">
        <v>509662</v>
      </c>
      <c r="G49" s="43">
        <v>0</v>
      </c>
      <c r="H49" s="43">
        <v>0</v>
      </c>
      <c r="J49" s="53"/>
      <c r="K49" s="54"/>
      <c r="Q49" s="45"/>
      <c r="R49" s="45"/>
      <c r="S49" s="45"/>
      <c r="T49" s="45"/>
      <c r="U49" s="45"/>
      <c r="V49" s="45"/>
      <c r="W49" s="45"/>
      <c r="AB49" s="45"/>
      <c r="AD49" s="45"/>
    </row>
    <row r="50" spans="2:30" ht="12" customHeight="1">
      <c r="B50" s="41" t="s">
        <v>87</v>
      </c>
      <c r="C50" s="42">
        <f t="shared" si="3"/>
        <v>17675</v>
      </c>
      <c r="D50" s="26">
        <v>4693</v>
      </c>
      <c r="E50" s="26">
        <v>12982</v>
      </c>
      <c r="F50" s="26">
        <v>17491</v>
      </c>
      <c r="G50" s="43">
        <v>0</v>
      </c>
      <c r="H50" s="43">
        <v>0</v>
      </c>
      <c r="J50" s="53"/>
      <c r="K50" s="54"/>
      <c r="Q50" s="45"/>
      <c r="R50" s="45"/>
      <c r="S50" s="45"/>
      <c r="T50" s="45"/>
      <c r="U50" s="45"/>
      <c r="V50" s="45"/>
      <c r="W50" s="45"/>
      <c r="AB50" s="45"/>
      <c r="AD50" s="45"/>
    </row>
    <row r="51" spans="2:30" ht="12" customHeight="1">
      <c r="B51" s="41" t="s">
        <v>88</v>
      </c>
      <c r="C51" s="42">
        <f t="shared" si="3"/>
        <v>6749</v>
      </c>
      <c r="D51" s="26">
        <v>2439</v>
      </c>
      <c r="E51" s="26">
        <v>4310</v>
      </c>
      <c r="F51" s="26">
        <v>6502</v>
      </c>
      <c r="G51" s="43">
        <v>0</v>
      </c>
      <c r="H51" s="43">
        <v>0</v>
      </c>
      <c r="I51" s="33" t="s">
        <v>89</v>
      </c>
      <c r="J51" s="56"/>
      <c r="K51" s="35">
        <f aca="true" t="shared" si="6" ref="K51:P51">+K52+K53</f>
        <v>56492</v>
      </c>
      <c r="L51" s="36">
        <f t="shared" si="6"/>
        <v>18210</v>
      </c>
      <c r="M51" s="36">
        <f t="shared" si="6"/>
        <v>38282</v>
      </c>
      <c r="N51" s="36">
        <f t="shared" si="6"/>
        <v>57268</v>
      </c>
      <c r="O51" s="36">
        <f t="shared" si="6"/>
        <v>0</v>
      </c>
      <c r="P51" s="36">
        <f t="shared" si="6"/>
        <v>0</v>
      </c>
      <c r="Q51" s="45"/>
      <c r="R51" s="45"/>
      <c r="S51" s="45"/>
      <c r="T51" s="45"/>
      <c r="U51" s="45"/>
      <c r="V51" s="45"/>
      <c r="W51" s="45"/>
      <c r="AB51" s="45"/>
      <c r="AD51" s="45"/>
    </row>
    <row r="52" spans="2:30" ht="12" customHeight="1">
      <c r="B52" s="41" t="s">
        <v>90</v>
      </c>
      <c r="C52" s="42">
        <f t="shared" si="3"/>
        <v>18107</v>
      </c>
      <c r="D52" s="26">
        <v>4257</v>
      </c>
      <c r="E52" s="26">
        <v>13850</v>
      </c>
      <c r="F52" s="26">
        <v>18253</v>
      </c>
      <c r="G52" s="43">
        <v>0</v>
      </c>
      <c r="H52" s="43">
        <v>0</v>
      </c>
      <c r="J52" s="41" t="s">
        <v>91</v>
      </c>
      <c r="K52" s="42">
        <v>46501</v>
      </c>
      <c r="L52" s="26">
        <v>13875</v>
      </c>
      <c r="M52" s="26">
        <v>32626</v>
      </c>
      <c r="N52" s="26">
        <v>47140</v>
      </c>
      <c r="O52" s="43">
        <v>0</v>
      </c>
      <c r="P52" s="43">
        <v>0</v>
      </c>
      <c r="Q52" s="45"/>
      <c r="R52" s="45"/>
      <c r="S52" s="45"/>
      <c r="T52" s="45"/>
      <c r="U52" s="45"/>
      <c r="V52" s="45"/>
      <c r="W52" s="45"/>
      <c r="X52" s="41"/>
      <c r="Y52" s="45"/>
      <c r="Z52" s="45"/>
      <c r="AA52" s="45"/>
      <c r="AB52" s="45"/>
      <c r="AC52" s="45"/>
      <c r="AD52" s="45"/>
    </row>
    <row r="53" spans="2:30" ht="12" customHeight="1">
      <c r="B53" s="41" t="s">
        <v>92</v>
      </c>
      <c r="C53" s="42">
        <f t="shared" si="3"/>
        <v>20353</v>
      </c>
      <c r="D53" s="26">
        <v>5018</v>
      </c>
      <c r="E53" s="26">
        <v>15335</v>
      </c>
      <c r="F53" s="26">
        <v>20192</v>
      </c>
      <c r="G53" s="43">
        <v>0</v>
      </c>
      <c r="H53" s="43">
        <v>0</v>
      </c>
      <c r="J53" s="41" t="s">
        <v>93</v>
      </c>
      <c r="K53" s="42">
        <v>9991</v>
      </c>
      <c r="L53" s="26">
        <v>4335</v>
      </c>
      <c r="M53" s="26">
        <v>5656</v>
      </c>
      <c r="N53" s="26">
        <v>10128</v>
      </c>
      <c r="O53" s="43">
        <v>0</v>
      </c>
      <c r="P53" s="43">
        <v>0</v>
      </c>
      <c r="Q53" s="45"/>
      <c r="R53" s="45"/>
      <c r="S53" s="45"/>
      <c r="T53" s="45"/>
      <c r="U53" s="45"/>
      <c r="V53" s="45"/>
      <c r="W53" s="45"/>
      <c r="X53" s="41"/>
      <c r="Y53" s="45"/>
      <c r="Z53" s="45"/>
      <c r="AA53" s="45"/>
      <c r="AB53" s="45"/>
      <c r="AC53" s="45"/>
      <c r="AD53" s="45"/>
    </row>
    <row r="54" spans="1:27" ht="12" customHeight="1">
      <c r="A54" s="57"/>
      <c r="B54" s="58" t="s">
        <v>94</v>
      </c>
      <c r="C54" s="59">
        <f t="shared" si="3"/>
        <v>775</v>
      </c>
      <c r="D54" s="60">
        <v>653</v>
      </c>
      <c r="E54" s="60">
        <v>122</v>
      </c>
      <c r="F54" s="60">
        <v>771</v>
      </c>
      <c r="G54" s="61">
        <v>0</v>
      </c>
      <c r="H54" s="61">
        <v>0</v>
      </c>
      <c r="I54" s="62"/>
      <c r="J54" s="63"/>
      <c r="K54" s="64"/>
      <c r="L54" s="62"/>
      <c r="M54" s="62"/>
      <c r="N54" s="62"/>
      <c r="O54" s="62"/>
      <c r="P54" s="62"/>
      <c r="Q54" s="65"/>
      <c r="R54" s="65"/>
      <c r="S54" s="65"/>
      <c r="T54" s="65"/>
      <c r="U54" s="45"/>
      <c r="V54" s="65"/>
      <c r="W54" s="45"/>
      <c r="X54" s="7"/>
      <c r="Y54" s="7"/>
      <c r="Z54" s="7"/>
      <c r="AA54" s="7"/>
    </row>
    <row r="55" spans="2:10" ht="12" customHeight="1">
      <c r="B55" s="55" t="s">
        <v>104</v>
      </c>
      <c r="J55" s="27"/>
    </row>
    <row r="56" ht="12" customHeight="1">
      <c r="J56" s="27"/>
    </row>
    <row r="57" ht="12" customHeight="1">
      <c r="J57" s="27"/>
    </row>
    <row r="58" ht="12" customHeight="1">
      <c r="J58" s="27"/>
    </row>
  </sheetData>
  <mergeCells count="4">
    <mergeCell ref="F3:F4"/>
    <mergeCell ref="I3:J3"/>
    <mergeCell ref="N3:N4"/>
    <mergeCell ref="A5:B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15" r:id="rId1"/>
  <colBreaks count="1" manualBreakCount="1">
    <brk id="8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2009-04-02T01:58:52Z</dcterms:created>
  <dcterms:modified xsi:type="dcterms:W3CDTF">2009-04-02T01:59:11Z</dcterms:modified>
  <cp:category/>
  <cp:version/>
  <cp:contentType/>
  <cp:contentStatus/>
</cp:coreProperties>
</file>