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<sst xmlns="http://schemas.openxmlformats.org/spreadsheetml/2006/main" count="127" uniqueCount="125">
  <si>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</si>
  <si>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</si>
  <si>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平成２年10月１日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</si>
  <si>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</si>
  <si>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</si>
  <si>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</si>
  <si>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</si>
  <si>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</si>
  <si>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</si>
  <si>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</si>
  <si>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</si>
  <si>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</si>
  <si>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</si>
  <si>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</si>
  <si>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</si>
  <si>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</si>
  <si>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</si>
  <si>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</si>
  <si>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</si>
  <si>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</si>
  <si>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</si>
  <si>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</si>
  <si>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</si>
  <si>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</si>
  <si>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</si>
  <si>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</si>
  <si>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</si>
  <si>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</si>
  <si>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</si>
  <si>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</si>
  <si>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</si>
  <si>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</si>
  <si>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</si>
  <si>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</si>
  <si>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</si>
  <si>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</si>
  <si>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</si>
  <si>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</si>
  <si>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</si>
  <si>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</si>
  <si>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</si>
  <si>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</si>
  <si>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</si>
  <si>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</si>
  <si>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</si>
  <si>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</si>
  <si>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</si>
  <si>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</si>
  <si>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</si>
  <si>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</si>
  <si>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</si>
  <si>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</si>
  <si>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</si>
  <si>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</si>
  <si>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</si>
  <si>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</si>
  <si>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</si>
  <si>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</si>
  <si>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</si>
  <si>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</si>
  <si>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</si>
  <si>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</si>
  <si>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</si>
  <si>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</si>
  <si>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</si>
  <si>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</si>
  <si>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</si>
  <si>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</si>
  <si>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</si>
  <si>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</si>
  <si>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</si>
  <si>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</si>
  <si>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</si>
  <si>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</si>
  <si>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</si>
  <si>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</si>
  <si>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</si>
  <si>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</si>
  <si>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</si>
  <si>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</si>
  <si>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</si>
  <si>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</si>
  <si>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</si>
  <si>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</si>
  <si>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</si>
  <si>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</si>
  <si>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</si>
  <si>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</si>
  <si>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</si>
  <si>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</si>
  <si>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</si>
  <si>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</si>
  <si>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</si>
  <si>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</si>
  <si>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</si>
  <si>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</si>
  <si>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</si>
  <si>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</si>
  <si>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</si>
  <si>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</si>
  <si>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</si>
  <si>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</si>
  <si>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</si>
  <si>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</si>
  <si>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</si>
  <si>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</si>
  <si>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</si>
  <si>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</si>
  <si>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</si>
  <si>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</si>
  <si>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</si>
  <si>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</si>
  <si>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</si>
  <si>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</si>
  <si>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</si>
  <si>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</si>
  <si>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</si>
  <si>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本耶馬渓町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</si>
  <si>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</si>
  <si>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</si>
  <si>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</si>
  <si>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</si>
  <si>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</si>
  <si>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</si>
  <si>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資料：「国勢調査」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</si>
</sst>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>
      <alignment horizontal="center"/>
    </xf>
    <xf numFmtId="41" fontId="21" fillId="33" borderId="16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41" fontId="20" fillId="33" borderId="0" xfId="0" applyNumberFormat="1" applyFont="1" applyFill="1" applyBorder="1" applyAlignment="1" applyProtection="1">
      <alignment horizontal="center"/>
      <protection/>
    </xf>
    <xf numFmtId="41" fontId="20" fillId="33" borderId="16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6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41" fontId="21" fillId="33" borderId="0" xfId="0" applyNumberFormat="1" applyFont="1" applyFill="1" applyBorder="1" applyAlignment="1" applyProtection="1">
      <alignment horizontal="left"/>
      <protection/>
    </xf>
    <xf numFmtId="41" fontId="21" fillId="33" borderId="16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41" fontId="21" fillId="33" borderId="0" xfId="0" applyNumberFormat="1" applyFont="1" applyFill="1" applyBorder="1" applyAlignment="1" applyProtection="1">
      <alignment horizontal="left"/>
      <protection locked="0"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16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41" fontId="20" fillId="33" borderId="18" xfId="0" applyNumberFormat="1" applyFont="1" applyFill="1" applyBorder="1" applyAlignment="1" applyProtection="1">
      <alignment horizontal="center"/>
      <protection locked="0"/>
    </xf>
    <xf numFmtId="41" fontId="20" fillId="33" borderId="19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 applyProtection="1">
      <alignment/>
      <protection locked="0"/>
    </xf>
    <xf numFmtId="41" fontId="20" fillId="33" borderId="18" xfId="48" applyNumberFormat="1" applyFont="1" applyFill="1" applyBorder="1" applyAlignment="1" applyProtection="1">
      <alignment horizontal="right"/>
      <protection locked="0"/>
    </xf>
    <xf numFmtId="0" fontId="20" fillId="33" borderId="19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PageLayoutView="0" workbookViewId="0" topLeftCell="A1">
      <pane xSplit="1" topLeftCell="H1" activePane="topRight" state="frozen"/>
      <selection pane="topLeft" activeCell="A40" sqref="A40"/>
      <selection pane="topRight" activeCell="M5" sqref="M5"/>
    </sheetView>
  </sheetViews>
  <sheetFormatPr defaultColWidth="9.00390625" defaultRowHeight="13.5"/>
  <cols>
    <col min="1" max="1" width="26.50390625" style="5" customWidth="1"/>
    <col min="2" max="19" width="10.75390625" style="5" customWidth="1"/>
    <col min="20" max="20" width="4.75390625" style="5" customWidth="1"/>
    <col min="21" max="16384" width="9.00390625" style="5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  <c r="T2" s="3"/>
    </row>
    <row r="3" spans="1:20" s="13" customFormat="1" ht="12.75" thickTop="1">
      <c r="A3" s="6"/>
      <c r="B3" s="7"/>
      <c r="C3" s="8" t="s">
        <v>3</v>
      </c>
      <c r="D3" s="9"/>
      <c r="E3" s="9"/>
      <c r="F3" s="9"/>
      <c r="G3" s="10" t="s">
        <v>4</v>
      </c>
      <c r="H3" s="11"/>
      <c r="I3" s="11"/>
      <c r="J3" s="11"/>
      <c r="K3" s="8" t="s">
        <v>5</v>
      </c>
      <c r="L3" s="9"/>
      <c r="M3" s="9"/>
      <c r="N3" s="9"/>
      <c r="O3" s="9"/>
      <c r="P3" s="9"/>
      <c r="Q3" s="9"/>
      <c r="R3" s="9"/>
      <c r="S3" s="7"/>
      <c r="T3" s="12" t="s">
        <v>6</v>
      </c>
    </row>
    <row r="4" spans="1:20" s="13" customFormat="1" ht="12">
      <c r="A4" s="14" t="s">
        <v>7</v>
      </c>
      <c r="B4" s="15" t="s">
        <v>8</v>
      </c>
      <c r="C4" s="16"/>
      <c r="D4" s="16"/>
      <c r="E4" s="16"/>
      <c r="F4" s="16"/>
      <c r="G4" s="16"/>
      <c r="H4" s="16"/>
      <c r="I4" s="17"/>
      <c r="J4" s="18"/>
      <c r="K4" s="16"/>
      <c r="L4" s="19" t="s">
        <v>9</v>
      </c>
      <c r="M4" s="19" t="s">
        <v>10</v>
      </c>
      <c r="N4" s="19" t="s">
        <v>11</v>
      </c>
      <c r="O4" s="19" t="s">
        <v>12</v>
      </c>
      <c r="P4" s="16"/>
      <c r="Q4" s="16"/>
      <c r="R4" s="19" t="s">
        <v>13</v>
      </c>
      <c r="S4" s="20" t="s">
        <v>14</v>
      </c>
      <c r="T4" s="19" t="s">
        <v>15</v>
      </c>
    </row>
    <row r="5" spans="1:20" s="13" customFormat="1" ht="12">
      <c r="A5" s="21"/>
      <c r="B5" s="22"/>
      <c r="C5" s="19" t="s">
        <v>16</v>
      </c>
      <c r="D5" s="19" t="s">
        <v>17</v>
      </c>
      <c r="E5" s="19" t="s">
        <v>18</v>
      </c>
      <c r="F5" s="19" t="s">
        <v>19</v>
      </c>
      <c r="G5" s="19" t="s">
        <v>16</v>
      </c>
      <c r="H5" s="19" t="s">
        <v>20</v>
      </c>
      <c r="I5" s="23" t="s">
        <v>21</v>
      </c>
      <c r="J5" s="24" t="s">
        <v>22</v>
      </c>
      <c r="K5" s="19" t="s">
        <v>16</v>
      </c>
      <c r="L5" s="19" t="s">
        <v>23</v>
      </c>
      <c r="M5" s="16"/>
      <c r="N5" s="19" t="s">
        <v>24</v>
      </c>
      <c r="O5" s="16"/>
      <c r="P5" s="19" t="s">
        <v>25</v>
      </c>
      <c r="Q5" s="19" t="s">
        <v>26</v>
      </c>
      <c r="R5" s="19" t="s">
        <v>27</v>
      </c>
      <c r="S5" s="20" t="s">
        <v>28</v>
      </c>
      <c r="T5" s="19" t="s">
        <v>29</v>
      </c>
    </row>
    <row r="6" spans="1:20" s="13" customFormat="1" ht="12">
      <c r="A6" s="25"/>
      <c r="B6" s="26"/>
      <c r="C6" s="26"/>
      <c r="D6" s="26"/>
      <c r="E6" s="26"/>
      <c r="F6" s="26"/>
      <c r="G6" s="26"/>
      <c r="H6" s="26"/>
      <c r="I6" s="27"/>
      <c r="J6" s="25"/>
      <c r="K6" s="26"/>
      <c r="L6" s="28" t="s">
        <v>30</v>
      </c>
      <c r="M6" s="28" t="s">
        <v>31</v>
      </c>
      <c r="N6" s="28" t="s">
        <v>32</v>
      </c>
      <c r="O6" s="28" t="s">
        <v>33</v>
      </c>
      <c r="P6" s="26"/>
      <c r="Q6" s="26"/>
      <c r="R6" s="28" t="s">
        <v>34</v>
      </c>
      <c r="S6" s="26"/>
      <c r="T6" s="28" t="s">
        <v>35</v>
      </c>
    </row>
    <row r="7" spans="1:20" s="33" customFormat="1" ht="18.75" customHeight="1">
      <c r="A7" s="29" t="s">
        <v>36</v>
      </c>
      <c r="B7" s="30">
        <f>C7+G7+K7+S7</f>
        <v>582392</v>
      </c>
      <c r="C7" s="31">
        <f>SUM(D7:F7)</f>
        <v>80692</v>
      </c>
      <c r="D7" s="31">
        <f aca="true" t="shared" si="0" ref="D7:R7">SUM(D8:D9)</f>
        <v>69203</v>
      </c>
      <c r="E7" s="31">
        <f t="shared" si="0"/>
        <v>2363</v>
      </c>
      <c r="F7" s="31">
        <f t="shared" si="0"/>
        <v>9126</v>
      </c>
      <c r="G7" s="31">
        <f>SUM(H7:J7)</f>
        <v>159920</v>
      </c>
      <c r="H7" s="31">
        <f t="shared" si="0"/>
        <v>1439</v>
      </c>
      <c r="I7" s="31">
        <f t="shared" si="0"/>
        <v>63772</v>
      </c>
      <c r="J7" s="31">
        <f t="shared" si="0"/>
        <v>94709</v>
      </c>
      <c r="K7" s="31">
        <f>SUM(L7:R7)</f>
        <v>340661</v>
      </c>
      <c r="L7" s="31">
        <f t="shared" si="0"/>
        <v>2981</v>
      </c>
      <c r="M7" s="31">
        <f t="shared" si="0"/>
        <v>33006</v>
      </c>
      <c r="N7" s="31">
        <f t="shared" si="0"/>
        <v>125648</v>
      </c>
      <c r="O7" s="31">
        <f t="shared" si="0"/>
        <v>15815</v>
      </c>
      <c r="P7" s="31">
        <f t="shared" si="0"/>
        <v>3699</v>
      </c>
      <c r="Q7" s="31">
        <f t="shared" si="0"/>
        <v>134704</v>
      </c>
      <c r="R7" s="31">
        <f t="shared" si="0"/>
        <v>24808</v>
      </c>
      <c r="S7" s="31">
        <f>SUM(S8:S9)</f>
        <v>1119</v>
      </c>
      <c r="T7" s="32" t="s">
        <v>37</v>
      </c>
    </row>
    <row r="8" spans="1:20" s="33" customFormat="1" ht="18.75" customHeight="1">
      <c r="A8" s="29" t="s">
        <v>38</v>
      </c>
      <c r="B8" s="30">
        <f>C8+G8+K8+S8</f>
        <v>414717</v>
      </c>
      <c r="C8" s="31">
        <f>SUM(D8:F8)</f>
        <v>31690</v>
      </c>
      <c r="D8" s="31">
        <f aca="true" t="shared" si="1" ref="D8:R8">SUM(D10:D20)</f>
        <v>26849</v>
      </c>
      <c r="E8" s="31">
        <f t="shared" si="1"/>
        <v>667</v>
      </c>
      <c r="F8" s="31">
        <f t="shared" si="1"/>
        <v>4174</v>
      </c>
      <c r="G8" s="31">
        <f>SUM(H8:J8)</f>
        <v>114139</v>
      </c>
      <c r="H8" s="31">
        <f t="shared" si="1"/>
        <v>1184</v>
      </c>
      <c r="I8" s="31">
        <f t="shared" si="1"/>
        <v>43952</v>
      </c>
      <c r="J8" s="31">
        <f t="shared" si="1"/>
        <v>69003</v>
      </c>
      <c r="K8" s="31">
        <f>SUM(L8:R8)</f>
        <v>267847</v>
      </c>
      <c r="L8" s="31">
        <f t="shared" si="1"/>
        <v>2527</v>
      </c>
      <c r="M8" s="31">
        <f t="shared" si="1"/>
        <v>25515</v>
      </c>
      <c r="N8" s="31">
        <f t="shared" si="1"/>
        <v>102481</v>
      </c>
      <c r="O8" s="31">
        <f t="shared" si="1"/>
        <v>13717</v>
      </c>
      <c r="P8" s="31">
        <f t="shared" si="1"/>
        <v>3326</v>
      </c>
      <c r="Q8" s="31">
        <f t="shared" si="1"/>
        <v>103432</v>
      </c>
      <c r="R8" s="31">
        <f t="shared" si="1"/>
        <v>16849</v>
      </c>
      <c r="S8" s="31">
        <f>SUM(S10:S20)</f>
        <v>1041</v>
      </c>
      <c r="T8" s="32" t="s">
        <v>39</v>
      </c>
    </row>
    <row r="9" spans="1:20" s="33" customFormat="1" ht="18.75" customHeight="1">
      <c r="A9" s="29" t="s">
        <v>40</v>
      </c>
      <c r="B9" s="30">
        <f>C9+G9+K9+S9</f>
        <v>167675</v>
      </c>
      <c r="C9" s="31">
        <f>SUM(D9:F9)</f>
        <v>49002</v>
      </c>
      <c r="D9" s="31">
        <f aca="true" t="shared" si="2" ref="D9:S9">D21+D25+D31+D34+D39+D41+D50+D59+D63+D66+D72+D77</f>
        <v>42354</v>
      </c>
      <c r="E9" s="31">
        <f t="shared" si="2"/>
        <v>1696</v>
      </c>
      <c r="F9" s="31">
        <f t="shared" si="2"/>
        <v>4952</v>
      </c>
      <c r="G9" s="31">
        <f>SUM(H9:J9)</f>
        <v>45781</v>
      </c>
      <c r="H9" s="31">
        <f t="shared" si="2"/>
        <v>255</v>
      </c>
      <c r="I9" s="31">
        <f t="shared" si="2"/>
        <v>19820</v>
      </c>
      <c r="J9" s="31">
        <f t="shared" si="2"/>
        <v>25706</v>
      </c>
      <c r="K9" s="31">
        <f>SUM(L9:R9)</f>
        <v>72814</v>
      </c>
      <c r="L9" s="31">
        <f t="shared" si="2"/>
        <v>454</v>
      </c>
      <c r="M9" s="31">
        <f t="shared" si="2"/>
        <v>7491</v>
      </c>
      <c r="N9" s="31">
        <f t="shared" si="2"/>
        <v>23167</v>
      </c>
      <c r="O9" s="31">
        <f t="shared" si="2"/>
        <v>2098</v>
      </c>
      <c r="P9" s="31">
        <f t="shared" si="2"/>
        <v>373</v>
      </c>
      <c r="Q9" s="31">
        <f t="shared" si="2"/>
        <v>31272</v>
      </c>
      <c r="R9" s="31">
        <f t="shared" si="2"/>
        <v>7959</v>
      </c>
      <c r="S9" s="31">
        <f t="shared" si="2"/>
        <v>78</v>
      </c>
      <c r="T9" s="32" t="s">
        <v>41</v>
      </c>
    </row>
    <row r="10" spans="1:20" ht="18.75" customHeight="1">
      <c r="A10" s="34" t="s">
        <v>42</v>
      </c>
      <c r="B10" s="35">
        <f>C10+G10+K10+S10</f>
        <v>183513</v>
      </c>
      <c r="C10" s="36">
        <f>SUM(D10:F10)</f>
        <v>5102</v>
      </c>
      <c r="D10" s="37">
        <v>4813</v>
      </c>
      <c r="E10" s="37">
        <v>112</v>
      </c>
      <c r="F10" s="37">
        <v>177</v>
      </c>
      <c r="G10" s="36">
        <f>SUM(H10:J10)</f>
        <v>50241</v>
      </c>
      <c r="H10" s="37">
        <v>135</v>
      </c>
      <c r="I10" s="37">
        <v>21671</v>
      </c>
      <c r="J10" s="37">
        <v>28435</v>
      </c>
      <c r="K10" s="36">
        <f>SUM(L10:R10)</f>
        <v>127422</v>
      </c>
      <c r="L10" s="37">
        <v>1428</v>
      </c>
      <c r="M10" s="37">
        <v>12562</v>
      </c>
      <c r="N10" s="37">
        <v>49078</v>
      </c>
      <c r="O10" s="37">
        <v>7760</v>
      </c>
      <c r="P10" s="37">
        <v>1993</v>
      </c>
      <c r="Q10" s="37">
        <v>46409</v>
      </c>
      <c r="R10" s="37">
        <v>8192</v>
      </c>
      <c r="S10" s="37">
        <v>748</v>
      </c>
      <c r="T10" s="38">
        <v>1</v>
      </c>
    </row>
    <row r="11" spans="1:20" ht="12">
      <c r="A11" s="34" t="s">
        <v>43</v>
      </c>
      <c r="B11" s="35">
        <f aca="true" t="shared" si="3" ref="B11:B74">C11+G11+K11+S11</f>
        <v>61208</v>
      </c>
      <c r="C11" s="36">
        <f aca="true" t="shared" si="4" ref="C11:C74">SUM(D11:F11)</f>
        <v>1204</v>
      </c>
      <c r="D11" s="37">
        <v>1025</v>
      </c>
      <c r="E11" s="37">
        <v>28</v>
      </c>
      <c r="F11" s="37">
        <v>151</v>
      </c>
      <c r="G11" s="36">
        <f aca="true" t="shared" si="5" ref="G11:G74">SUM(H11:J11)</f>
        <v>10457</v>
      </c>
      <c r="H11" s="37">
        <v>25</v>
      </c>
      <c r="I11" s="37">
        <v>5134</v>
      </c>
      <c r="J11" s="37">
        <v>5298</v>
      </c>
      <c r="K11" s="36">
        <f aca="true" t="shared" si="6" ref="K11:K74">SUM(L11:R11)</f>
        <v>49348</v>
      </c>
      <c r="L11" s="37">
        <v>331</v>
      </c>
      <c r="M11" s="37">
        <v>3888</v>
      </c>
      <c r="N11" s="37">
        <v>17734</v>
      </c>
      <c r="O11" s="37">
        <v>2181</v>
      </c>
      <c r="P11" s="37">
        <v>784</v>
      </c>
      <c r="Q11" s="37">
        <v>21360</v>
      </c>
      <c r="R11" s="37">
        <v>3070</v>
      </c>
      <c r="S11" s="37">
        <v>199</v>
      </c>
      <c r="T11" s="38">
        <v>2</v>
      </c>
    </row>
    <row r="12" spans="1:20" ht="12">
      <c r="A12" s="34" t="s">
        <v>44</v>
      </c>
      <c r="B12" s="35">
        <f t="shared" si="3"/>
        <v>30797</v>
      </c>
      <c r="C12" s="36">
        <f t="shared" si="4"/>
        <v>2734</v>
      </c>
      <c r="D12" s="37">
        <v>2217</v>
      </c>
      <c r="E12" s="37">
        <v>18</v>
      </c>
      <c r="F12" s="37">
        <v>499</v>
      </c>
      <c r="G12" s="36">
        <f t="shared" si="5"/>
        <v>9824</v>
      </c>
      <c r="H12" s="37">
        <v>9</v>
      </c>
      <c r="I12" s="37">
        <v>2464</v>
      </c>
      <c r="J12" s="37">
        <v>7351</v>
      </c>
      <c r="K12" s="36">
        <f t="shared" si="6"/>
        <v>18201</v>
      </c>
      <c r="L12" s="37">
        <v>164</v>
      </c>
      <c r="M12" s="37">
        <v>1431</v>
      </c>
      <c r="N12" s="37">
        <v>7838</v>
      </c>
      <c r="O12" s="37">
        <v>871</v>
      </c>
      <c r="P12" s="37">
        <v>149</v>
      </c>
      <c r="Q12" s="37">
        <v>6751</v>
      </c>
      <c r="R12" s="37">
        <v>997</v>
      </c>
      <c r="S12" s="37">
        <v>38</v>
      </c>
      <c r="T12" s="38">
        <v>3</v>
      </c>
    </row>
    <row r="13" spans="1:20" ht="12">
      <c r="A13" s="34" t="s">
        <v>45</v>
      </c>
      <c r="B13" s="35">
        <f t="shared" si="3"/>
        <v>32072</v>
      </c>
      <c r="C13" s="36">
        <f t="shared" si="4"/>
        <v>2933</v>
      </c>
      <c r="D13" s="37">
        <v>2653</v>
      </c>
      <c r="E13" s="37">
        <v>251</v>
      </c>
      <c r="F13" s="37">
        <v>29</v>
      </c>
      <c r="G13" s="36">
        <f t="shared" si="5"/>
        <v>10807</v>
      </c>
      <c r="H13" s="37">
        <v>23</v>
      </c>
      <c r="I13" s="37">
        <v>3902</v>
      </c>
      <c r="J13" s="37">
        <v>6882</v>
      </c>
      <c r="K13" s="36">
        <f t="shared" si="6"/>
        <v>18314</v>
      </c>
      <c r="L13" s="37">
        <v>180</v>
      </c>
      <c r="M13" s="37">
        <v>1611</v>
      </c>
      <c r="N13" s="37">
        <v>7385</v>
      </c>
      <c r="O13" s="37">
        <v>730</v>
      </c>
      <c r="P13" s="37">
        <v>129</v>
      </c>
      <c r="Q13" s="37">
        <v>7337</v>
      </c>
      <c r="R13" s="37">
        <v>942</v>
      </c>
      <c r="S13" s="37">
        <v>18</v>
      </c>
      <c r="T13" s="38">
        <v>4</v>
      </c>
    </row>
    <row r="14" spans="1:20" ht="12">
      <c r="A14" s="34" t="s">
        <v>46</v>
      </c>
      <c r="B14" s="35">
        <f t="shared" si="3"/>
        <v>23426</v>
      </c>
      <c r="C14" s="36">
        <f t="shared" si="4"/>
        <v>1807</v>
      </c>
      <c r="D14" s="37">
        <v>1232</v>
      </c>
      <c r="E14" s="37">
        <v>92</v>
      </c>
      <c r="F14" s="37">
        <v>483</v>
      </c>
      <c r="G14" s="36">
        <f t="shared" si="5"/>
        <v>7595</v>
      </c>
      <c r="H14" s="37">
        <v>46</v>
      </c>
      <c r="I14" s="37">
        <v>2440</v>
      </c>
      <c r="J14" s="37">
        <v>5109</v>
      </c>
      <c r="K14" s="36">
        <f t="shared" si="6"/>
        <v>14014</v>
      </c>
      <c r="L14" s="37">
        <v>115</v>
      </c>
      <c r="M14" s="37">
        <v>1381</v>
      </c>
      <c r="N14" s="37">
        <v>5631</v>
      </c>
      <c r="O14" s="37">
        <v>632</v>
      </c>
      <c r="P14" s="37">
        <v>82</v>
      </c>
      <c r="Q14" s="37">
        <v>5404</v>
      </c>
      <c r="R14" s="37">
        <v>769</v>
      </c>
      <c r="S14" s="37">
        <v>10</v>
      </c>
      <c r="T14" s="38">
        <v>5</v>
      </c>
    </row>
    <row r="15" spans="1:20" ht="12">
      <c r="A15" s="34" t="s">
        <v>47</v>
      </c>
      <c r="B15" s="35">
        <f t="shared" si="3"/>
        <v>17008</v>
      </c>
      <c r="C15" s="36">
        <f t="shared" si="4"/>
        <v>1999</v>
      </c>
      <c r="D15" s="37">
        <v>1461</v>
      </c>
      <c r="E15" s="37">
        <v>24</v>
      </c>
      <c r="F15" s="37">
        <v>514</v>
      </c>
      <c r="G15" s="36">
        <f t="shared" si="5"/>
        <v>5681</v>
      </c>
      <c r="H15" s="37">
        <v>149</v>
      </c>
      <c r="I15" s="37">
        <v>1724</v>
      </c>
      <c r="J15" s="37">
        <v>3808</v>
      </c>
      <c r="K15" s="36">
        <f t="shared" si="6"/>
        <v>9318</v>
      </c>
      <c r="L15" s="37">
        <v>89</v>
      </c>
      <c r="M15" s="37">
        <v>1161</v>
      </c>
      <c r="N15" s="37">
        <v>3353</v>
      </c>
      <c r="O15" s="37">
        <v>360</v>
      </c>
      <c r="P15" s="37">
        <v>61</v>
      </c>
      <c r="Q15" s="37">
        <v>3682</v>
      </c>
      <c r="R15" s="37">
        <v>612</v>
      </c>
      <c r="S15" s="37">
        <v>10</v>
      </c>
      <c r="T15" s="38">
        <v>6</v>
      </c>
    </row>
    <row r="16" spans="1:20" ht="12">
      <c r="A16" s="34" t="s">
        <v>48</v>
      </c>
      <c r="B16" s="35">
        <f t="shared" si="3"/>
        <v>11456</v>
      </c>
      <c r="C16" s="36">
        <f t="shared" si="4"/>
        <v>2208</v>
      </c>
      <c r="D16" s="37">
        <v>1007</v>
      </c>
      <c r="E16" s="37">
        <v>9</v>
      </c>
      <c r="F16" s="37">
        <v>1192</v>
      </c>
      <c r="G16" s="36">
        <f t="shared" si="5"/>
        <v>3647</v>
      </c>
      <c r="H16" s="37">
        <v>744</v>
      </c>
      <c r="I16" s="37">
        <v>1334</v>
      </c>
      <c r="J16" s="37">
        <v>1569</v>
      </c>
      <c r="K16" s="36">
        <f t="shared" si="6"/>
        <v>5601</v>
      </c>
      <c r="L16" s="37">
        <v>27</v>
      </c>
      <c r="M16" s="37">
        <v>954</v>
      </c>
      <c r="N16" s="37">
        <v>2082</v>
      </c>
      <c r="O16" s="37">
        <v>248</v>
      </c>
      <c r="P16" s="37">
        <v>18</v>
      </c>
      <c r="Q16" s="37">
        <v>1946</v>
      </c>
      <c r="R16" s="37">
        <v>326</v>
      </c>
      <c r="S16" s="39">
        <v>0</v>
      </c>
      <c r="T16" s="38">
        <v>7</v>
      </c>
    </row>
    <row r="17" spans="1:20" ht="12">
      <c r="A17" s="34" t="s">
        <v>49</v>
      </c>
      <c r="B17" s="35">
        <f t="shared" si="3"/>
        <v>10520</v>
      </c>
      <c r="C17" s="36">
        <f t="shared" si="4"/>
        <v>3429</v>
      </c>
      <c r="D17" s="37">
        <v>3351</v>
      </c>
      <c r="E17" s="37">
        <v>75</v>
      </c>
      <c r="F17" s="37">
        <v>3</v>
      </c>
      <c r="G17" s="36">
        <f t="shared" si="5"/>
        <v>2123</v>
      </c>
      <c r="H17" s="37">
        <v>4</v>
      </c>
      <c r="I17" s="37">
        <v>1231</v>
      </c>
      <c r="J17" s="37">
        <v>888</v>
      </c>
      <c r="K17" s="36">
        <f t="shared" si="6"/>
        <v>4968</v>
      </c>
      <c r="L17" s="37">
        <v>43</v>
      </c>
      <c r="M17" s="37">
        <v>415</v>
      </c>
      <c r="N17" s="37">
        <v>1840</v>
      </c>
      <c r="O17" s="37">
        <v>152</v>
      </c>
      <c r="P17" s="37">
        <v>11</v>
      </c>
      <c r="Q17" s="37">
        <v>2073</v>
      </c>
      <c r="R17" s="37">
        <v>434</v>
      </c>
      <c r="S17" s="39">
        <v>0</v>
      </c>
      <c r="T17" s="38">
        <v>8</v>
      </c>
    </row>
    <row r="18" spans="1:20" ht="12">
      <c r="A18" s="34" t="s">
        <v>50</v>
      </c>
      <c r="B18" s="35">
        <f t="shared" si="3"/>
        <v>9918</v>
      </c>
      <c r="C18" s="36">
        <f t="shared" si="4"/>
        <v>2556</v>
      </c>
      <c r="D18" s="37">
        <v>2515</v>
      </c>
      <c r="E18" s="37">
        <v>21</v>
      </c>
      <c r="F18" s="37">
        <v>20</v>
      </c>
      <c r="G18" s="36">
        <f t="shared" si="5"/>
        <v>2697</v>
      </c>
      <c r="H18" s="37">
        <v>8</v>
      </c>
      <c r="I18" s="37">
        <v>1009</v>
      </c>
      <c r="J18" s="37">
        <v>1680</v>
      </c>
      <c r="K18" s="36">
        <f t="shared" si="6"/>
        <v>4662</v>
      </c>
      <c r="L18" s="37">
        <v>24</v>
      </c>
      <c r="M18" s="37">
        <v>424</v>
      </c>
      <c r="N18" s="37">
        <v>1811</v>
      </c>
      <c r="O18" s="37">
        <v>167</v>
      </c>
      <c r="P18" s="37">
        <v>13</v>
      </c>
      <c r="Q18" s="37">
        <v>1894</v>
      </c>
      <c r="R18" s="37">
        <v>329</v>
      </c>
      <c r="S18" s="39">
        <v>3</v>
      </c>
      <c r="T18" s="38">
        <v>9</v>
      </c>
    </row>
    <row r="19" spans="1:20" ht="12">
      <c r="A19" s="34" t="s">
        <v>51</v>
      </c>
      <c r="B19" s="35">
        <f t="shared" si="3"/>
        <v>10915</v>
      </c>
      <c r="C19" s="36">
        <f t="shared" si="4"/>
        <v>3430</v>
      </c>
      <c r="D19" s="37">
        <v>2793</v>
      </c>
      <c r="E19" s="37">
        <v>15</v>
      </c>
      <c r="F19" s="37">
        <v>622</v>
      </c>
      <c r="G19" s="36">
        <f t="shared" si="5"/>
        <v>2805</v>
      </c>
      <c r="H19" s="39">
        <v>5</v>
      </c>
      <c r="I19" s="37">
        <v>900</v>
      </c>
      <c r="J19" s="37">
        <v>1900</v>
      </c>
      <c r="K19" s="36">
        <f t="shared" si="6"/>
        <v>4677</v>
      </c>
      <c r="L19" s="37">
        <v>37</v>
      </c>
      <c r="M19" s="37">
        <v>552</v>
      </c>
      <c r="N19" s="37">
        <v>1703</v>
      </c>
      <c r="O19" s="37">
        <v>178</v>
      </c>
      <c r="P19" s="37">
        <v>21</v>
      </c>
      <c r="Q19" s="37">
        <v>1834</v>
      </c>
      <c r="R19" s="37">
        <v>352</v>
      </c>
      <c r="S19" s="37">
        <v>3</v>
      </c>
      <c r="T19" s="38">
        <v>10</v>
      </c>
    </row>
    <row r="20" spans="1:20" ht="12">
      <c r="A20" s="34" t="s">
        <v>52</v>
      </c>
      <c r="B20" s="35">
        <f t="shared" si="3"/>
        <v>23884</v>
      </c>
      <c r="C20" s="36">
        <f t="shared" si="4"/>
        <v>4288</v>
      </c>
      <c r="D20" s="37">
        <v>3782</v>
      </c>
      <c r="E20" s="37">
        <v>22</v>
      </c>
      <c r="F20" s="37">
        <v>484</v>
      </c>
      <c r="G20" s="36">
        <f t="shared" si="5"/>
        <v>8262</v>
      </c>
      <c r="H20" s="37">
        <v>36</v>
      </c>
      <c r="I20" s="37">
        <v>2143</v>
      </c>
      <c r="J20" s="37">
        <v>6083</v>
      </c>
      <c r="K20" s="36">
        <f t="shared" si="6"/>
        <v>11322</v>
      </c>
      <c r="L20" s="37">
        <v>89</v>
      </c>
      <c r="M20" s="37">
        <v>1136</v>
      </c>
      <c r="N20" s="37">
        <v>4026</v>
      </c>
      <c r="O20" s="37">
        <v>438</v>
      </c>
      <c r="P20" s="37">
        <v>65</v>
      </c>
      <c r="Q20" s="37">
        <v>4742</v>
      </c>
      <c r="R20" s="37">
        <v>826</v>
      </c>
      <c r="S20" s="39">
        <v>12</v>
      </c>
      <c r="T20" s="38">
        <v>11</v>
      </c>
    </row>
    <row r="21" spans="1:20" s="46" customFormat="1" ht="12">
      <c r="A21" s="40" t="s">
        <v>53</v>
      </c>
      <c r="B21" s="41">
        <f t="shared" si="3"/>
        <v>5344</v>
      </c>
      <c r="C21" s="42">
        <f t="shared" si="4"/>
        <v>2017</v>
      </c>
      <c r="D21" s="42">
        <f>SUM(D22:D24)</f>
        <v>1839</v>
      </c>
      <c r="E21" s="42">
        <f>SUM(E22:E24)</f>
        <v>24</v>
      </c>
      <c r="F21" s="42">
        <f>SUM(F22:F24)</f>
        <v>154</v>
      </c>
      <c r="G21" s="42">
        <f t="shared" si="5"/>
        <v>1567</v>
      </c>
      <c r="H21" s="42">
        <f>SUM(H22:H24)</f>
        <v>5</v>
      </c>
      <c r="I21" s="42">
        <f>SUM(I22:I24)</f>
        <v>674</v>
      </c>
      <c r="J21" s="42">
        <f>SUM(J22:J24)</f>
        <v>888</v>
      </c>
      <c r="K21" s="42">
        <f t="shared" si="6"/>
        <v>1757</v>
      </c>
      <c r="L21" s="43">
        <f aca="true" t="shared" si="7" ref="L21:S21">SUM(L22:L24)</f>
        <v>2</v>
      </c>
      <c r="M21" s="42">
        <f t="shared" si="7"/>
        <v>247</v>
      </c>
      <c r="N21" s="42">
        <f t="shared" si="7"/>
        <v>574</v>
      </c>
      <c r="O21" s="42">
        <f t="shared" si="7"/>
        <v>43</v>
      </c>
      <c r="P21" s="42">
        <f t="shared" si="7"/>
        <v>3</v>
      </c>
      <c r="Q21" s="42">
        <f t="shared" si="7"/>
        <v>712</v>
      </c>
      <c r="R21" s="42">
        <f t="shared" si="7"/>
        <v>176</v>
      </c>
      <c r="S21" s="44">
        <f t="shared" si="7"/>
        <v>3</v>
      </c>
      <c r="T21" s="45" t="s">
        <v>54</v>
      </c>
    </row>
    <row r="22" spans="1:20" ht="12">
      <c r="A22" s="34" t="s">
        <v>55</v>
      </c>
      <c r="B22" s="35">
        <f t="shared" si="3"/>
        <v>1188</v>
      </c>
      <c r="C22" s="36">
        <f t="shared" si="4"/>
        <v>611</v>
      </c>
      <c r="D22" s="37">
        <v>603</v>
      </c>
      <c r="E22" s="37">
        <v>8</v>
      </c>
      <c r="F22" s="39">
        <v>0</v>
      </c>
      <c r="G22" s="36">
        <f t="shared" si="5"/>
        <v>236</v>
      </c>
      <c r="H22" s="39">
        <v>0</v>
      </c>
      <c r="I22" s="37">
        <v>116</v>
      </c>
      <c r="J22" s="37">
        <v>120</v>
      </c>
      <c r="K22" s="36">
        <f t="shared" si="6"/>
        <v>341</v>
      </c>
      <c r="L22" s="39">
        <v>0</v>
      </c>
      <c r="M22" s="37">
        <v>41</v>
      </c>
      <c r="N22" s="37">
        <v>103</v>
      </c>
      <c r="O22" s="37">
        <v>8</v>
      </c>
      <c r="P22" s="37">
        <v>3</v>
      </c>
      <c r="Q22" s="37">
        <v>142</v>
      </c>
      <c r="R22" s="37">
        <v>44</v>
      </c>
      <c r="S22" s="39">
        <v>0</v>
      </c>
      <c r="T22" s="38">
        <v>12</v>
      </c>
    </row>
    <row r="23" spans="1:20" ht="12">
      <c r="A23" s="34" t="s">
        <v>56</v>
      </c>
      <c r="B23" s="35">
        <f t="shared" si="3"/>
        <v>2086</v>
      </c>
      <c r="C23" s="36">
        <f t="shared" si="4"/>
        <v>780</v>
      </c>
      <c r="D23" s="37">
        <v>726</v>
      </c>
      <c r="E23" s="37">
        <v>13</v>
      </c>
      <c r="F23" s="37">
        <v>41</v>
      </c>
      <c r="G23" s="36">
        <f t="shared" si="5"/>
        <v>607</v>
      </c>
      <c r="H23" s="37">
        <v>4</v>
      </c>
      <c r="I23" s="37">
        <v>260</v>
      </c>
      <c r="J23" s="37">
        <v>343</v>
      </c>
      <c r="K23" s="36">
        <f t="shared" si="6"/>
        <v>696</v>
      </c>
      <c r="L23" s="39">
        <v>2</v>
      </c>
      <c r="M23" s="37">
        <v>92</v>
      </c>
      <c r="N23" s="37">
        <v>212</v>
      </c>
      <c r="O23" s="37">
        <v>14</v>
      </c>
      <c r="P23" s="37">
        <v>0</v>
      </c>
      <c r="Q23" s="37">
        <v>318</v>
      </c>
      <c r="R23" s="37">
        <v>58</v>
      </c>
      <c r="S23" s="37">
        <v>3</v>
      </c>
      <c r="T23" s="38">
        <v>13</v>
      </c>
    </row>
    <row r="24" spans="1:20" ht="12">
      <c r="A24" s="34" t="s">
        <v>57</v>
      </c>
      <c r="B24" s="35">
        <f t="shared" si="3"/>
        <v>2070</v>
      </c>
      <c r="C24" s="36">
        <f t="shared" si="4"/>
        <v>626</v>
      </c>
      <c r="D24" s="37">
        <v>510</v>
      </c>
      <c r="E24" s="37">
        <v>3</v>
      </c>
      <c r="F24" s="37">
        <v>113</v>
      </c>
      <c r="G24" s="36">
        <f t="shared" si="5"/>
        <v>724</v>
      </c>
      <c r="H24" s="37">
        <v>1</v>
      </c>
      <c r="I24" s="37">
        <v>298</v>
      </c>
      <c r="J24" s="37">
        <v>425</v>
      </c>
      <c r="K24" s="36">
        <f t="shared" si="6"/>
        <v>720</v>
      </c>
      <c r="L24" s="39">
        <v>0</v>
      </c>
      <c r="M24" s="37">
        <v>114</v>
      </c>
      <c r="N24" s="37">
        <v>259</v>
      </c>
      <c r="O24" s="37">
        <v>21</v>
      </c>
      <c r="P24" s="39">
        <v>0</v>
      </c>
      <c r="Q24" s="37">
        <v>252</v>
      </c>
      <c r="R24" s="37">
        <v>74</v>
      </c>
      <c r="S24" s="39">
        <v>0</v>
      </c>
      <c r="T24" s="38">
        <v>14</v>
      </c>
    </row>
    <row r="25" spans="1:20" s="46" customFormat="1" ht="12">
      <c r="A25" s="40" t="s">
        <v>58</v>
      </c>
      <c r="B25" s="41">
        <f t="shared" si="3"/>
        <v>21113</v>
      </c>
      <c r="C25" s="42">
        <f t="shared" si="4"/>
        <v>7073</v>
      </c>
      <c r="D25" s="42">
        <f>SUM(D26:D30)</f>
        <v>5478</v>
      </c>
      <c r="E25" s="42">
        <f>SUM(E26:E30)</f>
        <v>72</v>
      </c>
      <c r="F25" s="42">
        <f>SUM(F26:F30)</f>
        <v>1523</v>
      </c>
      <c r="G25" s="42">
        <f t="shared" si="5"/>
        <v>5862</v>
      </c>
      <c r="H25" s="42">
        <f>SUM(H26:H30)</f>
        <v>9</v>
      </c>
      <c r="I25" s="42">
        <f>SUM(I26:I30)</f>
        <v>2065</v>
      </c>
      <c r="J25" s="42">
        <f>SUM(J26:J30)</f>
        <v>3788</v>
      </c>
      <c r="K25" s="42">
        <f t="shared" si="6"/>
        <v>8169</v>
      </c>
      <c r="L25" s="42">
        <f aca="true" t="shared" si="8" ref="L25:R25">SUM(L26:L30)</f>
        <v>45</v>
      </c>
      <c r="M25" s="42">
        <f t="shared" si="8"/>
        <v>1009</v>
      </c>
      <c r="N25" s="42">
        <f t="shared" si="8"/>
        <v>2732</v>
      </c>
      <c r="O25" s="42">
        <f t="shared" si="8"/>
        <v>219</v>
      </c>
      <c r="P25" s="42">
        <f t="shared" si="8"/>
        <v>31</v>
      </c>
      <c r="Q25" s="42">
        <f t="shared" si="8"/>
        <v>3325</v>
      </c>
      <c r="R25" s="42">
        <f t="shared" si="8"/>
        <v>808</v>
      </c>
      <c r="S25" s="42">
        <f>SUM(S26:S30)</f>
        <v>9</v>
      </c>
      <c r="T25" s="45" t="s">
        <v>59</v>
      </c>
    </row>
    <row r="26" spans="1:20" ht="12">
      <c r="A26" s="34" t="s">
        <v>60</v>
      </c>
      <c r="B26" s="35">
        <f t="shared" si="3"/>
        <v>3400</v>
      </c>
      <c r="C26" s="36">
        <f t="shared" si="4"/>
        <v>1298</v>
      </c>
      <c r="D26" s="37">
        <v>1021</v>
      </c>
      <c r="E26" s="37">
        <v>29</v>
      </c>
      <c r="F26" s="37">
        <v>248</v>
      </c>
      <c r="G26" s="36">
        <f t="shared" si="5"/>
        <v>839</v>
      </c>
      <c r="H26" s="37">
        <v>0</v>
      </c>
      <c r="I26" s="37">
        <v>363</v>
      </c>
      <c r="J26" s="37">
        <v>476</v>
      </c>
      <c r="K26" s="36">
        <f t="shared" si="6"/>
        <v>1263</v>
      </c>
      <c r="L26" s="37">
        <v>1</v>
      </c>
      <c r="M26" s="37">
        <v>151</v>
      </c>
      <c r="N26" s="37">
        <v>454</v>
      </c>
      <c r="O26" s="37">
        <v>34</v>
      </c>
      <c r="P26" s="37">
        <v>3</v>
      </c>
      <c r="Q26" s="37">
        <v>499</v>
      </c>
      <c r="R26" s="37">
        <v>121</v>
      </c>
      <c r="S26" s="37">
        <v>0</v>
      </c>
      <c r="T26" s="38">
        <v>15</v>
      </c>
    </row>
    <row r="27" spans="1:20" ht="12">
      <c r="A27" s="34" t="s">
        <v>61</v>
      </c>
      <c r="B27" s="35">
        <f t="shared" si="3"/>
        <v>1515</v>
      </c>
      <c r="C27" s="36">
        <f t="shared" si="4"/>
        <v>609</v>
      </c>
      <c r="D27" s="37">
        <v>2</v>
      </c>
      <c r="E27" s="39">
        <v>0</v>
      </c>
      <c r="F27" s="37">
        <v>607</v>
      </c>
      <c r="G27" s="36">
        <f t="shared" si="5"/>
        <v>311</v>
      </c>
      <c r="H27" s="37">
        <v>4</v>
      </c>
      <c r="I27" s="37">
        <v>115</v>
      </c>
      <c r="J27" s="37">
        <v>192</v>
      </c>
      <c r="K27" s="36">
        <f t="shared" si="6"/>
        <v>595</v>
      </c>
      <c r="L27" s="37">
        <v>6</v>
      </c>
      <c r="M27" s="37">
        <v>75</v>
      </c>
      <c r="N27" s="37">
        <v>198</v>
      </c>
      <c r="O27" s="37">
        <v>3</v>
      </c>
      <c r="P27" s="39">
        <v>0</v>
      </c>
      <c r="Q27" s="37">
        <v>225</v>
      </c>
      <c r="R27" s="37">
        <v>88</v>
      </c>
      <c r="S27" s="39">
        <v>0</v>
      </c>
      <c r="T27" s="38">
        <v>16</v>
      </c>
    </row>
    <row r="28" spans="1:20" ht="12">
      <c r="A28" s="34" t="s">
        <v>62</v>
      </c>
      <c r="B28" s="35">
        <f t="shared" si="3"/>
        <v>8124</v>
      </c>
      <c r="C28" s="36">
        <f t="shared" si="4"/>
        <v>2548</v>
      </c>
      <c r="D28" s="37">
        <v>2078</v>
      </c>
      <c r="E28" s="37">
        <v>19</v>
      </c>
      <c r="F28" s="37">
        <v>451</v>
      </c>
      <c r="G28" s="36">
        <f t="shared" si="5"/>
        <v>2279</v>
      </c>
      <c r="H28" s="37">
        <v>4</v>
      </c>
      <c r="I28" s="37">
        <v>824</v>
      </c>
      <c r="J28" s="37">
        <v>1451</v>
      </c>
      <c r="K28" s="36">
        <f t="shared" si="6"/>
        <v>3296</v>
      </c>
      <c r="L28" s="37">
        <v>31</v>
      </c>
      <c r="M28" s="37">
        <v>351</v>
      </c>
      <c r="N28" s="37">
        <v>1113</v>
      </c>
      <c r="O28" s="37">
        <v>107</v>
      </c>
      <c r="P28" s="37">
        <v>16</v>
      </c>
      <c r="Q28" s="37">
        <v>1400</v>
      </c>
      <c r="R28" s="37">
        <v>278</v>
      </c>
      <c r="S28" s="37">
        <v>1</v>
      </c>
      <c r="T28" s="38">
        <v>17</v>
      </c>
    </row>
    <row r="29" spans="1:20" ht="12">
      <c r="A29" s="34" t="s">
        <v>63</v>
      </c>
      <c r="B29" s="35">
        <f t="shared" si="3"/>
        <v>2918</v>
      </c>
      <c r="C29" s="36">
        <f t="shared" si="4"/>
        <v>857</v>
      </c>
      <c r="D29" s="37">
        <v>729</v>
      </c>
      <c r="E29" s="37">
        <v>11</v>
      </c>
      <c r="F29" s="37">
        <v>117</v>
      </c>
      <c r="G29" s="36">
        <f t="shared" si="5"/>
        <v>913</v>
      </c>
      <c r="H29" s="39">
        <v>1</v>
      </c>
      <c r="I29" s="37">
        <v>257</v>
      </c>
      <c r="J29" s="37">
        <v>655</v>
      </c>
      <c r="K29" s="36">
        <f t="shared" si="6"/>
        <v>1147</v>
      </c>
      <c r="L29" s="37">
        <v>3</v>
      </c>
      <c r="M29" s="37">
        <v>172</v>
      </c>
      <c r="N29" s="37">
        <v>337</v>
      </c>
      <c r="O29" s="37">
        <v>24</v>
      </c>
      <c r="P29" s="37">
        <v>5</v>
      </c>
      <c r="Q29" s="37">
        <v>438</v>
      </c>
      <c r="R29" s="37">
        <v>168</v>
      </c>
      <c r="S29" s="37">
        <v>1</v>
      </c>
      <c r="T29" s="38">
        <v>18</v>
      </c>
    </row>
    <row r="30" spans="1:20" ht="12">
      <c r="A30" s="34" t="s">
        <v>64</v>
      </c>
      <c r="B30" s="35">
        <f t="shared" si="3"/>
        <v>5156</v>
      </c>
      <c r="C30" s="36">
        <f t="shared" si="4"/>
        <v>1761</v>
      </c>
      <c r="D30" s="37">
        <v>1648</v>
      </c>
      <c r="E30" s="37">
        <v>13</v>
      </c>
      <c r="F30" s="37">
        <v>100</v>
      </c>
      <c r="G30" s="36">
        <f t="shared" si="5"/>
        <v>1520</v>
      </c>
      <c r="H30" s="37">
        <v>0</v>
      </c>
      <c r="I30" s="37">
        <v>506</v>
      </c>
      <c r="J30" s="37">
        <v>1014</v>
      </c>
      <c r="K30" s="36">
        <f t="shared" si="6"/>
        <v>1868</v>
      </c>
      <c r="L30" s="37">
        <v>4</v>
      </c>
      <c r="M30" s="37">
        <v>260</v>
      </c>
      <c r="N30" s="37">
        <v>630</v>
      </c>
      <c r="O30" s="37">
        <v>51</v>
      </c>
      <c r="P30" s="37">
        <v>7</v>
      </c>
      <c r="Q30" s="37">
        <v>763</v>
      </c>
      <c r="R30" s="37">
        <v>153</v>
      </c>
      <c r="S30" s="39">
        <v>7</v>
      </c>
      <c r="T30" s="38">
        <v>19</v>
      </c>
    </row>
    <row r="31" spans="1:20" s="46" customFormat="1" ht="12">
      <c r="A31" s="40" t="s">
        <v>65</v>
      </c>
      <c r="B31" s="41">
        <f t="shared" si="3"/>
        <v>16023</v>
      </c>
      <c r="C31" s="42">
        <f t="shared" si="4"/>
        <v>3382</v>
      </c>
      <c r="D31" s="42">
        <f>D32+D33</f>
        <v>3119</v>
      </c>
      <c r="E31" s="42">
        <f>E32+E33</f>
        <v>12</v>
      </c>
      <c r="F31" s="42">
        <f>F32+F33</f>
        <v>251</v>
      </c>
      <c r="G31" s="42">
        <f t="shared" si="5"/>
        <v>4612</v>
      </c>
      <c r="H31" s="42">
        <f>H32+H33</f>
        <v>6</v>
      </c>
      <c r="I31" s="42">
        <f>I32+I33</f>
        <v>1495</v>
      </c>
      <c r="J31" s="42">
        <f>J32+J33</f>
        <v>3111</v>
      </c>
      <c r="K31" s="42">
        <f t="shared" si="6"/>
        <v>8012</v>
      </c>
      <c r="L31" s="42">
        <f aca="true" t="shared" si="9" ref="L31:S31">L32+L33</f>
        <v>65</v>
      </c>
      <c r="M31" s="42">
        <f t="shared" si="9"/>
        <v>751</v>
      </c>
      <c r="N31" s="42">
        <f t="shared" si="9"/>
        <v>2556</v>
      </c>
      <c r="O31" s="42">
        <f t="shared" si="9"/>
        <v>320</v>
      </c>
      <c r="P31" s="42">
        <f t="shared" si="9"/>
        <v>71</v>
      </c>
      <c r="Q31" s="42">
        <f t="shared" si="9"/>
        <v>3606</v>
      </c>
      <c r="R31" s="42">
        <f t="shared" si="9"/>
        <v>643</v>
      </c>
      <c r="S31" s="42">
        <f t="shared" si="9"/>
        <v>17</v>
      </c>
      <c r="T31" s="45" t="s">
        <v>66</v>
      </c>
    </row>
    <row r="32" spans="1:20" ht="12">
      <c r="A32" s="34" t="s">
        <v>67</v>
      </c>
      <c r="B32" s="35">
        <f t="shared" si="3"/>
        <v>11028</v>
      </c>
      <c r="C32" s="36">
        <f t="shared" si="4"/>
        <v>1870</v>
      </c>
      <c r="D32" s="37">
        <v>1616</v>
      </c>
      <c r="E32" s="37">
        <v>5</v>
      </c>
      <c r="F32" s="37">
        <v>249</v>
      </c>
      <c r="G32" s="36">
        <f t="shared" si="5"/>
        <v>3229</v>
      </c>
      <c r="H32" s="37">
        <v>5</v>
      </c>
      <c r="I32" s="37">
        <v>985</v>
      </c>
      <c r="J32" s="37">
        <v>2239</v>
      </c>
      <c r="K32" s="36">
        <f t="shared" si="6"/>
        <v>5914</v>
      </c>
      <c r="L32" s="37">
        <v>55</v>
      </c>
      <c r="M32" s="37">
        <v>550</v>
      </c>
      <c r="N32" s="37">
        <v>1868</v>
      </c>
      <c r="O32" s="37">
        <v>258</v>
      </c>
      <c r="P32" s="37">
        <v>58</v>
      </c>
      <c r="Q32" s="37">
        <v>2659</v>
      </c>
      <c r="R32" s="37">
        <v>466</v>
      </c>
      <c r="S32" s="37">
        <v>15</v>
      </c>
      <c r="T32" s="38">
        <v>20</v>
      </c>
    </row>
    <row r="33" spans="1:20" ht="12">
      <c r="A33" s="34" t="s">
        <v>68</v>
      </c>
      <c r="B33" s="35">
        <f t="shared" si="3"/>
        <v>4995</v>
      </c>
      <c r="C33" s="36">
        <f t="shared" si="4"/>
        <v>1512</v>
      </c>
      <c r="D33" s="37">
        <v>1503</v>
      </c>
      <c r="E33" s="37">
        <v>7</v>
      </c>
      <c r="F33" s="39">
        <v>2</v>
      </c>
      <c r="G33" s="36">
        <f t="shared" si="5"/>
        <v>1383</v>
      </c>
      <c r="H33" s="37">
        <v>1</v>
      </c>
      <c r="I33" s="37">
        <v>510</v>
      </c>
      <c r="J33" s="37">
        <v>872</v>
      </c>
      <c r="K33" s="36">
        <f t="shared" si="6"/>
        <v>2098</v>
      </c>
      <c r="L33" s="37">
        <v>10</v>
      </c>
      <c r="M33" s="37">
        <v>201</v>
      </c>
      <c r="N33" s="37">
        <v>688</v>
      </c>
      <c r="O33" s="37">
        <v>62</v>
      </c>
      <c r="P33" s="37">
        <v>13</v>
      </c>
      <c r="Q33" s="37">
        <v>947</v>
      </c>
      <c r="R33" s="37">
        <v>177</v>
      </c>
      <c r="S33" s="37">
        <v>2</v>
      </c>
      <c r="T33" s="38">
        <v>21</v>
      </c>
    </row>
    <row r="34" spans="1:20" s="46" customFormat="1" ht="12">
      <c r="A34" s="40" t="s">
        <v>69</v>
      </c>
      <c r="B34" s="41">
        <f t="shared" si="3"/>
        <v>20146</v>
      </c>
      <c r="C34" s="42">
        <f t="shared" si="4"/>
        <v>4026</v>
      </c>
      <c r="D34" s="42">
        <f>SUM(D35:D38)</f>
        <v>3865</v>
      </c>
      <c r="E34" s="42">
        <f>SUM(E35:E38)</f>
        <v>131</v>
      </c>
      <c r="F34" s="42">
        <f>SUM(F35:F38)</f>
        <v>30</v>
      </c>
      <c r="G34" s="42">
        <f t="shared" si="5"/>
        <v>4325</v>
      </c>
      <c r="H34" s="42">
        <f>SUM(H35:H38)</f>
        <v>14</v>
      </c>
      <c r="I34" s="42">
        <f>SUM(I35:I38)</f>
        <v>2360</v>
      </c>
      <c r="J34" s="42">
        <f>SUM(J35:J38)</f>
        <v>1951</v>
      </c>
      <c r="K34" s="42">
        <f t="shared" si="6"/>
        <v>11785</v>
      </c>
      <c r="L34" s="42">
        <f aca="true" t="shared" si="10" ref="L34:R34">SUM(L35:L38)</f>
        <v>91</v>
      </c>
      <c r="M34" s="42">
        <f t="shared" si="10"/>
        <v>961</v>
      </c>
      <c r="N34" s="42">
        <f t="shared" si="10"/>
        <v>3297</v>
      </c>
      <c r="O34" s="42">
        <f t="shared" si="10"/>
        <v>311</v>
      </c>
      <c r="P34" s="42">
        <f t="shared" si="10"/>
        <v>119</v>
      </c>
      <c r="Q34" s="42">
        <f t="shared" si="10"/>
        <v>5440</v>
      </c>
      <c r="R34" s="42">
        <f t="shared" si="10"/>
        <v>1566</v>
      </c>
      <c r="S34" s="42">
        <f>SUM(S35:S38)</f>
        <v>10</v>
      </c>
      <c r="T34" s="45" t="s">
        <v>70</v>
      </c>
    </row>
    <row r="35" spans="1:20" ht="12">
      <c r="A35" s="34" t="s">
        <v>71</v>
      </c>
      <c r="B35" s="35">
        <f t="shared" si="3"/>
        <v>2824</v>
      </c>
      <c r="C35" s="36">
        <f t="shared" si="4"/>
        <v>744</v>
      </c>
      <c r="D35" s="37">
        <v>722</v>
      </c>
      <c r="E35" s="37">
        <v>21</v>
      </c>
      <c r="F35" s="39">
        <v>1</v>
      </c>
      <c r="G35" s="36">
        <f t="shared" si="5"/>
        <v>723</v>
      </c>
      <c r="H35" s="37">
        <v>3</v>
      </c>
      <c r="I35" s="37">
        <v>389</v>
      </c>
      <c r="J35" s="37">
        <v>331</v>
      </c>
      <c r="K35" s="36">
        <f t="shared" si="6"/>
        <v>1356</v>
      </c>
      <c r="L35" s="37">
        <v>7</v>
      </c>
      <c r="M35" s="37">
        <v>168</v>
      </c>
      <c r="N35" s="37">
        <v>385</v>
      </c>
      <c r="O35" s="37">
        <v>59</v>
      </c>
      <c r="P35" s="37">
        <v>11</v>
      </c>
      <c r="Q35" s="37">
        <v>590</v>
      </c>
      <c r="R35" s="37">
        <v>136</v>
      </c>
      <c r="S35" s="39">
        <v>1</v>
      </c>
      <c r="T35" s="38">
        <v>22</v>
      </c>
    </row>
    <row r="36" spans="1:20" ht="12">
      <c r="A36" s="34" t="s">
        <v>72</v>
      </c>
      <c r="B36" s="35">
        <f t="shared" si="3"/>
        <v>6143</v>
      </c>
      <c r="C36" s="36">
        <f t="shared" si="4"/>
        <v>865</v>
      </c>
      <c r="D36" s="37">
        <v>853</v>
      </c>
      <c r="E36" s="37">
        <v>10</v>
      </c>
      <c r="F36" s="37">
        <v>2</v>
      </c>
      <c r="G36" s="36">
        <f t="shared" si="5"/>
        <v>1582</v>
      </c>
      <c r="H36" s="37">
        <v>1</v>
      </c>
      <c r="I36" s="37">
        <v>875</v>
      </c>
      <c r="J36" s="37">
        <v>706</v>
      </c>
      <c r="K36" s="36">
        <f t="shared" si="6"/>
        <v>3694</v>
      </c>
      <c r="L36" s="37">
        <v>47</v>
      </c>
      <c r="M36" s="37">
        <v>360</v>
      </c>
      <c r="N36" s="37">
        <v>1088</v>
      </c>
      <c r="O36" s="37">
        <v>124</v>
      </c>
      <c r="P36" s="37">
        <v>40</v>
      </c>
      <c r="Q36" s="37">
        <v>1749</v>
      </c>
      <c r="R36" s="37">
        <v>286</v>
      </c>
      <c r="S36" s="37">
        <v>2</v>
      </c>
      <c r="T36" s="38">
        <v>23</v>
      </c>
    </row>
    <row r="37" spans="1:20" ht="12">
      <c r="A37" s="34" t="s">
        <v>73</v>
      </c>
      <c r="B37" s="35">
        <f t="shared" si="3"/>
        <v>5025</v>
      </c>
      <c r="C37" s="36">
        <f t="shared" si="4"/>
        <v>1642</v>
      </c>
      <c r="D37" s="37">
        <v>1604</v>
      </c>
      <c r="E37" s="37">
        <v>36</v>
      </c>
      <c r="F37" s="37">
        <v>2</v>
      </c>
      <c r="G37" s="36">
        <f t="shared" si="5"/>
        <v>1258</v>
      </c>
      <c r="H37" s="37">
        <v>10</v>
      </c>
      <c r="I37" s="37">
        <v>579</v>
      </c>
      <c r="J37" s="37">
        <v>669</v>
      </c>
      <c r="K37" s="36">
        <f t="shared" si="6"/>
        <v>2121</v>
      </c>
      <c r="L37" s="37">
        <v>20</v>
      </c>
      <c r="M37" s="37">
        <v>251</v>
      </c>
      <c r="N37" s="37">
        <v>671</v>
      </c>
      <c r="O37" s="37">
        <v>62</v>
      </c>
      <c r="P37" s="37">
        <v>13</v>
      </c>
      <c r="Q37" s="37">
        <v>923</v>
      </c>
      <c r="R37" s="37">
        <v>181</v>
      </c>
      <c r="S37" s="37">
        <v>4</v>
      </c>
      <c r="T37" s="38">
        <v>24</v>
      </c>
    </row>
    <row r="38" spans="1:20" ht="12">
      <c r="A38" s="34" t="s">
        <v>74</v>
      </c>
      <c r="B38" s="35">
        <f t="shared" si="3"/>
        <v>6154</v>
      </c>
      <c r="C38" s="36">
        <f t="shared" si="4"/>
        <v>775</v>
      </c>
      <c r="D38" s="37">
        <v>686</v>
      </c>
      <c r="E38" s="37">
        <v>64</v>
      </c>
      <c r="F38" s="37">
        <v>25</v>
      </c>
      <c r="G38" s="36">
        <f t="shared" si="5"/>
        <v>762</v>
      </c>
      <c r="H38" s="39">
        <v>0</v>
      </c>
      <c r="I38" s="37">
        <v>517</v>
      </c>
      <c r="J38" s="37">
        <v>245</v>
      </c>
      <c r="K38" s="36">
        <f t="shared" si="6"/>
        <v>4614</v>
      </c>
      <c r="L38" s="37">
        <v>17</v>
      </c>
      <c r="M38" s="37">
        <v>182</v>
      </c>
      <c r="N38" s="37">
        <v>1153</v>
      </c>
      <c r="O38" s="37">
        <v>66</v>
      </c>
      <c r="P38" s="37">
        <v>55</v>
      </c>
      <c r="Q38" s="37">
        <v>2178</v>
      </c>
      <c r="R38" s="37">
        <v>963</v>
      </c>
      <c r="S38" s="37">
        <v>3</v>
      </c>
      <c r="T38" s="38">
        <v>25</v>
      </c>
    </row>
    <row r="39" spans="1:20" s="46" customFormat="1" ht="12">
      <c r="A39" s="40" t="s">
        <v>75</v>
      </c>
      <c r="B39" s="41">
        <f t="shared" si="3"/>
        <v>6856</v>
      </c>
      <c r="C39" s="42">
        <f t="shared" si="4"/>
        <v>1074</v>
      </c>
      <c r="D39" s="42">
        <f>D40</f>
        <v>461</v>
      </c>
      <c r="E39" s="42">
        <f>E40</f>
        <v>1</v>
      </c>
      <c r="F39" s="42">
        <f>F40</f>
        <v>612</v>
      </c>
      <c r="G39" s="42">
        <f t="shared" si="5"/>
        <v>2398</v>
      </c>
      <c r="H39" s="43">
        <f>H40</f>
        <v>0</v>
      </c>
      <c r="I39" s="42">
        <f>I40</f>
        <v>844</v>
      </c>
      <c r="J39" s="42">
        <f>J40</f>
        <v>1554</v>
      </c>
      <c r="K39" s="42">
        <f t="shared" si="6"/>
        <v>3380</v>
      </c>
      <c r="L39" s="42">
        <f aca="true" t="shared" si="11" ref="L39:S39">L40</f>
        <v>18</v>
      </c>
      <c r="M39" s="42">
        <f t="shared" si="11"/>
        <v>619</v>
      </c>
      <c r="N39" s="42">
        <f t="shared" si="11"/>
        <v>1192</v>
      </c>
      <c r="O39" s="42">
        <f t="shared" si="11"/>
        <v>124</v>
      </c>
      <c r="P39" s="42">
        <f t="shared" si="11"/>
        <v>10</v>
      </c>
      <c r="Q39" s="42">
        <f t="shared" si="11"/>
        <v>1162</v>
      </c>
      <c r="R39" s="42">
        <f t="shared" si="11"/>
        <v>255</v>
      </c>
      <c r="S39" s="42">
        <f t="shared" si="11"/>
        <v>4</v>
      </c>
      <c r="T39" s="45" t="s">
        <v>76</v>
      </c>
    </row>
    <row r="40" spans="1:20" ht="12">
      <c r="A40" s="34" t="s">
        <v>77</v>
      </c>
      <c r="B40" s="35">
        <f t="shared" si="3"/>
        <v>6856</v>
      </c>
      <c r="C40" s="36">
        <f t="shared" si="4"/>
        <v>1074</v>
      </c>
      <c r="D40" s="37">
        <v>461</v>
      </c>
      <c r="E40" s="37">
        <v>1</v>
      </c>
      <c r="F40" s="37">
        <v>612</v>
      </c>
      <c r="G40" s="36">
        <f t="shared" si="5"/>
        <v>2398</v>
      </c>
      <c r="H40" s="39">
        <v>0</v>
      </c>
      <c r="I40" s="37">
        <v>844</v>
      </c>
      <c r="J40" s="37">
        <v>1554</v>
      </c>
      <c r="K40" s="36">
        <f t="shared" si="6"/>
        <v>3380</v>
      </c>
      <c r="L40" s="37">
        <v>18</v>
      </c>
      <c r="M40" s="37">
        <v>619</v>
      </c>
      <c r="N40" s="37">
        <v>1192</v>
      </c>
      <c r="O40" s="37">
        <v>124</v>
      </c>
      <c r="P40" s="37">
        <v>10</v>
      </c>
      <c r="Q40" s="37">
        <v>1162</v>
      </c>
      <c r="R40" s="37">
        <v>255</v>
      </c>
      <c r="S40" s="39">
        <v>4</v>
      </c>
      <c r="T40" s="38">
        <v>26</v>
      </c>
    </row>
    <row r="41" spans="1:20" s="46" customFormat="1" ht="12">
      <c r="A41" s="40" t="s">
        <v>78</v>
      </c>
      <c r="B41" s="41">
        <f t="shared" si="3"/>
        <v>17339</v>
      </c>
      <c r="C41" s="42">
        <f t="shared" si="4"/>
        <v>4632</v>
      </c>
      <c r="D41" s="42">
        <f>SUM(D42:D49)</f>
        <v>1895</v>
      </c>
      <c r="E41" s="42">
        <f>SUM(E42:E49)</f>
        <v>392</v>
      </c>
      <c r="F41" s="42">
        <f>SUM(F42:F49)</f>
        <v>2345</v>
      </c>
      <c r="G41" s="42">
        <f t="shared" si="5"/>
        <v>6087</v>
      </c>
      <c r="H41" s="42">
        <f>SUM(H42:H49)</f>
        <v>53</v>
      </c>
      <c r="I41" s="42">
        <f>SUM(I42:I49)</f>
        <v>2436</v>
      </c>
      <c r="J41" s="42">
        <f>SUM(J42:J49)</f>
        <v>3598</v>
      </c>
      <c r="K41" s="42">
        <f t="shared" si="6"/>
        <v>6613</v>
      </c>
      <c r="L41" s="42">
        <f aca="true" t="shared" si="12" ref="L41:R41">SUM(L42:L49)</f>
        <v>14</v>
      </c>
      <c r="M41" s="42">
        <f t="shared" si="12"/>
        <v>649</v>
      </c>
      <c r="N41" s="42">
        <f t="shared" si="12"/>
        <v>2297</v>
      </c>
      <c r="O41" s="42">
        <f t="shared" si="12"/>
        <v>204</v>
      </c>
      <c r="P41" s="42">
        <f t="shared" si="12"/>
        <v>19</v>
      </c>
      <c r="Q41" s="42">
        <f t="shared" si="12"/>
        <v>2699</v>
      </c>
      <c r="R41" s="42">
        <f t="shared" si="12"/>
        <v>731</v>
      </c>
      <c r="S41" s="42">
        <f>SUM(S42:S49)</f>
        <v>7</v>
      </c>
      <c r="T41" s="45" t="s">
        <v>79</v>
      </c>
    </row>
    <row r="42" spans="1:20" ht="12">
      <c r="A42" s="34" t="s">
        <v>80</v>
      </c>
      <c r="B42" s="35">
        <f t="shared" si="3"/>
        <v>1288</v>
      </c>
      <c r="C42" s="36">
        <f t="shared" si="4"/>
        <v>159</v>
      </c>
      <c r="D42" s="37">
        <v>93</v>
      </c>
      <c r="E42" s="39">
        <v>1</v>
      </c>
      <c r="F42" s="37">
        <v>65</v>
      </c>
      <c r="G42" s="36">
        <f t="shared" si="5"/>
        <v>608</v>
      </c>
      <c r="H42" s="37">
        <v>3</v>
      </c>
      <c r="I42" s="37">
        <v>322</v>
      </c>
      <c r="J42" s="37">
        <v>283</v>
      </c>
      <c r="K42" s="36">
        <f t="shared" si="6"/>
        <v>521</v>
      </c>
      <c r="L42" s="37">
        <v>1</v>
      </c>
      <c r="M42" s="37">
        <v>45</v>
      </c>
      <c r="N42" s="37">
        <v>190</v>
      </c>
      <c r="O42" s="37">
        <v>16</v>
      </c>
      <c r="P42" s="37">
        <v>0</v>
      </c>
      <c r="Q42" s="37">
        <v>203</v>
      </c>
      <c r="R42" s="37">
        <v>66</v>
      </c>
      <c r="S42" s="39">
        <v>0</v>
      </c>
      <c r="T42" s="38">
        <v>27</v>
      </c>
    </row>
    <row r="43" spans="1:20" ht="12">
      <c r="A43" s="34" t="s">
        <v>81</v>
      </c>
      <c r="B43" s="35">
        <f t="shared" si="3"/>
        <v>3349</v>
      </c>
      <c r="C43" s="36">
        <f t="shared" si="4"/>
        <v>385</v>
      </c>
      <c r="D43" s="37">
        <v>350</v>
      </c>
      <c r="E43" s="37">
        <v>26</v>
      </c>
      <c r="F43" s="37">
        <v>9</v>
      </c>
      <c r="G43" s="36">
        <f t="shared" si="5"/>
        <v>1456</v>
      </c>
      <c r="H43" s="37">
        <v>21</v>
      </c>
      <c r="I43" s="37">
        <v>484</v>
      </c>
      <c r="J43" s="37">
        <v>951</v>
      </c>
      <c r="K43" s="36">
        <f t="shared" si="6"/>
        <v>1503</v>
      </c>
      <c r="L43" s="37">
        <v>3</v>
      </c>
      <c r="M43" s="37">
        <v>144</v>
      </c>
      <c r="N43" s="37">
        <v>560</v>
      </c>
      <c r="O43" s="37">
        <v>56</v>
      </c>
      <c r="P43" s="37">
        <v>14</v>
      </c>
      <c r="Q43" s="37">
        <v>596</v>
      </c>
      <c r="R43" s="37">
        <v>130</v>
      </c>
      <c r="S43" s="39">
        <v>5</v>
      </c>
      <c r="T43" s="38">
        <v>28</v>
      </c>
    </row>
    <row r="44" spans="1:20" ht="12">
      <c r="A44" s="34" t="s">
        <v>82</v>
      </c>
      <c r="B44" s="35">
        <f t="shared" si="3"/>
        <v>1184</v>
      </c>
      <c r="C44" s="36">
        <f t="shared" si="4"/>
        <v>321</v>
      </c>
      <c r="D44" s="37">
        <v>207</v>
      </c>
      <c r="E44" s="37">
        <v>106</v>
      </c>
      <c r="F44" s="37">
        <v>8</v>
      </c>
      <c r="G44" s="36">
        <f t="shared" si="5"/>
        <v>454</v>
      </c>
      <c r="H44" s="37">
        <v>9</v>
      </c>
      <c r="I44" s="37">
        <v>194</v>
      </c>
      <c r="J44" s="37">
        <v>251</v>
      </c>
      <c r="K44" s="36">
        <f t="shared" si="6"/>
        <v>408</v>
      </c>
      <c r="L44" s="37">
        <v>0</v>
      </c>
      <c r="M44" s="37">
        <v>52</v>
      </c>
      <c r="N44" s="37">
        <v>107</v>
      </c>
      <c r="O44" s="37">
        <v>6</v>
      </c>
      <c r="P44" s="39">
        <v>0</v>
      </c>
      <c r="Q44" s="37">
        <v>179</v>
      </c>
      <c r="R44" s="37">
        <v>64</v>
      </c>
      <c r="S44" s="39">
        <v>1</v>
      </c>
      <c r="T44" s="38">
        <v>29</v>
      </c>
    </row>
    <row r="45" spans="1:20" ht="12">
      <c r="A45" s="34" t="s">
        <v>83</v>
      </c>
      <c r="B45" s="35">
        <f t="shared" si="3"/>
        <v>2136</v>
      </c>
      <c r="C45" s="36">
        <f t="shared" si="4"/>
        <v>737</v>
      </c>
      <c r="D45" s="37">
        <v>552</v>
      </c>
      <c r="E45" s="37">
        <v>183</v>
      </c>
      <c r="F45" s="37">
        <v>2</v>
      </c>
      <c r="G45" s="36">
        <f t="shared" si="5"/>
        <v>644</v>
      </c>
      <c r="H45" s="37">
        <v>13</v>
      </c>
      <c r="I45" s="37">
        <v>280</v>
      </c>
      <c r="J45" s="37">
        <v>351</v>
      </c>
      <c r="K45" s="36">
        <f t="shared" si="6"/>
        <v>755</v>
      </c>
      <c r="L45" s="37">
        <v>3</v>
      </c>
      <c r="M45" s="37">
        <v>89</v>
      </c>
      <c r="N45" s="37">
        <v>269</v>
      </c>
      <c r="O45" s="37">
        <v>10</v>
      </c>
      <c r="P45" s="37">
        <v>0</v>
      </c>
      <c r="Q45" s="37">
        <v>276</v>
      </c>
      <c r="R45" s="37">
        <v>108</v>
      </c>
      <c r="S45" s="37">
        <v>0</v>
      </c>
      <c r="T45" s="38">
        <v>30</v>
      </c>
    </row>
    <row r="46" spans="1:20" ht="12">
      <c r="A46" s="34" t="s">
        <v>84</v>
      </c>
      <c r="B46" s="35">
        <f t="shared" si="3"/>
        <v>1647</v>
      </c>
      <c r="C46" s="36">
        <f t="shared" si="4"/>
        <v>270</v>
      </c>
      <c r="D46" s="37">
        <v>214</v>
      </c>
      <c r="E46" s="37">
        <v>54</v>
      </c>
      <c r="F46" s="37">
        <v>2</v>
      </c>
      <c r="G46" s="36">
        <f t="shared" si="5"/>
        <v>700</v>
      </c>
      <c r="H46" s="37">
        <v>2</v>
      </c>
      <c r="I46" s="37">
        <v>267</v>
      </c>
      <c r="J46" s="37">
        <v>431</v>
      </c>
      <c r="K46" s="36">
        <f t="shared" si="6"/>
        <v>677</v>
      </c>
      <c r="L46" s="37">
        <v>0</v>
      </c>
      <c r="M46" s="37">
        <v>64</v>
      </c>
      <c r="N46" s="37">
        <v>233</v>
      </c>
      <c r="O46" s="37">
        <v>32</v>
      </c>
      <c r="P46" s="37">
        <v>0</v>
      </c>
      <c r="Q46" s="37">
        <v>274</v>
      </c>
      <c r="R46" s="37">
        <v>74</v>
      </c>
      <c r="S46" s="39">
        <v>0</v>
      </c>
      <c r="T46" s="38">
        <v>31</v>
      </c>
    </row>
    <row r="47" spans="1:20" ht="12">
      <c r="A47" s="34" t="s">
        <v>85</v>
      </c>
      <c r="B47" s="35">
        <f t="shared" si="3"/>
        <v>2057</v>
      </c>
      <c r="C47" s="36">
        <f t="shared" si="4"/>
        <v>732</v>
      </c>
      <c r="D47" s="37">
        <v>55</v>
      </c>
      <c r="E47" s="39">
        <v>0</v>
      </c>
      <c r="F47" s="37">
        <v>677</v>
      </c>
      <c r="G47" s="36">
        <f t="shared" si="5"/>
        <v>582</v>
      </c>
      <c r="H47" s="37">
        <v>0</v>
      </c>
      <c r="I47" s="37">
        <v>221</v>
      </c>
      <c r="J47" s="37">
        <v>361</v>
      </c>
      <c r="K47" s="36">
        <f t="shared" si="6"/>
        <v>743</v>
      </c>
      <c r="L47" s="37">
        <v>1</v>
      </c>
      <c r="M47" s="37">
        <v>72</v>
      </c>
      <c r="N47" s="37">
        <v>263</v>
      </c>
      <c r="O47" s="37">
        <v>23</v>
      </c>
      <c r="P47" s="39">
        <v>1</v>
      </c>
      <c r="Q47" s="37">
        <v>300</v>
      </c>
      <c r="R47" s="37">
        <v>83</v>
      </c>
      <c r="S47" s="39">
        <v>0</v>
      </c>
      <c r="T47" s="38">
        <v>32</v>
      </c>
    </row>
    <row r="48" spans="1:20" ht="12">
      <c r="A48" s="34" t="s">
        <v>86</v>
      </c>
      <c r="B48" s="35">
        <f t="shared" si="3"/>
        <v>1333</v>
      </c>
      <c r="C48" s="36">
        <f t="shared" si="4"/>
        <v>413</v>
      </c>
      <c r="D48" s="37">
        <v>116</v>
      </c>
      <c r="E48" s="39">
        <v>1</v>
      </c>
      <c r="F48" s="37">
        <v>296</v>
      </c>
      <c r="G48" s="36">
        <f t="shared" si="5"/>
        <v>496</v>
      </c>
      <c r="H48" s="37">
        <v>4</v>
      </c>
      <c r="I48" s="37">
        <v>146</v>
      </c>
      <c r="J48" s="37">
        <v>346</v>
      </c>
      <c r="K48" s="36">
        <f t="shared" si="6"/>
        <v>423</v>
      </c>
      <c r="L48" s="39">
        <v>0</v>
      </c>
      <c r="M48" s="37">
        <v>49</v>
      </c>
      <c r="N48" s="37">
        <v>138</v>
      </c>
      <c r="O48" s="37">
        <v>11</v>
      </c>
      <c r="P48" s="37">
        <v>0</v>
      </c>
      <c r="Q48" s="37">
        <v>168</v>
      </c>
      <c r="R48" s="37">
        <v>57</v>
      </c>
      <c r="S48" s="39">
        <v>1</v>
      </c>
      <c r="T48" s="38">
        <v>33</v>
      </c>
    </row>
    <row r="49" spans="1:20" ht="12">
      <c r="A49" s="34" t="s">
        <v>87</v>
      </c>
      <c r="B49" s="35">
        <f t="shared" si="3"/>
        <v>4345</v>
      </c>
      <c r="C49" s="36">
        <f t="shared" si="4"/>
        <v>1615</v>
      </c>
      <c r="D49" s="37">
        <v>308</v>
      </c>
      <c r="E49" s="37">
        <v>21</v>
      </c>
      <c r="F49" s="37">
        <v>1286</v>
      </c>
      <c r="G49" s="36">
        <f t="shared" si="5"/>
        <v>1147</v>
      </c>
      <c r="H49" s="39">
        <v>1</v>
      </c>
      <c r="I49" s="37">
        <v>522</v>
      </c>
      <c r="J49" s="37">
        <v>624</v>
      </c>
      <c r="K49" s="36">
        <f t="shared" si="6"/>
        <v>1583</v>
      </c>
      <c r="L49" s="37">
        <v>6</v>
      </c>
      <c r="M49" s="37">
        <v>134</v>
      </c>
      <c r="N49" s="37">
        <v>537</v>
      </c>
      <c r="O49" s="37">
        <v>50</v>
      </c>
      <c r="P49" s="37">
        <v>4</v>
      </c>
      <c r="Q49" s="37">
        <v>703</v>
      </c>
      <c r="R49" s="37">
        <v>149</v>
      </c>
      <c r="S49" s="39">
        <v>0</v>
      </c>
      <c r="T49" s="38">
        <v>34</v>
      </c>
    </row>
    <row r="50" spans="1:20" s="46" customFormat="1" ht="12">
      <c r="A50" s="40" t="s">
        <v>88</v>
      </c>
      <c r="B50" s="41">
        <f t="shared" si="3"/>
        <v>29551</v>
      </c>
      <c r="C50" s="42">
        <f t="shared" si="4"/>
        <v>9255</v>
      </c>
      <c r="D50" s="42">
        <f>SUM(D51:D58)</f>
        <v>9067</v>
      </c>
      <c r="E50" s="42">
        <f>SUM(E51:E58)</f>
        <v>182</v>
      </c>
      <c r="F50" s="42">
        <f>SUM(F51:F58)</f>
        <v>6</v>
      </c>
      <c r="G50" s="42">
        <f t="shared" si="5"/>
        <v>7748</v>
      </c>
      <c r="H50" s="42">
        <f>SUM(H51:H58)</f>
        <v>42</v>
      </c>
      <c r="I50" s="42">
        <f>SUM(I51:I58)</f>
        <v>3603</v>
      </c>
      <c r="J50" s="42">
        <f>SUM(J51:J58)</f>
        <v>4103</v>
      </c>
      <c r="K50" s="42">
        <f t="shared" si="6"/>
        <v>12537</v>
      </c>
      <c r="L50" s="42">
        <f aca="true" t="shared" si="13" ref="L50:S50">SUM(L51:L58)</f>
        <v>99</v>
      </c>
      <c r="M50" s="42">
        <f t="shared" si="13"/>
        <v>1415</v>
      </c>
      <c r="N50" s="42">
        <f t="shared" si="13"/>
        <v>3854</v>
      </c>
      <c r="O50" s="42">
        <f t="shared" si="13"/>
        <v>356</v>
      </c>
      <c r="P50" s="42">
        <f t="shared" si="13"/>
        <v>52</v>
      </c>
      <c r="Q50" s="42">
        <f t="shared" si="13"/>
        <v>5597</v>
      </c>
      <c r="R50" s="42">
        <f t="shared" si="13"/>
        <v>1164</v>
      </c>
      <c r="S50" s="42">
        <f t="shared" si="13"/>
        <v>11</v>
      </c>
      <c r="T50" s="45" t="s">
        <v>89</v>
      </c>
    </row>
    <row r="51" spans="1:20" ht="12">
      <c r="A51" s="34" t="s">
        <v>90</v>
      </c>
      <c r="B51" s="35">
        <f t="shared" si="3"/>
        <v>5615</v>
      </c>
      <c r="C51" s="36">
        <f t="shared" si="4"/>
        <v>1704</v>
      </c>
      <c r="D51" s="37">
        <v>1667</v>
      </c>
      <c r="E51" s="37">
        <v>37</v>
      </c>
      <c r="F51" s="39">
        <v>0</v>
      </c>
      <c r="G51" s="36">
        <f t="shared" si="5"/>
        <v>1766</v>
      </c>
      <c r="H51" s="37">
        <v>10</v>
      </c>
      <c r="I51" s="37">
        <v>767</v>
      </c>
      <c r="J51" s="37">
        <v>989</v>
      </c>
      <c r="K51" s="36">
        <f t="shared" si="6"/>
        <v>2144</v>
      </c>
      <c r="L51" s="37">
        <v>14</v>
      </c>
      <c r="M51" s="37">
        <v>310</v>
      </c>
      <c r="N51" s="37">
        <v>721</v>
      </c>
      <c r="O51" s="37">
        <v>52</v>
      </c>
      <c r="P51" s="37">
        <v>3</v>
      </c>
      <c r="Q51" s="37">
        <v>879</v>
      </c>
      <c r="R51" s="37">
        <v>165</v>
      </c>
      <c r="S51" s="37">
        <v>1</v>
      </c>
      <c r="T51" s="38">
        <v>35</v>
      </c>
    </row>
    <row r="52" spans="1:20" ht="12">
      <c r="A52" s="34" t="s">
        <v>91</v>
      </c>
      <c r="B52" s="35">
        <f t="shared" si="3"/>
        <v>8439</v>
      </c>
      <c r="C52" s="36">
        <f t="shared" si="4"/>
        <v>1394</v>
      </c>
      <c r="D52" s="37">
        <v>1357</v>
      </c>
      <c r="E52" s="37">
        <v>33</v>
      </c>
      <c r="F52" s="37">
        <v>4</v>
      </c>
      <c r="G52" s="36">
        <f t="shared" si="5"/>
        <v>2376</v>
      </c>
      <c r="H52" s="37">
        <v>8</v>
      </c>
      <c r="I52" s="37">
        <v>951</v>
      </c>
      <c r="J52" s="37">
        <v>1417</v>
      </c>
      <c r="K52" s="36">
        <f t="shared" si="6"/>
        <v>4663</v>
      </c>
      <c r="L52" s="37">
        <v>59</v>
      </c>
      <c r="M52" s="37">
        <v>457</v>
      </c>
      <c r="N52" s="37">
        <v>1394</v>
      </c>
      <c r="O52" s="37">
        <v>147</v>
      </c>
      <c r="P52" s="37">
        <v>35</v>
      </c>
      <c r="Q52" s="37">
        <v>2184</v>
      </c>
      <c r="R52" s="37">
        <v>387</v>
      </c>
      <c r="S52" s="37">
        <v>6</v>
      </c>
      <c r="T52" s="38">
        <v>36</v>
      </c>
    </row>
    <row r="53" spans="1:20" ht="12">
      <c r="A53" s="34" t="s">
        <v>92</v>
      </c>
      <c r="B53" s="35">
        <f t="shared" si="3"/>
        <v>1520</v>
      </c>
      <c r="C53" s="36">
        <f t="shared" si="4"/>
        <v>596</v>
      </c>
      <c r="D53" s="37">
        <v>568</v>
      </c>
      <c r="E53" s="37">
        <v>28</v>
      </c>
      <c r="F53" s="39">
        <v>0</v>
      </c>
      <c r="G53" s="36">
        <f t="shared" si="5"/>
        <v>397</v>
      </c>
      <c r="H53" s="39">
        <v>0</v>
      </c>
      <c r="I53" s="37">
        <v>175</v>
      </c>
      <c r="J53" s="37">
        <v>222</v>
      </c>
      <c r="K53" s="36">
        <f t="shared" si="6"/>
        <v>527</v>
      </c>
      <c r="L53" s="37">
        <v>4</v>
      </c>
      <c r="M53" s="37">
        <v>60</v>
      </c>
      <c r="N53" s="37">
        <v>171</v>
      </c>
      <c r="O53" s="37">
        <v>11</v>
      </c>
      <c r="P53" s="37">
        <v>0</v>
      </c>
      <c r="Q53" s="37">
        <v>218</v>
      </c>
      <c r="R53" s="37">
        <v>63</v>
      </c>
      <c r="S53" s="37">
        <v>0</v>
      </c>
      <c r="T53" s="38">
        <v>37</v>
      </c>
    </row>
    <row r="54" spans="1:20" ht="12">
      <c r="A54" s="34" t="s">
        <v>93</v>
      </c>
      <c r="B54" s="35">
        <f t="shared" si="3"/>
        <v>4173</v>
      </c>
      <c r="C54" s="36">
        <f t="shared" si="4"/>
        <v>1843</v>
      </c>
      <c r="D54" s="37">
        <v>1800</v>
      </c>
      <c r="E54" s="37">
        <v>43</v>
      </c>
      <c r="F54" s="39">
        <v>0</v>
      </c>
      <c r="G54" s="36">
        <f t="shared" si="5"/>
        <v>708</v>
      </c>
      <c r="H54" s="37">
        <v>0</v>
      </c>
      <c r="I54" s="37">
        <v>400</v>
      </c>
      <c r="J54" s="37">
        <v>308</v>
      </c>
      <c r="K54" s="36">
        <f t="shared" si="6"/>
        <v>1622</v>
      </c>
      <c r="L54" s="37">
        <v>4</v>
      </c>
      <c r="M54" s="37">
        <v>139</v>
      </c>
      <c r="N54" s="37">
        <v>469</v>
      </c>
      <c r="O54" s="37">
        <v>39</v>
      </c>
      <c r="P54" s="37">
        <v>3</v>
      </c>
      <c r="Q54" s="37">
        <v>819</v>
      </c>
      <c r="R54" s="37">
        <v>149</v>
      </c>
      <c r="S54" s="39">
        <v>0</v>
      </c>
      <c r="T54" s="38">
        <v>38</v>
      </c>
    </row>
    <row r="55" spans="1:20" ht="12">
      <c r="A55" s="34" t="s">
        <v>94</v>
      </c>
      <c r="B55" s="35">
        <f t="shared" si="3"/>
        <v>2172</v>
      </c>
      <c r="C55" s="36">
        <f t="shared" si="4"/>
        <v>940</v>
      </c>
      <c r="D55" s="37">
        <v>919</v>
      </c>
      <c r="E55" s="37">
        <v>20</v>
      </c>
      <c r="F55" s="39">
        <v>1</v>
      </c>
      <c r="G55" s="36">
        <f t="shared" si="5"/>
        <v>471</v>
      </c>
      <c r="H55" s="37">
        <v>1</v>
      </c>
      <c r="I55" s="37">
        <v>285</v>
      </c>
      <c r="J55" s="37">
        <v>185</v>
      </c>
      <c r="K55" s="36">
        <f t="shared" si="6"/>
        <v>760</v>
      </c>
      <c r="L55" s="37">
        <v>3</v>
      </c>
      <c r="M55" s="37">
        <v>99</v>
      </c>
      <c r="N55" s="37">
        <v>220</v>
      </c>
      <c r="O55" s="37">
        <v>20</v>
      </c>
      <c r="P55" s="39">
        <v>0</v>
      </c>
      <c r="Q55" s="37">
        <v>342</v>
      </c>
      <c r="R55" s="37">
        <v>76</v>
      </c>
      <c r="S55" s="39">
        <v>1</v>
      </c>
      <c r="T55" s="38">
        <v>39</v>
      </c>
    </row>
    <row r="56" spans="1:20" ht="12">
      <c r="A56" s="34" t="s">
        <v>95</v>
      </c>
      <c r="B56" s="35">
        <f t="shared" si="3"/>
        <v>3567</v>
      </c>
      <c r="C56" s="36">
        <f t="shared" si="4"/>
        <v>1628</v>
      </c>
      <c r="D56" s="37">
        <v>1621</v>
      </c>
      <c r="E56" s="37">
        <v>7</v>
      </c>
      <c r="F56" s="39">
        <v>0</v>
      </c>
      <c r="G56" s="36">
        <f t="shared" si="5"/>
        <v>792</v>
      </c>
      <c r="H56" s="37">
        <v>17</v>
      </c>
      <c r="I56" s="37">
        <v>477</v>
      </c>
      <c r="J56" s="37">
        <v>298</v>
      </c>
      <c r="K56" s="36">
        <f t="shared" si="6"/>
        <v>1144</v>
      </c>
      <c r="L56" s="37">
        <v>3</v>
      </c>
      <c r="M56" s="37">
        <v>140</v>
      </c>
      <c r="N56" s="37">
        <v>365</v>
      </c>
      <c r="O56" s="37">
        <v>33</v>
      </c>
      <c r="P56" s="37">
        <v>1</v>
      </c>
      <c r="Q56" s="37">
        <v>461</v>
      </c>
      <c r="R56" s="37">
        <v>141</v>
      </c>
      <c r="S56" s="39">
        <v>3</v>
      </c>
      <c r="T56" s="38">
        <v>40</v>
      </c>
    </row>
    <row r="57" spans="1:20" ht="12">
      <c r="A57" s="34" t="s">
        <v>96</v>
      </c>
      <c r="B57" s="35">
        <f t="shared" si="3"/>
        <v>1439</v>
      </c>
      <c r="C57" s="36">
        <f t="shared" si="4"/>
        <v>485</v>
      </c>
      <c r="D57" s="37">
        <v>482</v>
      </c>
      <c r="E57" s="39">
        <v>3</v>
      </c>
      <c r="F57" s="39">
        <v>0</v>
      </c>
      <c r="G57" s="36">
        <f t="shared" si="5"/>
        <v>435</v>
      </c>
      <c r="H57" s="39">
        <v>1</v>
      </c>
      <c r="I57" s="37">
        <v>183</v>
      </c>
      <c r="J57" s="37">
        <v>251</v>
      </c>
      <c r="K57" s="36">
        <f t="shared" si="6"/>
        <v>519</v>
      </c>
      <c r="L57" s="37">
        <v>3</v>
      </c>
      <c r="M57" s="37">
        <v>63</v>
      </c>
      <c r="N57" s="37">
        <v>144</v>
      </c>
      <c r="O57" s="37">
        <v>13</v>
      </c>
      <c r="P57" s="37">
        <v>1</v>
      </c>
      <c r="Q57" s="37">
        <v>228</v>
      </c>
      <c r="R57" s="37">
        <v>67</v>
      </c>
      <c r="S57" s="39">
        <v>0</v>
      </c>
      <c r="T57" s="38">
        <v>41</v>
      </c>
    </row>
    <row r="58" spans="1:20" ht="12">
      <c r="A58" s="34" t="s">
        <v>97</v>
      </c>
      <c r="B58" s="35">
        <f t="shared" si="3"/>
        <v>2626</v>
      </c>
      <c r="C58" s="36">
        <f t="shared" si="4"/>
        <v>665</v>
      </c>
      <c r="D58" s="37">
        <v>653</v>
      </c>
      <c r="E58" s="37">
        <v>11</v>
      </c>
      <c r="F58" s="37">
        <v>1</v>
      </c>
      <c r="G58" s="36">
        <f t="shared" si="5"/>
        <v>803</v>
      </c>
      <c r="H58" s="39">
        <v>5</v>
      </c>
      <c r="I58" s="37">
        <v>365</v>
      </c>
      <c r="J58" s="37">
        <v>433</v>
      </c>
      <c r="K58" s="36">
        <f t="shared" si="6"/>
        <v>1158</v>
      </c>
      <c r="L58" s="37">
        <v>9</v>
      </c>
      <c r="M58" s="37">
        <v>147</v>
      </c>
      <c r="N58" s="37">
        <v>370</v>
      </c>
      <c r="O58" s="37">
        <v>41</v>
      </c>
      <c r="P58" s="37">
        <v>9</v>
      </c>
      <c r="Q58" s="37">
        <v>466</v>
      </c>
      <c r="R58" s="37">
        <v>116</v>
      </c>
      <c r="S58" s="39">
        <v>0</v>
      </c>
      <c r="T58" s="38">
        <v>42</v>
      </c>
    </row>
    <row r="59" spans="1:20" s="46" customFormat="1" ht="12">
      <c r="A59" s="40" t="s">
        <v>98</v>
      </c>
      <c r="B59" s="41">
        <f t="shared" si="3"/>
        <v>6733</v>
      </c>
      <c r="C59" s="42">
        <f t="shared" si="4"/>
        <v>3640</v>
      </c>
      <c r="D59" s="42">
        <f>SUM(D60:D62)</f>
        <v>3592</v>
      </c>
      <c r="E59" s="42">
        <f>SUM(E60:E62)</f>
        <v>46</v>
      </c>
      <c r="F59" s="42">
        <f>SUM(F60:F62)</f>
        <v>2</v>
      </c>
      <c r="G59" s="42">
        <f t="shared" si="5"/>
        <v>837</v>
      </c>
      <c r="H59" s="43">
        <f>SUM(H60:H62)</f>
        <v>1</v>
      </c>
      <c r="I59" s="42">
        <f>SUM(I60:I62)</f>
        <v>437</v>
      </c>
      <c r="J59" s="42">
        <f>SUM(J60:J62)</f>
        <v>399</v>
      </c>
      <c r="K59" s="42">
        <f t="shared" si="6"/>
        <v>2252</v>
      </c>
      <c r="L59" s="42">
        <f aca="true" t="shared" si="14" ref="L59:R59">SUM(L60:L62)</f>
        <v>5</v>
      </c>
      <c r="M59" s="42">
        <f t="shared" si="14"/>
        <v>197</v>
      </c>
      <c r="N59" s="42">
        <f t="shared" si="14"/>
        <v>641</v>
      </c>
      <c r="O59" s="42">
        <f t="shared" si="14"/>
        <v>45</v>
      </c>
      <c r="P59" s="42">
        <f t="shared" si="14"/>
        <v>5</v>
      </c>
      <c r="Q59" s="42">
        <f t="shared" si="14"/>
        <v>1096</v>
      </c>
      <c r="R59" s="42">
        <f t="shared" si="14"/>
        <v>263</v>
      </c>
      <c r="S59" s="43">
        <f>SUM(S60:S62)</f>
        <v>4</v>
      </c>
      <c r="T59" s="45" t="s">
        <v>99</v>
      </c>
    </row>
    <row r="60" spans="1:20" ht="12">
      <c r="A60" s="34" t="s">
        <v>100</v>
      </c>
      <c r="B60" s="35">
        <f t="shared" si="3"/>
        <v>2260</v>
      </c>
      <c r="C60" s="36">
        <f t="shared" si="4"/>
        <v>1253</v>
      </c>
      <c r="D60" s="37">
        <v>1236</v>
      </c>
      <c r="E60" s="37">
        <v>17</v>
      </c>
      <c r="F60" s="39">
        <v>0</v>
      </c>
      <c r="G60" s="36">
        <f t="shared" si="5"/>
        <v>384</v>
      </c>
      <c r="H60" s="39">
        <v>0</v>
      </c>
      <c r="I60" s="37">
        <v>197</v>
      </c>
      <c r="J60" s="37">
        <v>187</v>
      </c>
      <c r="K60" s="36">
        <f t="shared" si="6"/>
        <v>622</v>
      </c>
      <c r="L60" s="37">
        <v>3</v>
      </c>
      <c r="M60" s="37">
        <v>63</v>
      </c>
      <c r="N60" s="37">
        <v>219</v>
      </c>
      <c r="O60" s="37">
        <v>14</v>
      </c>
      <c r="P60" s="39">
        <v>0</v>
      </c>
      <c r="Q60" s="37">
        <v>243</v>
      </c>
      <c r="R60" s="37">
        <v>80</v>
      </c>
      <c r="S60" s="39">
        <v>1</v>
      </c>
      <c r="T60" s="38">
        <v>43</v>
      </c>
    </row>
    <row r="61" spans="1:20" ht="12">
      <c r="A61" s="34" t="s">
        <v>101</v>
      </c>
      <c r="B61" s="35">
        <f t="shared" si="3"/>
        <v>2770</v>
      </c>
      <c r="C61" s="36">
        <f t="shared" si="4"/>
        <v>1466</v>
      </c>
      <c r="D61" s="37">
        <v>1453</v>
      </c>
      <c r="E61" s="37">
        <v>13</v>
      </c>
      <c r="F61" s="39">
        <v>0</v>
      </c>
      <c r="G61" s="36">
        <f t="shared" si="5"/>
        <v>261</v>
      </c>
      <c r="H61" s="39">
        <v>1</v>
      </c>
      <c r="I61" s="37">
        <v>147</v>
      </c>
      <c r="J61" s="37">
        <v>113</v>
      </c>
      <c r="K61" s="36">
        <f t="shared" si="6"/>
        <v>1041</v>
      </c>
      <c r="L61" s="37">
        <v>0</v>
      </c>
      <c r="M61" s="37">
        <v>76</v>
      </c>
      <c r="N61" s="37">
        <v>258</v>
      </c>
      <c r="O61" s="37">
        <v>21</v>
      </c>
      <c r="P61" s="39">
        <v>4</v>
      </c>
      <c r="Q61" s="37">
        <v>573</v>
      </c>
      <c r="R61" s="37">
        <v>109</v>
      </c>
      <c r="S61" s="39">
        <v>2</v>
      </c>
      <c r="T61" s="38">
        <v>44</v>
      </c>
    </row>
    <row r="62" spans="1:20" ht="12">
      <c r="A62" s="34" t="s">
        <v>102</v>
      </c>
      <c r="B62" s="35">
        <f t="shared" si="3"/>
        <v>1703</v>
      </c>
      <c r="C62" s="36">
        <f t="shared" si="4"/>
        <v>921</v>
      </c>
      <c r="D62" s="37">
        <v>903</v>
      </c>
      <c r="E62" s="37">
        <v>16</v>
      </c>
      <c r="F62" s="37">
        <v>2</v>
      </c>
      <c r="G62" s="36">
        <f t="shared" si="5"/>
        <v>192</v>
      </c>
      <c r="H62" s="39">
        <v>0</v>
      </c>
      <c r="I62" s="37">
        <v>93</v>
      </c>
      <c r="J62" s="37">
        <v>99</v>
      </c>
      <c r="K62" s="36">
        <f t="shared" si="6"/>
        <v>589</v>
      </c>
      <c r="L62" s="39">
        <v>2</v>
      </c>
      <c r="M62" s="37">
        <v>58</v>
      </c>
      <c r="N62" s="37">
        <v>164</v>
      </c>
      <c r="O62" s="37">
        <v>10</v>
      </c>
      <c r="P62" s="37">
        <v>1</v>
      </c>
      <c r="Q62" s="37">
        <v>280</v>
      </c>
      <c r="R62" s="37">
        <v>74</v>
      </c>
      <c r="S62" s="39">
        <v>1</v>
      </c>
      <c r="T62" s="38">
        <v>45</v>
      </c>
    </row>
    <row r="63" spans="1:20" s="46" customFormat="1" ht="12">
      <c r="A63" s="40" t="s">
        <v>103</v>
      </c>
      <c r="B63" s="41">
        <f t="shared" si="3"/>
        <v>17750</v>
      </c>
      <c r="C63" s="42">
        <f t="shared" si="4"/>
        <v>5256</v>
      </c>
      <c r="D63" s="42">
        <f>D64+D65</f>
        <v>5065</v>
      </c>
      <c r="E63" s="42">
        <f>E64+E65</f>
        <v>179</v>
      </c>
      <c r="F63" s="42">
        <f>F64+F65</f>
        <v>12</v>
      </c>
      <c r="G63" s="42">
        <f t="shared" si="5"/>
        <v>4250</v>
      </c>
      <c r="H63" s="42">
        <f>H64+H65</f>
        <v>68</v>
      </c>
      <c r="I63" s="42">
        <f>I64+I65</f>
        <v>2020</v>
      </c>
      <c r="J63" s="42">
        <f>J64+J65</f>
        <v>2162</v>
      </c>
      <c r="K63" s="42">
        <f t="shared" si="6"/>
        <v>8237</v>
      </c>
      <c r="L63" s="42">
        <f aca="true" t="shared" si="15" ref="L63:S63">L64+L65</f>
        <v>64</v>
      </c>
      <c r="M63" s="42">
        <f t="shared" si="15"/>
        <v>748</v>
      </c>
      <c r="N63" s="42">
        <f t="shared" si="15"/>
        <v>2600</v>
      </c>
      <c r="O63" s="42">
        <f t="shared" si="15"/>
        <v>256</v>
      </c>
      <c r="P63" s="42">
        <f t="shared" si="15"/>
        <v>42</v>
      </c>
      <c r="Q63" s="42">
        <f t="shared" si="15"/>
        <v>3186</v>
      </c>
      <c r="R63" s="42">
        <f t="shared" si="15"/>
        <v>1341</v>
      </c>
      <c r="S63" s="42">
        <f t="shared" si="15"/>
        <v>7</v>
      </c>
      <c r="T63" s="45" t="s">
        <v>104</v>
      </c>
    </row>
    <row r="64" spans="1:20" ht="12">
      <c r="A64" s="34" t="s">
        <v>105</v>
      </c>
      <c r="B64" s="35">
        <f t="shared" si="3"/>
        <v>6823</v>
      </c>
      <c r="C64" s="36">
        <f t="shared" si="4"/>
        <v>2449</v>
      </c>
      <c r="D64" s="37">
        <v>2332</v>
      </c>
      <c r="E64" s="37">
        <v>110</v>
      </c>
      <c r="F64" s="37">
        <v>7</v>
      </c>
      <c r="G64" s="36">
        <f t="shared" si="5"/>
        <v>1566</v>
      </c>
      <c r="H64" s="37">
        <v>40</v>
      </c>
      <c r="I64" s="37">
        <v>835</v>
      </c>
      <c r="J64" s="37">
        <v>691</v>
      </c>
      <c r="K64" s="36">
        <f t="shared" si="6"/>
        <v>2807</v>
      </c>
      <c r="L64" s="37">
        <v>31</v>
      </c>
      <c r="M64" s="37">
        <v>264</v>
      </c>
      <c r="N64" s="37">
        <v>869</v>
      </c>
      <c r="O64" s="37">
        <v>72</v>
      </c>
      <c r="P64" s="37">
        <v>11</v>
      </c>
      <c r="Q64" s="37">
        <v>1334</v>
      </c>
      <c r="R64" s="37">
        <v>226</v>
      </c>
      <c r="S64" s="37">
        <v>1</v>
      </c>
      <c r="T64" s="38">
        <v>46</v>
      </c>
    </row>
    <row r="65" spans="1:20" ht="12">
      <c r="A65" s="34" t="s">
        <v>106</v>
      </c>
      <c r="B65" s="35">
        <f t="shared" si="3"/>
        <v>10927</v>
      </c>
      <c r="C65" s="36">
        <f t="shared" si="4"/>
        <v>2807</v>
      </c>
      <c r="D65" s="37">
        <v>2733</v>
      </c>
      <c r="E65" s="37">
        <v>69</v>
      </c>
      <c r="F65" s="37">
        <v>5</v>
      </c>
      <c r="G65" s="36">
        <f t="shared" si="5"/>
        <v>2684</v>
      </c>
      <c r="H65" s="37">
        <v>28</v>
      </c>
      <c r="I65" s="37">
        <v>1185</v>
      </c>
      <c r="J65" s="37">
        <v>1471</v>
      </c>
      <c r="K65" s="36">
        <f t="shared" si="6"/>
        <v>5430</v>
      </c>
      <c r="L65" s="37">
        <v>33</v>
      </c>
      <c r="M65" s="37">
        <v>484</v>
      </c>
      <c r="N65" s="37">
        <v>1731</v>
      </c>
      <c r="O65" s="37">
        <v>184</v>
      </c>
      <c r="P65" s="37">
        <v>31</v>
      </c>
      <c r="Q65" s="37">
        <v>1852</v>
      </c>
      <c r="R65" s="37">
        <v>1115</v>
      </c>
      <c r="S65" s="39">
        <v>6</v>
      </c>
      <c r="T65" s="38">
        <v>47</v>
      </c>
    </row>
    <row r="66" spans="1:20" s="46" customFormat="1" ht="12">
      <c r="A66" s="47" t="s">
        <v>107</v>
      </c>
      <c r="B66" s="41">
        <f t="shared" si="3"/>
        <v>8743</v>
      </c>
      <c r="C66" s="42">
        <f t="shared" si="4"/>
        <v>2985</v>
      </c>
      <c r="D66" s="48">
        <f>SUM(D67:D71)</f>
        <v>2571</v>
      </c>
      <c r="E66" s="48">
        <f>SUM(E67:E71)</f>
        <v>407</v>
      </c>
      <c r="F66" s="48">
        <f>SUM(F67:F71)</f>
        <v>7</v>
      </c>
      <c r="G66" s="42">
        <f t="shared" si="5"/>
        <v>2319</v>
      </c>
      <c r="H66" s="48">
        <f>SUM(H67:H71)</f>
        <v>43</v>
      </c>
      <c r="I66" s="48">
        <f>SUM(I67:I71)</f>
        <v>1288</v>
      </c>
      <c r="J66" s="48">
        <f>SUM(J67:J71)</f>
        <v>988</v>
      </c>
      <c r="K66" s="42">
        <f t="shared" si="6"/>
        <v>3438</v>
      </c>
      <c r="L66" s="48">
        <f aca="true" t="shared" si="16" ref="L66:R66">SUM(L67:L71)</f>
        <v>28</v>
      </c>
      <c r="M66" s="48">
        <f t="shared" si="16"/>
        <v>294</v>
      </c>
      <c r="N66" s="48">
        <f t="shared" si="16"/>
        <v>1163</v>
      </c>
      <c r="O66" s="48">
        <f t="shared" si="16"/>
        <v>56</v>
      </c>
      <c r="P66" s="48">
        <f t="shared" si="16"/>
        <v>5</v>
      </c>
      <c r="Q66" s="48">
        <f t="shared" si="16"/>
        <v>1519</v>
      </c>
      <c r="R66" s="48">
        <f t="shared" si="16"/>
        <v>373</v>
      </c>
      <c r="S66" s="48">
        <f>SUM(S67:S71)</f>
        <v>1</v>
      </c>
      <c r="T66" s="49" t="s">
        <v>108</v>
      </c>
    </row>
    <row r="67" spans="1:20" ht="12">
      <c r="A67" s="50" t="s">
        <v>109</v>
      </c>
      <c r="B67" s="35">
        <f t="shared" si="3"/>
        <v>912</v>
      </c>
      <c r="C67" s="36">
        <f t="shared" si="4"/>
        <v>315</v>
      </c>
      <c r="D67" s="37">
        <v>218</v>
      </c>
      <c r="E67" s="37">
        <v>97</v>
      </c>
      <c r="F67" s="39">
        <v>0</v>
      </c>
      <c r="G67" s="36">
        <f t="shared" si="5"/>
        <v>267</v>
      </c>
      <c r="H67" s="37">
        <v>2</v>
      </c>
      <c r="I67" s="37">
        <v>162</v>
      </c>
      <c r="J67" s="37">
        <v>103</v>
      </c>
      <c r="K67" s="36">
        <f t="shared" si="6"/>
        <v>330</v>
      </c>
      <c r="L67" s="39">
        <v>0</v>
      </c>
      <c r="M67" s="37">
        <v>26</v>
      </c>
      <c r="N67" s="37">
        <v>109</v>
      </c>
      <c r="O67" s="37">
        <v>5</v>
      </c>
      <c r="P67" s="39">
        <v>0</v>
      </c>
      <c r="Q67" s="37">
        <v>139</v>
      </c>
      <c r="R67" s="37">
        <v>51</v>
      </c>
      <c r="S67" s="39">
        <v>0</v>
      </c>
      <c r="T67" s="51">
        <v>48</v>
      </c>
    </row>
    <row r="68" spans="1:20" ht="12">
      <c r="A68" s="50" t="s">
        <v>110</v>
      </c>
      <c r="B68" s="35">
        <f t="shared" si="3"/>
        <v>831</v>
      </c>
      <c r="C68" s="36">
        <f t="shared" si="4"/>
        <v>297</v>
      </c>
      <c r="D68" s="37">
        <v>236</v>
      </c>
      <c r="E68" s="37">
        <v>60</v>
      </c>
      <c r="F68" s="39">
        <v>1</v>
      </c>
      <c r="G68" s="36">
        <f t="shared" si="5"/>
        <v>171</v>
      </c>
      <c r="H68" s="39">
        <v>0</v>
      </c>
      <c r="I68" s="37">
        <v>101</v>
      </c>
      <c r="J68" s="37">
        <v>70</v>
      </c>
      <c r="K68" s="36">
        <f t="shared" si="6"/>
        <v>363</v>
      </c>
      <c r="L68" s="39">
        <v>0</v>
      </c>
      <c r="M68" s="37">
        <v>35</v>
      </c>
      <c r="N68" s="37">
        <v>123</v>
      </c>
      <c r="O68" s="37">
        <v>5</v>
      </c>
      <c r="P68" s="39">
        <v>0</v>
      </c>
      <c r="Q68" s="37">
        <v>152</v>
      </c>
      <c r="R68" s="37">
        <v>48</v>
      </c>
      <c r="S68" s="39">
        <v>0</v>
      </c>
      <c r="T68" s="51">
        <v>49</v>
      </c>
    </row>
    <row r="69" spans="1:20" ht="12">
      <c r="A69" s="50" t="s">
        <v>111</v>
      </c>
      <c r="B69" s="35">
        <f t="shared" si="3"/>
        <v>798</v>
      </c>
      <c r="C69" s="36">
        <f t="shared" si="4"/>
        <v>316</v>
      </c>
      <c r="D69" s="37">
        <v>192</v>
      </c>
      <c r="E69" s="37">
        <v>124</v>
      </c>
      <c r="F69" s="39">
        <v>0</v>
      </c>
      <c r="G69" s="36">
        <f t="shared" si="5"/>
        <v>184</v>
      </c>
      <c r="H69" s="39">
        <v>0</v>
      </c>
      <c r="I69" s="37">
        <v>125</v>
      </c>
      <c r="J69" s="37">
        <v>59</v>
      </c>
      <c r="K69" s="36">
        <f t="shared" si="6"/>
        <v>298</v>
      </c>
      <c r="L69" s="39">
        <v>0</v>
      </c>
      <c r="M69" s="37">
        <v>20</v>
      </c>
      <c r="N69" s="37">
        <v>61</v>
      </c>
      <c r="O69" s="39">
        <v>1</v>
      </c>
      <c r="P69" s="39">
        <v>0</v>
      </c>
      <c r="Q69" s="37">
        <v>155</v>
      </c>
      <c r="R69" s="37">
        <v>61</v>
      </c>
      <c r="S69" s="37">
        <v>0</v>
      </c>
      <c r="T69" s="51">
        <v>50</v>
      </c>
    </row>
    <row r="70" spans="1:20" ht="12">
      <c r="A70" s="50" t="s">
        <v>112</v>
      </c>
      <c r="B70" s="35">
        <f t="shared" si="3"/>
        <v>2303</v>
      </c>
      <c r="C70" s="36">
        <f t="shared" si="4"/>
        <v>870</v>
      </c>
      <c r="D70" s="37">
        <v>809</v>
      </c>
      <c r="E70" s="37">
        <v>58</v>
      </c>
      <c r="F70" s="39">
        <v>3</v>
      </c>
      <c r="G70" s="36">
        <f t="shared" si="5"/>
        <v>612</v>
      </c>
      <c r="H70" s="37">
        <v>6</v>
      </c>
      <c r="I70" s="37">
        <v>319</v>
      </c>
      <c r="J70" s="37">
        <v>287</v>
      </c>
      <c r="K70" s="36">
        <f t="shared" si="6"/>
        <v>821</v>
      </c>
      <c r="L70" s="37">
        <v>6</v>
      </c>
      <c r="M70" s="37">
        <v>72</v>
      </c>
      <c r="N70" s="37">
        <v>310</v>
      </c>
      <c r="O70" s="37">
        <v>14</v>
      </c>
      <c r="P70" s="37">
        <v>3</v>
      </c>
      <c r="Q70" s="37">
        <v>326</v>
      </c>
      <c r="R70" s="37">
        <v>90</v>
      </c>
      <c r="S70" s="37">
        <v>0</v>
      </c>
      <c r="T70" s="51">
        <v>51</v>
      </c>
    </row>
    <row r="71" spans="1:20" ht="12">
      <c r="A71" s="50" t="s">
        <v>113</v>
      </c>
      <c r="B71" s="35">
        <f t="shared" si="3"/>
        <v>3899</v>
      </c>
      <c r="C71" s="36">
        <f t="shared" si="4"/>
        <v>1187</v>
      </c>
      <c r="D71" s="37">
        <v>1116</v>
      </c>
      <c r="E71" s="37">
        <v>68</v>
      </c>
      <c r="F71" s="37">
        <v>3</v>
      </c>
      <c r="G71" s="36">
        <f t="shared" si="5"/>
        <v>1085</v>
      </c>
      <c r="H71" s="37">
        <v>35</v>
      </c>
      <c r="I71" s="37">
        <v>581</v>
      </c>
      <c r="J71" s="37">
        <v>469</v>
      </c>
      <c r="K71" s="36">
        <f t="shared" si="6"/>
        <v>1626</v>
      </c>
      <c r="L71" s="37">
        <v>22</v>
      </c>
      <c r="M71" s="37">
        <v>141</v>
      </c>
      <c r="N71" s="37">
        <v>560</v>
      </c>
      <c r="O71" s="37">
        <v>31</v>
      </c>
      <c r="P71" s="37">
        <v>2</v>
      </c>
      <c r="Q71" s="37">
        <v>747</v>
      </c>
      <c r="R71" s="37">
        <v>123</v>
      </c>
      <c r="S71" s="37">
        <v>1</v>
      </c>
      <c r="T71" s="51">
        <v>52</v>
      </c>
    </row>
    <row r="72" spans="1:20" s="46" customFormat="1" ht="12">
      <c r="A72" s="47" t="s">
        <v>114</v>
      </c>
      <c r="B72" s="41">
        <f t="shared" si="3"/>
        <v>10485</v>
      </c>
      <c r="C72" s="42">
        <f t="shared" si="4"/>
        <v>2908</v>
      </c>
      <c r="D72" s="48">
        <f>SUM(D73:D76)</f>
        <v>2714</v>
      </c>
      <c r="E72" s="48">
        <f>SUM(E73:E76)</f>
        <v>189</v>
      </c>
      <c r="F72" s="48">
        <f>SUM(F73:F76)</f>
        <v>5</v>
      </c>
      <c r="G72" s="42">
        <f t="shared" si="5"/>
        <v>3657</v>
      </c>
      <c r="H72" s="48">
        <f>SUM(H73:H76)</f>
        <v>9</v>
      </c>
      <c r="I72" s="48">
        <f>SUM(I73:I76)</f>
        <v>1491</v>
      </c>
      <c r="J72" s="48">
        <f>SUM(J73:J76)</f>
        <v>2157</v>
      </c>
      <c r="K72" s="42">
        <f t="shared" si="6"/>
        <v>3919</v>
      </c>
      <c r="L72" s="48">
        <f aca="true" t="shared" si="17" ref="L72:S72">SUM(L73:L76)</f>
        <v>12</v>
      </c>
      <c r="M72" s="48">
        <f t="shared" si="17"/>
        <v>353</v>
      </c>
      <c r="N72" s="48">
        <f t="shared" si="17"/>
        <v>1381</v>
      </c>
      <c r="O72" s="48">
        <f t="shared" si="17"/>
        <v>100</v>
      </c>
      <c r="P72" s="48">
        <f t="shared" si="17"/>
        <v>7</v>
      </c>
      <c r="Q72" s="48">
        <f t="shared" si="17"/>
        <v>1689</v>
      </c>
      <c r="R72" s="48">
        <f t="shared" si="17"/>
        <v>377</v>
      </c>
      <c r="S72" s="48">
        <f t="shared" si="17"/>
        <v>1</v>
      </c>
      <c r="T72" s="49" t="s">
        <v>115</v>
      </c>
    </row>
    <row r="73" spans="1:20" ht="12">
      <c r="A73" s="50" t="s">
        <v>116</v>
      </c>
      <c r="B73" s="35">
        <f t="shared" si="3"/>
        <v>2919</v>
      </c>
      <c r="C73" s="36">
        <f t="shared" si="4"/>
        <v>824</v>
      </c>
      <c r="D73" s="37">
        <v>819</v>
      </c>
      <c r="E73" s="37">
        <v>4</v>
      </c>
      <c r="F73" s="37">
        <v>1</v>
      </c>
      <c r="G73" s="36">
        <f t="shared" si="5"/>
        <v>1003</v>
      </c>
      <c r="H73" s="37">
        <v>1</v>
      </c>
      <c r="I73" s="37">
        <v>283</v>
      </c>
      <c r="J73" s="37">
        <v>719</v>
      </c>
      <c r="K73" s="36">
        <f t="shared" si="6"/>
        <v>1092</v>
      </c>
      <c r="L73" s="37">
        <v>2</v>
      </c>
      <c r="M73" s="37">
        <v>98</v>
      </c>
      <c r="N73" s="37">
        <v>375</v>
      </c>
      <c r="O73" s="37">
        <v>43</v>
      </c>
      <c r="P73" s="37">
        <v>1</v>
      </c>
      <c r="Q73" s="37">
        <v>478</v>
      </c>
      <c r="R73" s="37">
        <v>95</v>
      </c>
      <c r="S73" s="37">
        <v>0</v>
      </c>
      <c r="T73" s="51">
        <v>53</v>
      </c>
    </row>
    <row r="74" spans="1:20" ht="12">
      <c r="A74" s="50" t="s">
        <v>117</v>
      </c>
      <c r="B74" s="35">
        <f t="shared" si="3"/>
        <v>2353</v>
      </c>
      <c r="C74" s="36">
        <f t="shared" si="4"/>
        <v>604</v>
      </c>
      <c r="D74" s="37">
        <v>564</v>
      </c>
      <c r="E74" s="37">
        <v>40</v>
      </c>
      <c r="F74" s="39">
        <v>0</v>
      </c>
      <c r="G74" s="36">
        <f t="shared" si="5"/>
        <v>819</v>
      </c>
      <c r="H74" s="37">
        <v>6</v>
      </c>
      <c r="I74" s="37">
        <v>361</v>
      </c>
      <c r="J74" s="37">
        <v>452</v>
      </c>
      <c r="K74" s="36">
        <f t="shared" si="6"/>
        <v>929</v>
      </c>
      <c r="L74" s="37">
        <v>1</v>
      </c>
      <c r="M74" s="37">
        <v>81</v>
      </c>
      <c r="N74" s="37">
        <v>378</v>
      </c>
      <c r="O74" s="37">
        <v>23</v>
      </c>
      <c r="P74" s="37">
        <v>0</v>
      </c>
      <c r="Q74" s="37">
        <v>356</v>
      </c>
      <c r="R74" s="37">
        <v>90</v>
      </c>
      <c r="S74" s="39">
        <v>1</v>
      </c>
      <c r="T74" s="51">
        <v>54</v>
      </c>
    </row>
    <row r="75" spans="1:20" ht="12">
      <c r="A75" s="50" t="s">
        <v>118</v>
      </c>
      <c r="B75" s="35">
        <f>C75+G75+K75+S75</f>
        <v>3171</v>
      </c>
      <c r="C75" s="36">
        <f>SUM(D75:F75)</f>
        <v>867</v>
      </c>
      <c r="D75" s="37">
        <v>794</v>
      </c>
      <c r="E75" s="37">
        <v>70</v>
      </c>
      <c r="F75" s="37">
        <v>3</v>
      </c>
      <c r="G75" s="36">
        <f>SUM(H75:J75)</f>
        <v>1115</v>
      </c>
      <c r="H75" s="39">
        <v>0</v>
      </c>
      <c r="I75" s="37">
        <v>476</v>
      </c>
      <c r="J75" s="37">
        <v>639</v>
      </c>
      <c r="K75" s="36">
        <f>SUM(L75:R75)</f>
        <v>1189</v>
      </c>
      <c r="L75" s="37">
        <v>5</v>
      </c>
      <c r="M75" s="37">
        <v>98</v>
      </c>
      <c r="N75" s="37">
        <v>393</v>
      </c>
      <c r="O75" s="37">
        <v>27</v>
      </c>
      <c r="P75" s="39">
        <v>4</v>
      </c>
      <c r="Q75" s="37">
        <v>550</v>
      </c>
      <c r="R75" s="37">
        <v>112</v>
      </c>
      <c r="S75" s="39">
        <v>0</v>
      </c>
      <c r="T75" s="51">
        <v>55</v>
      </c>
    </row>
    <row r="76" spans="1:20" ht="12">
      <c r="A76" s="50" t="s">
        <v>119</v>
      </c>
      <c r="B76" s="35">
        <f>C76+G76+K76+S76</f>
        <v>2042</v>
      </c>
      <c r="C76" s="36">
        <f>SUM(D76:F76)</f>
        <v>613</v>
      </c>
      <c r="D76" s="37">
        <v>537</v>
      </c>
      <c r="E76" s="37">
        <v>75</v>
      </c>
      <c r="F76" s="39">
        <v>1</v>
      </c>
      <c r="G76" s="36">
        <f>SUM(H76:J76)</f>
        <v>720</v>
      </c>
      <c r="H76" s="37">
        <v>2</v>
      </c>
      <c r="I76" s="37">
        <v>371</v>
      </c>
      <c r="J76" s="37">
        <v>347</v>
      </c>
      <c r="K76" s="36">
        <f>SUM(L76:R76)</f>
        <v>709</v>
      </c>
      <c r="L76" s="37">
        <v>4</v>
      </c>
      <c r="M76" s="37">
        <v>76</v>
      </c>
      <c r="N76" s="37">
        <v>235</v>
      </c>
      <c r="O76" s="37">
        <v>7</v>
      </c>
      <c r="P76" s="37">
        <v>2</v>
      </c>
      <c r="Q76" s="37">
        <v>305</v>
      </c>
      <c r="R76" s="37">
        <v>80</v>
      </c>
      <c r="S76" s="37">
        <v>0</v>
      </c>
      <c r="T76" s="51">
        <v>56</v>
      </c>
    </row>
    <row r="77" spans="1:20" s="46" customFormat="1" ht="12">
      <c r="A77" s="47" t="s">
        <v>120</v>
      </c>
      <c r="B77" s="41">
        <f>C77+G77+K77+S77</f>
        <v>7592</v>
      </c>
      <c r="C77" s="42">
        <f>SUM(D77:F77)</f>
        <v>2754</v>
      </c>
      <c r="D77" s="48">
        <f>D78+D79</f>
        <v>2688</v>
      </c>
      <c r="E77" s="48">
        <f>E78+E79</f>
        <v>61</v>
      </c>
      <c r="F77" s="48">
        <f>F78+F79</f>
        <v>5</v>
      </c>
      <c r="G77" s="42">
        <f>SUM(H77:J77)</f>
        <v>2119</v>
      </c>
      <c r="H77" s="48">
        <f>H78+H79</f>
        <v>5</v>
      </c>
      <c r="I77" s="48">
        <f>I78+I79</f>
        <v>1107</v>
      </c>
      <c r="J77" s="48">
        <f>J78+J79</f>
        <v>1007</v>
      </c>
      <c r="K77" s="42">
        <f>SUM(L77:R77)</f>
        <v>2715</v>
      </c>
      <c r="L77" s="48">
        <f aca="true" t="shared" si="18" ref="L77:R77">L78+L79</f>
        <v>11</v>
      </c>
      <c r="M77" s="48">
        <f t="shared" si="18"/>
        <v>248</v>
      </c>
      <c r="N77" s="48">
        <f t="shared" si="18"/>
        <v>880</v>
      </c>
      <c r="O77" s="48">
        <f t="shared" si="18"/>
        <v>64</v>
      </c>
      <c r="P77" s="48">
        <f t="shared" si="18"/>
        <v>9</v>
      </c>
      <c r="Q77" s="48">
        <f t="shared" si="18"/>
        <v>1241</v>
      </c>
      <c r="R77" s="48">
        <f t="shared" si="18"/>
        <v>262</v>
      </c>
      <c r="S77" s="52">
        <f>S78+S79</f>
        <v>4</v>
      </c>
      <c r="T77" s="49" t="s">
        <v>121</v>
      </c>
    </row>
    <row r="78" spans="1:20" ht="12">
      <c r="A78" s="50" t="s">
        <v>122</v>
      </c>
      <c r="B78" s="35">
        <f>C78+G78+K78+S78</f>
        <v>2873</v>
      </c>
      <c r="C78" s="36">
        <f>SUM(D78:F78)</f>
        <v>793</v>
      </c>
      <c r="D78" s="37">
        <v>754</v>
      </c>
      <c r="E78" s="37">
        <v>39</v>
      </c>
      <c r="F78" s="39">
        <v>0</v>
      </c>
      <c r="G78" s="36">
        <f>SUM(H78:J78)</f>
        <v>1035</v>
      </c>
      <c r="H78" s="37">
        <v>2</v>
      </c>
      <c r="I78" s="37">
        <v>476</v>
      </c>
      <c r="J78" s="37">
        <v>557</v>
      </c>
      <c r="K78" s="36">
        <f>SUM(L78:R78)</f>
        <v>1044</v>
      </c>
      <c r="L78" s="37">
        <v>2</v>
      </c>
      <c r="M78" s="37">
        <v>87</v>
      </c>
      <c r="N78" s="37">
        <v>324</v>
      </c>
      <c r="O78" s="37">
        <v>26</v>
      </c>
      <c r="P78" s="37">
        <v>2</v>
      </c>
      <c r="Q78" s="37">
        <v>490</v>
      </c>
      <c r="R78" s="37">
        <v>113</v>
      </c>
      <c r="S78" s="39">
        <v>1</v>
      </c>
      <c r="T78" s="51">
        <v>57</v>
      </c>
    </row>
    <row r="79" spans="1:20" ht="12">
      <c r="A79" s="53" t="s">
        <v>123</v>
      </c>
      <c r="B79" s="54">
        <f>C79+G79+K79+S79</f>
        <v>4719</v>
      </c>
      <c r="C79" s="55">
        <f>SUM(D79:F79)</f>
        <v>1961</v>
      </c>
      <c r="D79" s="56">
        <v>1934</v>
      </c>
      <c r="E79" s="56">
        <v>22</v>
      </c>
      <c r="F79" s="56">
        <v>5</v>
      </c>
      <c r="G79" s="55">
        <f>SUM(H79:J79)</f>
        <v>1084</v>
      </c>
      <c r="H79" s="56">
        <v>3</v>
      </c>
      <c r="I79" s="56">
        <v>631</v>
      </c>
      <c r="J79" s="56">
        <v>450</v>
      </c>
      <c r="K79" s="55">
        <f>SUM(L79:R79)</f>
        <v>1671</v>
      </c>
      <c r="L79" s="56">
        <v>9</v>
      </c>
      <c r="M79" s="56">
        <v>161</v>
      </c>
      <c r="N79" s="56">
        <v>556</v>
      </c>
      <c r="O79" s="56">
        <v>38</v>
      </c>
      <c r="P79" s="56">
        <v>7</v>
      </c>
      <c r="Q79" s="56">
        <v>751</v>
      </c>
      <c r="R79" s="56">
        <v>149</v>
      </c>
      <c r="S79" s="57">
        <v>3</v>
      </c>
      <c r="T79" s="58">
        <v>58</v>
      </c>
    </row>
    <row r="80" ht="12">
      <c r="A80" s="3" t="s">
        <v>124</v>
      </c>
    </row>
    <row r="82" ht="12">
      <c r="H82" s="59"/>
    </row>
    <row r="84" ht="12">
      <c r="H84" s="59"/>
    </row>
    <row r="87" ht="12">
      <c r="H87" s="59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2009-04-06T00:38:54Z</dcterms:created>
  <dcterms:modified xsi:type="dcterms:W3CDTF">2009-04-06T00:39:01Z</dcterms:modified>
  <cp:category/>
  <cp:version/>
  <cp:contentType/>
  <cp:contentStatus/>
</cp:coreProperties>
</file>