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.市町村別年齢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'22.市町村別年齢別'!$A$1:$U$102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<sst xmlns="http://schemas.openxmlformats.org/spreadsheetml/2006/main" count="154" uniqueCount="116">
  <si>
    <t>22．市　町　村　別　、　年　齢  　　  　別　（　３　区　分　）　人　口</t>
  </si>
  <si>
    <t>（単位　人）</t>
  </si>
  <si>
    <t>昭和60年10月１日</t>
  </si>
  <si>
    <t>市　　　町　　　村</t>
  </si>
  <si>
    <t>総　　　　　　　　　　数</t>
  </si>
  <si>
    <t>男</t>
  </si>
  <si>
    <t>女</t>
  </si>
  <si>
    <t>総数の構成比（％）</t>
  </si>
  <si>
    <t>標</t>
  </si>
  <si>
    <t>示</t>
  </si>
  <si>
    <t>総　　　　数</t>
  </si>
  <si>
    <t>0 ～ 14</t>
  </si>
  <si>
    <t>15 ～ 64</t>
  </si>
  <si>
    <t>65 ～</t>
  </si>
  <si>
    <t>番</t>
  </si>
  <si>
    <t>号</t>
  </si>
  <si>
    <t>総数</t>
  </si>
  <si>
    <t>(75)</t>
  </si>
  <si>
    <t>総</t>
  </si>
  <si>
    <t>市部</t>
  </si>
  <si>
    <t>(70)</t>
  </si>
  <si>
    <t>市</t>
  </si>
  <si>
    <t>郡部</t>
  </si>
  <si>
    <t>(5)</t>
  </si>
  <si>
    <t>郡</t>
  </si>
  <si>
    <t>大分市</t>
  </si>
  <si>
    <t>(33)</t>
  </si>
  <si>
    <t>別府市</t>
  </si>
  <si>
    <t>(3)</t>
  </si>
  <si>
    <t>中津市</t>
  </si>
  <si>
    <t>(17)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</si>
  <si>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</si>
  <si>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</si>
  <si>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</si>
  <si>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</si>
  <si>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</si>
  <si>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</si>
  <si>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</si>
  <si>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</si>
  <si>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</si>
  <si>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</si>
  <si>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</si>
  <si>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</si>
  <si>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</si>
  <si>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</si>
  <si>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</si>
  <si>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</si>
  <si>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</si>
  <si>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</si>
  <si>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</si>
  <si>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</si>
  <si>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</si>
  <si>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(1)</t>
  </si>
  <si>
    <t>速</t>
  </si>
  <si>
    <t>日出町</t>
  </si>
  <si>
    <t>山香町</t>
  </si>
  <si>
    <t>大分郡</t>
  </si>
  <si>
    <t>大分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</si>
  <si>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</si>
  <si>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</si>
  <si>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</si>
  <si>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</si>
  <si>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</si>
  <si>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</si>
  <si>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</si>
  <si>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資料：総務庁統計局「国勢調査」</t>
  </si>
  <si>
    <t>　注）年齢不詳は（　）で再掲</t>
  </si>
  <si>
    <t>市　町　村　別　、　年　齢　　　　　　別　（　３　区　分　）　人　口（続き）</t>
  </si>
  <si>
    <t>(単位　人）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</si>
  <si>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</si>
  <si>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</si>
  <si>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</si>
  <si>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</si>
  <si>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</si>
  <si>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</si>
  <si>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</si>
  <si>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</si>
  <si>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</si>
  <si>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</si>
  <si>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</si>
  <si>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</si>
  <si>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</si>
  <si>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</si>
  <si>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</si>
  <si>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</si>
  <si>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</si>
  <si>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</si>
  <si>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</si>
  <si>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</si>
  <si>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</si>
  <si>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(4)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</si>
  <si>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</si>
  <si>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</si>
  <si>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</si>
  <si>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</si>
  <si>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</si>
  <si>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</si>
  <si>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</si>
  <si>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</si>
  <si>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</si>
  <si>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</si>
  <si>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</si>
  <si>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</si>
  <si>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</si>
  <si>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</si>
  <si>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</si>
  <si>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</si>
  <si>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</si>
  <si>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</si>
  <si>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本耶馬渓町</t>
  </si>
  <si>
    <t>耶馬渓町</t>
  </si>
  <si>
    <t>山国町</t>
  </si>
  <si>
    <t>宇佐郡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</si>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</sst>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0_ ;[Red]\-0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/>
    </xf>
    <xf numFmtId="0" fontId="18" fillId="0" borderId="1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distributed"/>
      <protection locked="0"/>
    </xf>
    <xf numFmtId="0" fontId="21" fillId="0" borderId="19" xfId="0" applyFont="1" applyBorder="1" applyAlignment="1" applyProtection="1">
      <alignment horizontal="distributed"/>
      <protection locked="0"/>
    </xf>
    <xf numFmtId="38" fontId="21" fillId="0" borderId="17" xfId="48" applyFont="1" applyBorder="1" applyAlignment="1" applyProtection="1">
      <alignment/>
      <protection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Border="1" applyAlignment="1" applyProtection="1">
      <alignment/>
      <protection/>
    </xf>
    <xf numFmtId="38" fontId="21" fillId="0" borderId="0" xfId="48" applyFont="1" applyBorder="1" applyAlignment="1" applyProtection="1">
      <alignment/>
      <protection/>
    </xf>
    <xf numFmtId="176" fontId="21" fillId="0" borderId="0" xfId="48" applyNumberFormat="1" applyFont="1" applyBorder="1" applyAlignment="1" applyProtection="1" quotePrefix="1">
      <alignment/>
      <protection locked="0"/>
    </xf>
    <xf numFmtId="177" fontId="21" fillId="0" borderId="0" xfId="48" applyNumberFormat="1" applyFont="1" applyBorder="1" applyAlignment="1" applyProtection="1">
      <alignment/>
      <protection locked="0"/>
    </xf>
    <xf numFmtId="0" fontId="21" fillId="0" borderId="18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13" xfId="0" applyFont="1" applyBorder="1" applyAlignment="1" applyProtection="1">
      <alignment horizontal="distributed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0" fontId="21" fillId="0" borderId="13" xfId="0" applyFont="1" applyBorder="1" applyAlignment="1" applyProtection="1">
      <alignment horizontal="distributed"/>
      <protection locked="0"/>
    </xf>
    <xf numFmtId="0" fontId="18" fillId="0" borderId="0" xfId="0" applyFont="1" applyBorder="1" applyAlignment="1" applyProtection="1">
      <alignment horizontal="distributed"/>
      <protection locked="0"/>
    </xf>
    <xf numFmtId="38" fontId="18" fillId="0" borderId="17" xfId="48" applyFont="1" applyBorder="1" applyAlignment="1" applyProtection="1">
      <alignment/>
      <protection/>
    </xf>
    <xf numFmtId="0" fontId="18" fillId="0" borderId="0" xfId="48" applyNumberFormat="1" applyFont="1" applyBorder="1" applyAlignment="1" applyProtection="1" quotePrefix="1">
      <alignment/>
      <protection locked="0"/>
    </xf>
    <xf numFmtId="176" fontId="18" fillId="0" borderId="0" xfId="48" applyNumberFormat="1" applyFont="1" applyAlignment="1" applyProtection="1">
      <alignment/>
      <protection locked="0"/>
    </xf>
    <xf numFmtId="38" fontId="18" fillId="0" borderId="0" xfId="48" applyFont="1" applyAlignment="1" applyProtection="1">
      <alignment/>
      <protection/>
    </xf>
    <xf numFmtId="176" fontId="18" fillId="0" borderId="0" xfId="48" applyNumberFormat="1" applyFont="1" applyAlignment="1" applyProtection="1" quotePrefix="1">
      <alignment/>
      <protection locked="0"/>
    </xf>
    <xf numFmtId="177" fontId="18" fillId="0" borderId="0" xfId="48" applyNumberFormat="1" applyFont="1" applyAlignment="1" applyProtection="1">
      <alignment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18" fillId="0" borderId="0" xfId="48" applyNumberFormat="1" applyFont="1" applyBorder="1" applyAlignment="1" applyProtection="1" quotePrefix="1">
      <alignment/>
      <protection locked="0"/>
    </xf>
    <xf numFmtId="0" fontId="18" fillId="0" borderId="0" xfId="48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distributed"/>
      <protection locked="0"/>
    </xf>
    <xf numFmtId="0" fontId="1" fillId="0" borderId="0" xfId="0" applyFont="1" applyBorder="1" applyAlignment="1">
      <alignment horizontal="distributed"/>
    </xf>
    <xf numFmtId="0" fontId="21" fillId="0" borderId="0" xfId="48" applyNumberFormat="1" applyFont="1" applyBorder="1" applyAlignment="1" applyProtection="1">
      <alignment/>
      <protection locked="0"/>
    </xf>
    <xf numFmtId="176" fontId="21" fillId="0" borderId="0" xfId="48" applyNumberFormat="1" applyFont="1" applyAlignment="1" applyProtection="1">
      <alignment/>
      <protection locked="0"/>
    </xf>
    <xf numFmtId="38" fontId="21" fillId="0" borderId="0" xfId="48" applyFont="1" applyAlignment="1" applyProtection="1">
      <alignment/>
      <protection/>
    </xf>
    <xf numFmtId="177" fontId="21" fillId="0" borderId="0" xfId="48" applyNumberFormat="1" applyFont="1" applyAlignment="1" applyProtection="1">
      <alignment/>
      <protection locked="0"/>
    </xf>
    <xf numFmtId="0" fontId="21" fillId="0" borderId="0" xfId="48" applyNumberFormat="1" applyFont="1" applyBorder="1" applyAlignment="1" applyProtection="1" quotePrefix="1">
      <alignment/>
      <protection locked="0"/>
    </xf>
    <xf numFmtId="176" fontId="21" fillId="0" borderId="0" xfId="48" applyNumberFormat="1" applyFont="1" applyAlignment="1" applyProtection="1" quotePrefix="1">
      <alignment/>
      <protection locked="0"/>
    </xf>
    <xf numFmtId="178" fontId="18" fillId="0" borderId="0" xfId="48" applyNumberFormat="1" applyFont="1" applyAlignment="1" applyProtection="1" quotePrefix="1">
      <alignment horizontal="left"/>
      <protection locked="0"/>
    </xf>
    <xf numFmtId="178" fontId="18" fillId="0" borderId="0" xfId="48" applyNumberFormat="1" applyFont="1" applyAlignment="1" applyProtection="1" quotePrefix="1">
      <alignment/>
      <protection locked="0"/>
    </xf>
    <xf numFmtId="178" fontId="21" fillId="0" borderId="0" xfId="48" applyNumberFormat="1" applyFont="1" applyAlignment="1" applyProtection="1" quotePrefix="1">
      <alignment/>
      <protection locked="0"/>
    </xf>
    <xf numFmtId="0" fontId="18" fillId="0" borderId="15" xfId="0" applyFont="1" applyBorder="1" applyAlignment="1" applyProtection="1">
      <alignment/>
      <protection locked="0"/>
    </xf>
    <xf numFmtId="0" fontId="18" fillId="0" borderId="15" xfId="0" applyFont="1" applyBorder="1" applyAlignment="1" applyProtection="1">
      <alignment horizontal="distributed"/>
      <protection locked="0"/>
    </xf>
    <xf numFmtId="38" fontId="18" fillId="0" borderId="14" xfId="48" applyFont="1" applyBorder="1" applyAlignment="1" applyProtection="1">
      <alignment/>
      <protection/>
    </xf>
    <xf numFmtId="0" fontId="18" fillId="0" borderId="15" xfId="48" applyNumberFormat="1" applyFont="1" applyBorder="1" applyAlignment="1" applyProtection="1">
      <alignment/>
      <protection locked="0"/>
    </xf>
    <xf numFmtId="176" fontId="18" fillId="0" borderId="15" xfId="48" applyNumberFormat="1" applyFont="1" applyBorder="1" applyAlignment="1" applyProtection="1">
      <alignment/>
      <protection locked="0"/>
    </xf>
    <xf numFmtId="38" fontId="18" fillId="0" borderId="15" xfId="48" applyFont="1" applyBorder="1" applyAlignment="1" applyProtection="1">
      <alignment/>
      <protection/>
    </xf>
    <xf numFmtId="177" fontId="18" fillId="0" borderId="15" xfId="48" applyNumberFormat="1" applyFont="1" applyBorder="1" applyAlignment="1" applyProtection="1">
      <alignment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 quotePrefix="1">
      <alignment/>
      <protection/>
    </xf>
    <xf numFmtId="38" fontId="18" fillId="0" borderId="17" xfId="48" applyFont="1" applyBorder="1" applyAlignment="1" applyProtection="1">
      <alignment/>
      <protection/>
    </xf>
    <xf numFmtId="0" fontId="18" fillId="0" borderId="15" xfId="48" applyNumberFormat="1" applyFont="1" applyBorder="1" applyAlignment="1" applyProtection="1" quotePrefix="1">
      <alignment/>
      <protection locked="0"/>
    </xf>
    <xf numFmtId="176" fontId="18" fillId="0" borderId="15" xfId="48" applyNumberFormat="1" applyFont="1" applyBorder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年齢別"/>
      <sheetName val="20-1.人口・世帯数"/>
      <sheetName val="20-2.人口・世帯数 "/>
      <sheetName val="21.市町村別"/>
      <sheetName val="22.市町村別年齢別"/>
      <sheetName val="23.市町村別産業別"/>
      <sheetName val="24.市町村別人口動態"/>
      <sheetName val="25.転出入者数"/>
      <sheetName val="26.外国人登録者数"/>
      <sheetName val="27"/>
      <sheetName val="28"/>
      <sheetName val="29"/>
      <sheetName val="30"/>
      <sheetName val="31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tabSelected="1" zoomScaleSheetLayoutView="100" zoomScalePageLayoutView="0" workbookViewId="0" topLeftCell="A1">
      <selection activeCell="K60" sqref="K60"/>
    </sheetView>
  </sheetViews>
  <sheetFormatPr defaultColWidth="9.00390625" defaultRowHeight="13.5"/>
  <cols>
    <col min="1" max="1" width="3.375" style="7" customWidth="1"/>
    <col min="2" max="2" width="14.375" style="7" customWidth="1"/>
    <col min="3" max="3" width="10.625" style="7" customWidth="1"/>
    <col min="4" max="4" width="4.625" style="7" customWidth="1"/>
    <col min="5" max="7" width="9.625" style="7" customWidth="1"/>
    <col min="8" max="8" width="10.625" style="7" customWidth="1"/>
    <col min="9" max="9" width="4.50390625" style="7" customWidth="1"/>
    <col min="10" max="11" width="9.625" style="7" customWidth="1"/>
    <col min="12" max="12" width="11.75390625" style="7" customWidth="1"/>
    <col min="13" max="13" width="13.125" style="7" customWidth="1"/>
    <col min="14" max="14" width="5.50390625" style="7" customWidth="1"/>
    <col min="15" max="17" width="11.75390625" style="7" customWidth="1"/>
    <col min="18" max="18" width="8.625" style="7" customWidth="1"/>
    <col min="19" max="19" width="8.50390625" style="7" customWidth="1"/>
    <col min="20" max="20" width="9.375" style="7" customWidth="1"/>
    <col min="21" max="21" width="4.75390625" style="7" customWidth="1"/>
    <col min="22" max="16384" width="9.00390625" style="7" customWidth="1"/>
  </cols>
  <sheetData>
    <row r="1" spans="1:21" s="2" customFormat="1" ht="15.75" customHeight="1">
      <c r="A1" s="1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</row>
    <row r="2" spans="1:21" ht="12.75" thickBo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" t="s">
        <v>2</v>
      </c>
      <c r="T2" s="6"/>
      <c r="U2" s="6"/>
    </row>
    <row r="3" spans="1:21" s="14" customFormat="1" ht="10.5" customHeight="1" thickTop="1">
      <c r="A3" s="8" t="s">
        <v>3</v>
      </c>
      <c r="B3" s="9"/>
      <c r="C3" s="10" t="s">
        <v>4</v>
      </c>
      <c r="D3" s="11"/>
      <c r="E3" s="11"/>
      <c r="F3" s="11"/>
      <c r="G3" s="12"/>
      <c r="H3" s="10" t="s">
        <v>5</v>
      </c>
      <c r="I3" s="11"/>
      <c r="J3" s="11"/>
      <c r="K3" s="11"/>
      <c r="L3" s="12"/>
      <c r="M3" s="10" t="s">
        <v>6</v>
      </c>
      <c r="N3" s="11"/>
      <c r="O3" s="11"/>
      <c r="P3" s="11"/>
      <c r="Q3" s="12"/>
      <c r="R3" s="10" t="s">
        <v>7</v>
      </c>
      <c r="S3" s="11"/>
      <c r="T3" s="12"/>
      <c r="U3" s="13" t="s">
        <v>8</v>
      </c>
    </row>
    <row r="4" spans="1:21" s="14" customFormat="1" ht="10.5" customHeight="1">
      <c r="A4" s="15"/>
      <c r="B4" s="16"/>
      <c r="C4" s="17"/>
      <c r="D4" s="18"/>
      <c r="E4" s="18"/>
      <c r="F4" s="18"/>
      <c r="G4" s="19"/>
      <c r="H4" s="17"/>
      <c r="I4" s="18"/>
      <c r="J4" s="18"/>
      <c r="K4" s="18"/>
      <c r="L4" s="19"/>
      <c r="M4" s="17"/>
      <c r="N4" s="18"/>
      <c r="O4" s="18"/>
      <c r="P4" s="18"/>
      <c r="Q4" s="19"/>
      <c r="R4" s="17"/>
      <c r="S4" s="18"/>
      <c r="T4" s="19"/>
      <c r="U4" s="20" t="s">
        <v>9</v>
      </c>
    </row>
    <row r="5" spans="1:21" s="14" customFormat="1" ht="10.5" customHeight="1">
      <c r="A5" s="15"/>
      <c r="B5" s="16"/>
      <c r="C5" s="21" t="s">
        <v>10</v>
      </c>
      <c r="D5" s="22"/>
      <c r="E5" s="23" t="s">
        <v>11</v>
      </c>
      <c r="F5" s="23" t="s">
        <v>12</v>
      </c>
      <c r="G5" s="23" t="s">
        <v>13</v>
      </c>
      <c r="H5" s="21" t="s">
        <v>10</v>
      </c>
      <c r="I5" s="22"/>
      <c r="J5" s="21" t="s">
        <v>11</v>
      </c>
      <c r="K5" s="21" t="s">
        <v>12</v>
      </c>
      <c r="L5" s="24" t="s">
        <v>13</v>
      </c>
      <c r="M5" s="21" t="s">
        <v>10</v>
      </c>
      <c r="N5" s="22"/>
      <c r="O5" s="23" t="s">
        <v>11</v>
      </c>
      <c r="P5" s="23" t="s">
        <v>12</v>
      </c>
      <c r="Q5" s="23" t="s">
        <v>13</v>
      </c>
      <c r="R5" s="23" t="s">
        <v>11</v>
      </c>
      <c r="S5" s="23" t="s">
        <v>12</v>
      </c>
      <c r="T5" s="23" t="s">
        <v>13</v>
      </c>
      <c r="U5" s="20" t="s">
        <v>14</v>
      </c>
    </row>
    <row r="6" spans="1:21" s="14" customFormat="1" ht="10.5" customHeight="1">
      <c r="A6" s="25"/>
      <c r="B6" s="26"/>
      <c r="C6" s="17"/>
      <c r="D6" s="19"/>
      <c r="E6" s="27"/>
      <c r="F6" s="27"/>
      <c r="G6" s="27"/>
      <c r="H6" s="17"/>
      <c r="I6" s="19"/>
      <c r="J6" s="17"/>
      <c r="K6" s="17"/>
      <c r="L6" s="19"/>
      <c r="M6" s="17"/>
      <c r="N6" s="19"/>
      <c r="O6" s="27"/>
      <c r="P6" s="27"/>
      <c r="Q6" s="27"/>
      <c r="R6" s="27"/>
      <c r="S6" s="27"/>
      <c r="T6" s="27"/>
      <c r="U6" s="28" t="s">
        <v>15</v>
      </c>
    </row>
    <row r="7" spans="1:21" s="38" customFormat="1" ht="18" customHeight="1">
      <c r="A7" s="29" t="s">
        <v>16</v>
      </c>
      <c r="B7" s="30"/>
      <c r="C7" s="31">
        <v>1250214</v>
      </c>
      <c r="D7" s="32" t="s">
        <v>17</v>
      </c>
      <c r="E7" s="33">
        <v>266502</v>
      </c>
      <c r="F7" s="33">
        <v>819891</v>
      </c>
      <c r="G7" s="33">
        <f aca="true" t="shared" si="0" ref="G7:Q7">SUM(G9:G11)</f>
        <v>163746</v>
      </c>
      <c r="H7" s="34">
        <v>593014</v>
      </c>
      <c r="I7" s="35"/>
      <c r="J7" s="33">
        <f t="shared" si="0"/>
        <v>136798</v>
      </c>
      <c r="K7" s="33">
        <f t="shared" si="0"/>
        <v>389470</v>
      </c>
      <c r="L7" s="33">
        <f t="shared" si="0"/>
        <v>66703</v>
      </c>
      <c r="M7" s="34">
        <v>657200</v>
      </c>
      <c r="N7" s="35"/>
      <c r="O7" s="33">
        <v>129704</v>
      </c>
      <c r="P7" s="33">
        <f t="shared" si="0"/>
        <v>430421</v>
      </c>
      <c r="Q7" s="33">
        <f t="shared" si="0"/>
        <v>97043</v>
      </c>
      <c r="R7" s="36">
        <v>21.3</v>
      </c>
      <c r="S7" s="36">
        <v>65.6</v>
      </c>
      <c r="T7" s="36">
        <v>13.1</v>
      </c>
      <c r="U7" s="37" t="s">
        <v>18</v>
      </c>
    </row>
    <row r="8" spans="1:21" s="38" customFormat="1" ht="15" customHeight="1">
      <c r="A8" s="39"/>
      <c r="B8" s="40"/>
      <c r="C8" s="31"/>
      <c r="D8" s="32"/>
      <c r="E8" s="33"/>
      <c r="F8" s="33"/>
      <c r="G8" s="33"/>
      <c r="H8" s="34"/>
      <c r="I8" s="35"/>
      <c r="J8" s="33"/>
      <c r="K8" s="33"/>
      <c r="L8" s="33"/>
      <c r="M8" s="34"/>
      <c r="N8" s="35"/>
      <c r="O8" s="33"/>
      <c r="P8" s="33"/>
      <c r="Q8" s="33"/>
      <c r="R8" s="36"/>
      <c r="S8" s="36"/>
      <c r="T8" s="36"/>
      <c r="U8" s="41"/>
    </row>
    <row r="9" spans="1:21" s="38" customFormat="1" ht="18" customHeight="1">
      <c r="A9" s="42" t="s">
        <v>19</v>
      </c>
      <c r="B9" s="43"/>
      <c r="C9" s="31">
        <f aca="true" t="shared" si="1" ref="C9:Q9">SUM(C13:C23)</f>
        <v>896958</v>
      </c>
      <c r="D9" s="32" t="s">
        <v>20</v>
      </c>
      <c r="E9" s="33">
        <f t="shared" si="1"/>
        <v>199700</v>
      </c>
      <c r="F9" s="33">
        <f t="shared" si="1"/>
        <v>595044</v>
      </c>
      <c r="G9" s="33">
        <f t="shared" si="1"/>
        <v>102144</v>
      </c>
      <c r="H9" s="34">
        <v>425542</v>
      </c>
      <c r="I9" s="35"/>
      <c r="J9" s="33">
        <f t="shared" si="1"/>
        <v>102451</v>
      </c>
      <c r="K9" s="33">
        <f t="shared" si="1"/>
        <v>281739</v>
      </c>
      <c r="L9" s="33">
        <f t="shared" si="1"/>
        <v>41312</v>
      </c>
      <c r="M9" s="34">
        <v>471416</v>
      </c>
      <c r="N9" s="35"/>
      <c r="O9" s="33">
        <f t="shared" si="1"/>
        <v>97249</v>
      </c>
      <c r="P9" s="33">
        <f t="shared" si="1"/>
        <v>313305</v>
      </c>
      <c r="Q9" s="33">
        <f t="shared" si="1"/>
        <v>60832</v>
      </c>
      <c r="R9" s="36">
        <v>22.3</v>
      </c>
      <c r="S9" s="36">
        <v>66.3</v>
      </c>
      <c r="T9" s="36">
        <v>11.4</v>
      </c>
      <c r="U9" s="41" t="s">
        <v>21</v>
      </c>
    </row>
    <row r="10" spans="1:21" s="38" customFormat="1" ht="18" customHeight="1">
      <c r="A10" s="39"/>
      <c r="B10" s="40"/>
      <c r="C10" s="31"/>
      <c r="D10" s="32"/>
      <c r="E10" s="33"/>
      <c r="F10" s="33"/>
      <c r="G10" s="33"/>
      <c r="H10" s="34"/>
      <c r="I10" s="35"/>
      <c r="J10" s="33"/>
      <c r="K10" s="33"/>
      <c r="L10" s="33"/>
      <c r="M10" s="34"/>
      <c r="N10" s="35"/>
      <c r="O10" s="33"/>
      <c r="P10" s="33"/>
      <c r="Q10" s="33"/>
      <c r="R10" s="36"/>
      <c r="S10" s="36"/>
      <c r="T10" s="36"/>
      <c r="U10" s="41"/>
    </row>
    <row r="11" spans="1:21" s="38" customFormat="1" ht="18" customHeight="1">
      <c r="A11" s="42" t="s">
        <v>22</v>
      </c>
      <c r="B11" s="43"/>
      <c r="C11" s="31">
        <v>353256</v>
      </c>
      <c r="D11" s="32" t="s">
        <v>23</v>
      </c>
      <c r="E11" s="33">
        <f aca="true" t="shared" si="2" ref="E11:Q11">E25+E30+E37+E41+E47+E57+E67+E77+E82+E86+E93+E99</f>
        <v>66802</v>
      </c>
      <c r="F11" s="33">
        <f t="shared" si="2"/>
        <v>224847</v>
      </c>
      <c r="G11" s="33">
        <f t="shared" si="2"/>
        <v>61602</v>
      </c>
      <c r="H11" s="34">
        <v>167472</v>
      </c>
      <c r="I11" s="35"/>
      <c r="J11" s="33">
        <f t="shared" si="2"/>
        <v>34347</v>
      </c>
      <c r="K11" s="33">
        <f t="shared" si="2"/>
        <v>107731</v>
      </c>
      <c r="L11" s="33">
        <f t="shared" si="2"/>
        <v>25391</v>
      </c>
      <c r="M11" s="34">
        <v>185784</v>
      </c>
      <c r="N11" s="35"/>
      <c r="O11" s="33">
        <v>32455</v>
      </c>
      <c r="P11" s="33">
        <f t="shared" si="2"/>
        <v>117116</v>
      </c>
      <c r="Q11" s="33">
        <f t="shared" si="2"/>
        <v>36211</v>
      </c>
      <c r="R11" s="36">
        <v>18.9</v>
      </c>
      <c r="S11" s="36">
        <v>63.6</v>
      </c>
      <c r="T11" s="36">
        <v>17.4</v>
      </c>
      <c r="U11" s="41" t="s">
        <v>24</v>
      </c>
    </row>
    <row r="12" spans="1:21" s="38" customFormat="1" ht="18" customHeight="1">
      <c r="A12" s="44"/>
      <c r="B12" s="44"/>
      <c r="C12" s="31"/>
      <c r="D12" s="32"/>
      <c r="E12" s="33"/>
      <c r="F12" s="33"/>
      <c r="G12" s="33"/>
      <c r="H12" s="34"/>
      <c r="I12" s="35"/>
      <c r="J12" s="33"/>
      <c r="K12" s="33"/>
      <c r="L12" s="33"/>
      <c r="M12" s="34"/>
      <c r="N12" s="35"/>
      <c r="O12" s="33"/>
      <c r="P12" s="33"/>
      <c r="Q12" s="33"/>
      <c r="R12" s="36"/>
      <c r="S12" s="36"/>
      <c r="T12" s="36"/>
      <c r="U12" s="41"/>
    </row>
    <row r="13" spans="1:21" ht="19.5" customHeight="1">
      <c r="A13" s="1">
        <v>1</v>
      </c>
      <c r="B13" s="44" t="s">
        <v>25</v>
      </c>
      <c r="C13" s="45">
        <v>390096</v>
      </c>
      <c r="D13" s="46" t="s">
        <v>26</v>
      </c>
      <c r="E13" s="47">
        <v>94446</v>
      </c>
      <c r="F13" s="47">
        <v>263850</v>
      </c>
      <c r="G13" s="47">
        <v>31767</v>
      </c>
      <c r="H13" s="48">
        <v>189987</v>
      </c>
      <c r="I13" s="49"/>
      <c r="J13" s="47">
        <v>48422</v>
      </c>
      <c r="K13" s="47">
        <v>128347</v>
      </c>
      <c r="L13" s="47">
        <v>13201</v>
      </c>
      <c r="M13" s="48">
        <v>200109</v>
      </c>
      <c r="N13" s="49"/>
      <c r="O13" s="47">
        <v>46024</v>
      </c>
      <c r="P13" s="47">
        <v>135503</v>
      </c>
      <c r="Q13" s="47">
        <v>18566</v>
      </c>
      <c r="R13" s="50">
        <v>24.2</v>
      </c>
      <c r="S13" s="50">
        <v>67.6</v>
      </c>
      <c r="T13" s="50">
        <v>8.1</v>
      </c>
      <c r="U13" s="51">
        <v>1</v>
      </c>
    </row>
    <row r="14" spans="1:21" ht="19.5" customHeight="1">
      <c r="A14" s="1">
        <f aca="true" t="shared" si="3" ref="A14:A23">A13+1</f>
        <v>2</v>
      </c>
      <c r="B14" s="44" t="s">
        <v>27</v>
      </c>
      <c r="C14" s="45">
        <v>134775</v>
      </c>
      <c r="D14" s="46" t="s">
        <v>28</v>
      </c>
      <c r="E14" s="47">
        <v>26020</v>
      </c>
      <c r="F14" s="47">
        <v>91332</v>
      </c>
      <c r="G14" s="47">
        <v>17420</v>
      </c>
      <c r="H14" s="48">
        <v>60753</v>
      </c>
      <c r="I14" s="49"/>
      <c r="J14" s="47">
        <v>13385</v>
      </c>
      <c r="K14" s="47">
        <v>40539</v>
      </c>
      <c r="L14" s="47">
        <v>6827</v>
      </c>
      <c r="M14" s="48">
        <v>74022</v>
      </c>
      <c r="N14" s="49"/>
      <c r="O14" s="47">
        <v>12635</v>
      </c>
      <c r="P14" s="47">
        <v>50793</v>
      </c>
      <c r="Q14" s="47">
        <v>10593</v>
      </c>
      <c r="R14" s="50">
        <v>19.3</v>
      </c>
      <c r="S14" s="50">
        <v>67.8</v>
      </c>
      <c r="T14" s="50">
        <v>12.9</v>
      </c>
      <c r="U14" s="51">
        <v>2</v>
      </c>
    </row>
    <row r="15" spans="1:21" ht="19.5" customHeight="1">
      <c r="A15" s="1">
        <f t="shared" si="3"/>
        <v>3</v>
      </c>
      <c r="B15" s="44" t="s">
        <v>29</v>
      </c>
      <c r="C15" s="45">
        <v>66260</v>
      </c>
      <c r="D15" s="46" t="s">
        <v>30</v>
      </c>
      <c r="E15" s="47">
        <v>14915</v>
      </c>
      <c r="F15" s="47">
        <v>42573</v>
      </c>
      <c r="G15" s="47">
        <v>8755</v>
      </c>
      <c r="H15" s="48">
        <v>30804</v>
      </c>
      <c r="I15" s="49"/>
      <c r="J15" s="47">
        <v>7672</v>
      </c>
      <c r="K15" s="47">
        <v>19724</v>
      </c>
      <c r="L15" s="47">
        <v>3397</v>
      </c>
      <c r="M15" s="48">
        <v>35456</v>
      </c>
      <c r="N15" s="49"/>
      <c r="O15" s="47">
        <v>7243</v>
      </c>
      <c r="P15" s="47">
        <v>22849</v>
      </c>
      <c r="Q15" s="47">
        <v>5358</v>
      </c>
      <c r="R15" s="50">
        <v>22.5</v>
      </c>
      <c r="S15" s="50">
        <v>64.3</v>
      </c>
      <c r="T15" s="50">
        <v>13.2</v>
      </c>
      <c r="U15" s="51">
        <v>3</v>
      </c>
    </row>
    <row r="16" spans="1:21" ht="19.5" customHeight="1">
      <c r="A16" s="1">
        <f t="shared" si="3"/>
        <v>4</v>
      </c>
      <c r="B16" s="44" t="s">
        <v>31</v>
      </c>
      <c r="C16" s="45">
        <f aca="true" t="shared" si="4" ref="C16:C45">SUM(E16:G16)</f>
        <v>65730</v>
      </c>
      <c r="D16" s="52"/>
      <c r="E16" s="47">
        <v>14673</v>
      </c>
      <c r="F16" s="47">
        <v>42641</v>
      </c>
      <c r="G16" s="47">
        <v>8416</v>
      </c>
      <c r="H16" s="48">
        <f aca="true" t="shared" si="5" ref="H16:H23">SUM(J16:L16)</f>
        <v>31025</v>
      </c>
      <c r="I16" s="49"/>
      <c r="J16" s="47">
        <v>7493</v>
      </c>
      <c r="K16" s="47">
        <v>20167</v>
      </c>
      <c r="L16" s="47">
        <v>3365</v>
      </c>
      <c r="M16" s="48">
        <f aca="true" t="shared" si="6" ref="M16:M23">SUM(O16:Q16)</f>
        <v>34705</v>
      </c>
      <c r="N16" s="49"/>
      <c r="O16" s="47">
        <v>7180</v>
      </c>
      <c r="P16" s="47">
        <v>22474</v>
      </c>
      <c r="Q16" s="47">
        <v>5051</v>
      </c>
      <c r="R16" s="50">
        <v>22.3</v>
      </c>
      <c r="S16" s="50">
        <v>64.9</v>
      </c>
      <c r="T16" s="50">
        <v>12.8</v>
      </c>
      <c r="U16" s="51">
        <v>4</v>
      </c>
    </row>
    <row r="17" spans="1:21" ht="19.5" customHeight="1">
      <c r="A17" s="1">
        <f t="shared" si="3"/>
        <v>5</v>
      </c>
      <c r="B17" s="44" t="s">
        <v>32</v>
      </c>
      <c r="C17" s="45">
        <f t="shared" si="4"/>
        <v>54708</v>
      </c>
      <c r="D17" s="52"/>
      <c r="E17" s="47">
        <v>12212</v>
      </c>
      <c r="F17" s="47">
        <v>35851</v>
      </c>
      <c r="G17" s="47">
        <v>6645</v>
      </c>
      <c r="H17" s="48">
        <f t="shared" si="5"/>
        <v>25502</v>
      </c>
      <c r="I17" s="49"/>
      <c r="J17" s="47">
        <v>6276</v>
      </c>
      <c r="K17" s="47">
        <v>16605</v>
      </c>
      <c r="L17" s="47">
        <v>2621</v>
      </c>
      <c r="M17" s="48">
        <f t="shared" si="6"/>
        <v>29206</v>
      </c>
      <c r="N17" s="49"/>
      <c r="O17" s="47">
        <v>5936</v>
      </c>
      <c r="P17" s="47">
        <v>19246</v>
      </c>
      <c r="Q17" s="47">
        <v>4024</v>
      </c>
      <c r="R17" s="50">
        <v>22.3</v>
      </c>
      <c r="S17" s="50">
        <v>65.5</v>
      </c>
      <c r="T17" s="50">
        <v>12.1</v>
      </c>
      <c r="U17" s="51">
        <v>5</v>
      </c>
    </row>
    <row r="18" spans="1:21" ht="19.5" customHeight="1">
      <c r="A18" s="1">
        <f t="shared" si="3"/>
        <v>6</v>
      </c>
      <c r="B18" s="44" t="s">
        <v>33</v>
      </c>
      <c r="C18" s="45">
        <v>39719</v>
      </c>
      <c r="D18" s="52" t="s">
        <v>30</v>
      </c>
      <c r="E18" s="47">
        <v>8455</v>
      </c>
      <c r="F18" s="47">
        <v>25647</v>
      </c>
      <c r="G18" s="47">
        <v>5600</v>
      </c>
      <c r="H18" s="48">
        <v>18802</v>
      </c>
      <c r="I18" s="49"/>
      <c r="J18" s="47">
        <v>4322</v>
      </c>
      <c r="K18" s="47">
        <v>12194</v>
      </c>
      <c r="L18" s="47">
        <v>2276</v>
      </c>
      <c r="M18" s="48">
        <v>20917</v>
      </c>
      <c r="N18" s="49"/>
      <c r="O18" s="47">
        <v>4133</v>
      </c>
      <c r="P18" s="47">
        <v>13453</v>
      </c>
      <c r="Q18" s="47">
        <v>3324</v>
      </c>
      <c r="R18" s="50">
        <v>21.3</v>
      </c>
      <c r="S18" s="50">
        <v>64.6</v>
      </c>
      <c r="T18" s="50">
        <v>14.1</v>
      </c>
      <c r="U18" s="51">
        <v>6</v>
      </c>
    </row>
    <row r="19" spans="1:21" ht="19.5" customHeight="1">
      <c r="A19" s="1">
        <f t="shared" si="3"/>
        <v>7</v>
      </c>
      <c r="B19" s="44" t="s">
        <v>34</v>
      </c>
      <c r="C19" s="45">
        <f t="shared" si="4"/>
        <v>28836</v>
      </c>
      <c r="D19" s="52"/>
      <c r="E19" s="47">
        <v>6160</v>
      </c>
      <c r="F19" s="47">
        <v>19040</v>
      </c>
      <c r="G19" s="47">
        <v>3636</v>
      </c>
      <c r="H19" s="48">
        <f t="shared" si="5"/>
        <v>13778</v>
      </c>
      <c r="I19" s="49"/>
      <c r="J19" s="47">
        <v>3163</v>
      </c>
      <c r="K19" s="47">
        <v>9165</v>
      </c>
      <c r="L19" s="47">
        <v>1450</v>
      </c>
      <c r="M19" s="48">
        <f t="shared" si="6"/>
        <v>15058</v>
      </c>
      <c r="N19" s="47"/>
      <c r="O19" s="47">
        <v>2997</v>
      </c>
      <c r="P19" s="47">
        <v>9875</v>
      </c>
      <c r="Q19" s="47">
        <v>2186</v>
      </c>
      <c r="R19" s="50">
        <v>21.4</v>
      </c>
      <c r="S19" s="50">
        <v>66</v>
      </c>
      <c r="T19" s="50">
        <v>12.6</v>
      </c>
      <c r="U19" s="51">
        <v>7</v>
      </c>
    </row>
    <row r="20" spans="1:21" ht="19.5" customHeight="1">
      <c r="A20" s="1">
        <f t="shared" si="3"/>
        <v>8</v>
      </c>
      <c r="B20" s="44" t="s">
        <v>35</v>
      </c>
      <c r="C20" s="45">
        <f t="shared" si="4"/>
        <v>21954</v>
      </c>
      <c r="D20" s="53"/>
      <c r="E20" s="47">
        <v>3913</v>
      </c>
      <c r="F20" s="47">
        <v>14080</v>
      </c>
      <c r="G20" s="47">
        <v>3961</v>
      </c>
      <c r="H20" s="48">
        <f t="shared" si="5"/>
        <v>10287</v>
      </c>
      <c r="I20" s="47"/>
      <c r="J20" s="47">
        <v>1977</v>
      </c>
      <c r="K20" s="47">
        <v>6637</v>
      </c>
      <c r="L20" s="47">
        <v>1673</v>
      </c>
      <c r="M20" s="48">
        <f t="shared" si="6"/>
        <v>11667</v>
      </c>
      <c r="N20" s="47"/>
      <c r="O20" s="47">
        <v>1936</v>
      </c>
      <c r="P20" s="47">
        <v>7443</v>
      </c>
      <c r="Q20" s="47">
        <v>2288</v>
      </c>
      <c r="R20" s="50">
        <v>17.8</v>
      </c>
      <c r="S20" s="50">
        <v>64.1</v>
      </c>
      <c r="T20" s="50">
        <v>18</v>
      </c>
      <c r="U20" s="51">
        <v>8</v>
      </c>
    </row>
    <row r="21" spans="1:21" ht="19.5" customHeight="1">
      <c r="A21" s="1">
        <f t="shared" si="3"/>
        <v>9</v>
      </c>
      <c r="B21" s="44" t="s">
        <v>36</v>
      </c>
      <c r="C21" s="45">
        <f t="shared" si="4"/>
        <v>20525</v>
      </c>
      <c r="D21" s="53"/>
      <c r="E21" s="47">
        <v>3848</v>
      </c>
      <c r="F21" s="47">
        <v>12997</v>
      </c>
      <c r="G21" s="47">
        <v>3680</v>
      </c>
      <c r="H21" s="48">
        <f t="shared" si="5"/>
        <v>9627</v>
      </c>
      <c r="I21" s="47"/>
      <c r="J21" s="47">
        <v>1981</v>
      </c>
      <c r="K21" s="47">
        <v>6111</v>
      </c>
      <c r="L21" s="47">
        <v>1535</v>
      </c>
      <c r="M21" s="48">
        <f t="shared" si="6"/>
        <v>10898</v>
      </c>
      <c r="N21" s="47"/>
      <c r="O21" s="47">
        <v>1867</v>
      </c>
      <c r="P21" s="47">
        <v>6886</v>
      </c>
      <c r="Q21" s="47">
        <v>2145</v>
      </c>
      <c r="R21" s="50">
        <v>18.7</v>
      </c>
      <c r="S21" s="50">
        <v>63.3</v>
      </c>
      <c r="T21" s="50">
        <v>17.9</v>
      </c>
      <c r="U21" s="51">
        <v>9</v>
      </c>
    </row>
    <row r="22" spans="1:21" ht="19.5" customHeight="1">
      <c r="A22" s="1">
        <f t="shared" si="3"/>
        <v>10</v>
      </c>
      <c r="B22" s="44" t="s">
        <v>37</v>
      </c>
      <c r="C22" s="45">
        <f t="shared" si="4"/>
        <v>22138</v>
      </c>
      <c r="D22" s="53"/>
      <c r="E22" s="47">
        <v>4228</v>
      </c>
      <c r="F22" s="47">
        <v>14174</v>
      </c>
      <c r="G22" s="47">
        <v>3736</v>
      </c>
      <c r="H22" s="48">
        <f t="shared" si="5"/>
        <v>10593</v>
      </c>
      <c r="I22" s="47"/>
      <c r="J22" s="47">
        <v>2199</v>
      </c>
      <c r="K22" s="47">
        <v>6819</v>
      </c>
      <c r="L22" s="47">
        <v>1575</v>
      </c>
      <c r="M22" s="48">
        <f t="shared" si="6"/>
        <v>11545</v>
      </c>
      <c r="N22" s="47"/>
      <c r="O22" s="47">
        <v>2029</v>
      </c>
      <c r="P22" s="47">
        <v>7355</v>
      </c>
      <c r="Q22" s="47">
        <v>2161</v>
      </c>
      <c r="R22" s="50">
        <v>19.1</v>
      </c>
      <c r="S22" s="50">
        <v>64</v>
      </c>
      <c r="T22" s="50">
        <v>16.9</v>
      </c>
      <c r="U22" s="51">
        <v>10</v>
      </c>
    </row>
    <row r="23" spans="1:21" ht="19.5" customHeight="1">
      <c r="A23" s="1">
        <f t="shared" si="3"/>
        <v>11</v>
      </c>
      <c r="B23" s="44" t="s">
        <v>38</v>
      </c>
      <c r="C23" s="45">
        <f t="shared" si="4"/>
        <v>52217</v>
      </c>
      <c r="D23" s="52"/>
      <c r="E23" s="47">
        <v>10830</v>
      </c>
      <c r="F23" s="47">
        <v>32859</v>
      </c>
      <c r="G23" s="47">
        <v>8528</v>
      </c>
      <c r="H23" s="48">
        <f t="shared" si="5"/>
        <v>24384</v>
      </c>
      <c r="I23" s="49"/>
      <c r="J23" s="47">
        <v>5561</v>
      </c>
      <c r="K23" s="47">
        <v>15431</v>
      </c>
      <c r="L23" s="47">
        <v>3392</v>
      </c>
      <c r="M23" s="48">
        <f t="shared" si="6"/>
        <v>27833</v>
      </c>
      <c r="N23" s="49"/>
      <c r="O23" s="47">
        <v>5269</v>
      </c>
      <c r="P23" s="47">
        <v>17428</v>
      </c>
      <c r="Q23" s="47">
        <v>5136</v>
      </c>
      <c r="R23" s="50">
        <v>20.7</v>
      </c>
      <c r="S23" s="50">
        <v>62.9</v>
      </c>
      <c r="T23" s="50">
        <v>16.3</v>
      </c>
      <c r="U23" s="51">
        <v>11</v>
      </c>
    </row>
    <row r="24" spans="1:21" ht="9" customHeight="1">
      <c r="A24" s="1"/>
      <c r="B24" s="44"/>
      <c r="C24" s="45"/>
      <c r="D24" s="53"/>
      <c r="E24" s="47"/>
      <c r="F24" s="47"/>
      <c r="G24" s="47"/>
      <c r="H24" s="48"/>
      <c r="I24" s="47"/>
      <c r="J24" s="47"/>
      <c r="K24" s="47"/>
      <c r="L24" s="47"/>
      <c r="M24" s="48"/>
      <c r="N24" s="47"/>
      <c r="O24" s="47"/>
      <c r="P24" s="47"/>
      <c r="Q24" s="47"/>
      <c r="R24" s="50"/>
      <c r="S24" s="50"/>
      <c r="T24" s="50"/>
      <c r="U24" s="51"/>
    </row>
    <row r="25" spans="1:21" s="38" customFormat="1" ht="19.5" customHeight="1">
      <c r="A25" s="54" t="s">
        <v>39</v>
      </c>
      <c r="B25" s="55"/>
      <c r="C25" s="31">
        <f>SUM(C26:C28)</f>
        <v>11526</v>
      </c>
      <c r="D25" s="56"/>
      <c r="E25" s="57">
        <f>SUM(E26:E28)</f>
        <v>1881</v>
      </c>
      <c r="F25" s="57">
        <f>SUM(F26:F28)</f>
        <v>6933</v>
      </c>
      <c r="G25" s="57">
        <f>SUM(G26:G28)</f>
        <v>2712</v>
      </c>
      <c r="H25" s="58">
        <f>SUM(H26:H28)</f>
        <v>5338</v>
      </c>
      <c r="I25" s="57"/>
      <c r="J25" s="57">
        <f>SUM(J26:J28)</f>
        <v>995</v>
      </c>
      <c r="K25" s="57">
        <f>SUM(K26:K28)</f>
        <v>3255</v>
      </c>
      <c r="L25" s="57">
        <f>SUM(L26:L28)</f>
        <v>1088</v>
      </c>
      <c r="M25" s="58">
        <f>SUM(M26:M28)</f>
        <v>6188</v>
      </c>
      <c r="N25" s="57"/>
      <c r="O25" s="57">
        <v>886</v>
      </c>
      <c r="P25" s="57">
        <f>SUM(P26:P28)</f>
        <v>3678</v>
      </c>
      <c r="Q25" s="57">
        <f>SUM(Q26:Q28)</f>
        <v>1624</v>
      </c>
      <c r="R25" s="59">
        <v>16.3</v>
      </c>
      <c r="S25" s="59">
        <v>60.2</v>
      </c>
      <c r="T25" s="59">
        <v>23.5</v>
      </c>
      <c r="U25" s="41" t="s">
        <v>40</v>
      </c>
    </row>
    <row r="26" spans="1:21" ht="19.5" customHeight="1">
      <c r="A26" s="1">
        <v>12</v>
      </c>
      <c r="B26" s="44" t="s">
        <v>41</v>
      </c>
      <c r="C26" s="45">
        <f t="shared" si="4"/>
        <v>2239</v>
      </c>
      <c r="D26" s="53"/>
      <c r="E26" s="47">
        <v>275</v>
      </c>
      <c r="F26" s="47">
        <v>1415</v>
      </c>
      <c r="G26" s="47">
        <v>549</v>
      </c>
      <c r="H26" s="48">
        <f>SUM(J26:L26)</f>
        <v>1024</v>
      </c>
      <c r="I26" s="47"/>
      <c r="J26" s="47">
        <v>140</v>
      </c>
      <c r="K26" s="47">
        <v>673</v>
      </c>
      <c r="L26" s="47">
        <v>211</v>
      </c>
      <c r="M26" s="48">
        <f aca="true" t="shared" si="7" ref="M26:M97">SUM(O26:Q26)</f>
        <v>1215</v>
      </c>
      <c r="N26" s="47"/>
      <c r="O26" s="47">
        <v>135</v>
      </c>
      <c r="P26" s="47">
        <v>742</v>
      </c>
      <c r="Q26" s="47">
        <v>338</v>
      </c>
      <c r="R26" s="50">
        <v>12.3</v>
      </c>
      <c r="S26" s="50">
        <v>63.2</v>
      </c>
      <c r="T26" s="50">
        <v>24.5</v>
      </c>
      <c r="U26" s="51">
        <v>12</v>
      </c>
    </row>
    <row r="27" spans="1:21" ht="19.5" customHeight="1">
      <c r="A27" s="1">
        <f>A26+1</f>
        <v>13</v>
      </c>
      <c r="B27" s="44" t="s">
        <v>42</v>
      </c>
      <c r="C27" s="45">
        <f t="shared" si="4"/>
        <v>4678</v>
      </c>
      <c r="D27" s="53"/>
      <c r="E27" s="47">
        <v>751</v>
      </c>
      <c r="F27" s="47">
        <v>2713</v>
      </c>
      <c r="G27" s="47">
        <v>1214</v>
      </c>
      <c r="H27" s="48">
        <f>SUM(J27:L27)</f>
        <v>2150</v>
      </c>
      <c r="I27" s="47"/>
      <c r="J27" s="47">
        <v>399</v>
      </c>
      <c r="K27" s="47">
        <v>1255</v>
      </c>
      <c r="L27" s="47">
        <v>496</v>
      </c>
      <c r="M27" s="48">
        <f t="shared" si="7"/>
        <v>2528</v>
      </c>
      <c r="N27" s="47"/>
      <c r="O27" s="47">
        <v>352</v>
      </c>
      <c r="P27" s="47">
        <v>1458</v>
      </c>
      <c r="Q27" s="47">
        <v>718</v>
      </c>
      <c r="R27" s="50">
        <v>16.12</v>
      </c>
      <c r="S27" s="50">
        <v>58</v>
      </c>
      <c r="T27" s="50">
        <v>26</v>
      </c>
      <c r="U27" s="51">
        <v>13</v>
      </c>
    </row>
    <row r="28" spans="1:21" ht="19.5" customHeight="1">
      <c r="A28" s="1">
        <f>A27+1</f>
        <v>14</v>
      </c>
      <c r="B28" s="44" t="s">
        <v>43</v>
      </c>
      <c r="C28" s="45">
        <f t="shared" si="4"/>
        <v>4609</v>
      </c>
      <c r="D28" s="53"/>
      <c r="E28" s="47">
        <v>855</v>
      </c>
      <c r="F28" s="47">
        <v>2805</v>
      </c>
      <c r="G28" s="47">
        <v>949</v>
      </c>
      <c r="H28" s="48">
        <f>SUM(J28:L28)</f>
        <v>2164</v>
      </c>
      <c r="I28" s="47"/>
      <c r="J28" s="47">
        <v>456</v>
      </c>
      <c r="K28" s="47">
        <v>1327</v>
      </c>
      <c r="L28" s="47">
        <v>381</v>
      </c>
      <c r="M28" s="48">
        <f t="shared" si="7"/>
        <v>2445</v>
      </c>
      <c r="N28" s="47"/>
      <c r="O28" s="47">
        <v>399</v>
      </c>
      <c r="P28" s="47">
        <v>1478</v>
      </c>
      <c r="Q28" s="47">
        <v>568</v>
      </c>
      <c r="R28" s="50">
        <v>18.6</v>
      </c>
      <c r="S28" s="50">
        <v>60.9</v>
      </c>
      <c r="T28" s="50">
        <v>20.6</v>
      </c>
      <c r="U28" s="51">
        <v>14</v>
      </c>
    </row>
    <row r="29" spans="1:21" ht="9" customHeight="1">
      <c r="A29" s="1"/>
      <c r="B29" s="44"/>
      <c r="C29" s="45"/>
      <c r="D29" s="53"/>
      <c r="E29" s="47"/>
      <c r="F29" s="47"/>
      <c r="G29" s="47"/>
      <c r="H29" s="48"/>
      <c r="I29" s="47"/>
      <c r="J29" s="47"/>
      <c r="K29" s="47"/>
      <c r="L29" s="47"/>
      <c r="M29" s="48"/>
      <c r="N29" s="47"/>
      <c r="O29" s="47"/>
      <c r="P29" s="47"/>
      <c r="Q29" s="47"/>
      <c r="R29" s="50"/>
      <c r="S29" s="50"/>
      <c r="T29" s="50"/>
      <c r="U29" s="51"/>
    </row>
    <row r="30" spans="1:21" s="38" customFormat="1" ht="19.5" customHeight="1">
      <c r="A30" s="54" t="s">
        <v>44</v>
      </c>
      <c r="B30" s="55"/>
      <c r="C30" s="31">
        <f>SUM(C31:C35)</f>
        <v>43045</v>
      </c>
      <c r="D30" s="60"/>
      <c r="E30" s="57">
        <f>SUM(E31:E35)</f>
        <v>7874</v>
      </c>
      <c r="F30" s="57">
        <f>SUM(F31:F35)</f>
        <v>26572</v>
      </c>
      <c r="G30" s="57">
        <f>SUM(G31:G35)</f>
        <v>8599</v>
      </c>
      <c r="H30" s="58">
        <f>SUM(H31:H35)</f>
        <v>20239</v>
      </c>
      <c r="I30" s="61"/>
      <c r="J30" s="57">
        <f>SUM(J31:J35)</f>
        <v>4081</v>
      </c>
      <c r="K30" s="57">
        <f>SUM(K31:K35)</f>
        <v>12646</v>
      </c>
      <c r="L30" s="57">
        <f>SUM(L31:L35)</f>
        <v>3512</v>
      </c>
      <c r="M30" s="58">
        <f>SUM(M31:M35)</f>
        <v>22806</v>
      </c>
      <c r="N30" s="61"/>
      <c r="O30" s="57">
        <f>SUM(O31:O35)</f>
        <v>3793</v>
      </c>
      <c r="P30" s="57">
        <f>SUM(P31:P35)</f>
        <v>13926</v>
      </c>
      <c r="Q30" s="57">
        <f>SUM(Q31:Q35)</f>
        <v>5087</v>
      </c>
      <c r="R30" s="59">
        <v>18.3</v>
      </c>
      <c r="S30" s="59">
        <v>61.7</v>
      </c>
      <c r="T30" s="59">
        <v>22.7</v>
      </c>
      <c r="U30" s="41" t="s">
        <v>45</v>
      </c>
    </row>
    <row r="31" spans="1:21" ht="19.5" customHeight="1">
      <c r="A31" s="1">
        <v>15</v>
      </c>
      <c r="B31" s="44" t="s">
        <v>46</v>
      </c>
      <c r="C31" s="45">
        <f t="shared" si="4"/>
        <v>7139</v>
      </c>
      <c r="D31" s="52"/>
      <c r="E31" s="47">
        <v>1298</v>
      </c>
      <c r="F31" s="47">
        <v>4224</v>
      </c>
      <c r="G31" s="47">
        <v>1617</v>
      </c>
      <c r="H31" s="48">
        <f>SUM(J31:L31)</f>
        <v>3281</v>
      </c>
      <c r="I31" s="49"/>
      <c r="J31" s="47">
        <v>668</v>
      </c>
      <c r="K31" s="47">
        <v>1985</v>
      </c>
      <c r="L31" s="47">
        <v>628</v>
      </c>
      <c r="M31" s="48">
        <f t="shared" si="7"/>
        <v>3858</v>
      </c>
      <c r="N31" s="47"/>
      <c r="O31" s="47">
        <v>630</v>
      </c>
      <c r="P31" s="47">
        <v>2239</v>
      </c>
      <c r="Q31" s="47">
        <v>989</v>
      </c>
      <c r="R31" s="50">
        <v>18.2</v>
      </c>
      <c r="S31" s="50">
        <v>59.2</v>
      </c>
      <c r="T31" s="50">
        <v>22.7</v>
      </c>
      <c r="U31" s="51">
        <v>15</v>
      </c>
    </row>
    <row r="32" spans="1:21" ht="19.5" customHeight="1">
      <c r="A32" s="1">
        <f>A31+1</f>
        <v>16</v>
      </c>
      <c r="B32" s="44" t="s">
        <v>47</v>
      </c>
      <c r="C32" s="45">
        <f t="shared" si="4"/>
        <v>3261</v>
      </c>
      <c r="D32" s="53"/>
      <c r="E32" s="47">
        <v>757</v>
      </c>
      <c r="F32" s="47">
        <v>2030</v>
      </c>
      <c r="G32" s="47">
        <v>474</v>
      </c>
      <c r="H32" s="48">
        <f>SUM(J32:L32)</f>
        <v>1567</v>
      </c>
      <c r="I32" s="47"/>
      <c r="J32" s="47">
        <v>404</v>
      </c>
      <c r="K32" s="47">
        <v>976</v>
      </c>
      <c r="L32" s="47">
        <v>187</v>
      </c>
      <c r="M32" s="48">
        <f t="shared" si="7"/>
        <v>1694</v>
      </c>
      <c r="N32" s="47"/>
      <c r="O32" s="47">
        <v>353</v>
      </c>
      <c r="P32" s="47">
        <v>1054</v>
      </c>
      <c r="Q32" s="47">
        <v>287</v>
      </c>
      <c r="R32" s="50">
        <v>23.2</v>
      </c>
      <c r="S32" s="50">
        <v>62.3</v>
      </c>
      <c r="T32" s="50">
        <v>14.5</v>
      </c>
      <c r="U32" s="51">
        <v>16</v>
      </c>
    </row>
    <row r="33" spans="1:21" ht="19.5" customHeight="1">
      <c r="A33" s="1">
        <f>A32+1</f>
        <v>17</v>
      </c>
      <c r="B33" s="44" t="s">
        <v>48</v>
      </c>
      <c r="C33" s="45">
        <f t="shared" si="4"/>
        <v>16528</v>
      </c>
      <c r="D33" s="53"/>
      <c r="E33" s="47">
        <v>2932</v>
      </c>
      <c r="F33" s="47">
        <v>10299</v>
      </c>
      <c r="G33" s="47">
        <v>3297</v>
      </c>
      <c r="H33" s="48">
        <f>SUM(J33:L33)</f>
        <v>7752</v>
      </c>
      <c r="I33" s="47"/>
      <c r="J33" s="47">
        <v>1516</v>
      </c>
      <c r="K33" s="47">
        <v>4861</v>
      </c>
      <c r="L33" s="47">
        <v>1375</v>
      </c>
      <c r="M33" s="48">
        <f t="shared" si="7"/>
        <v>8776</v>
      </c>
      <c r="N33" s="47"/>
      <c r="O33" s="47">
        <v>1416</v>
      </c>
      <c r="P33" s="47">
        <v>5438</v>
      </c>
      <c r="Q33" s="47">
        <v>1922</v>
      </c>
      <c r="R33" s="50">
        <v>17.7</v>
      </c>
      <c r="S33" s="50">
        <v>62.3</v>
      </c>
      <c r="T33" s="50">
        <v>19.9</v>
      </c>
      <c r="U33" s="51">
        <v>17</v>
      </c>
    </row>
    <row r="34" spans="1:21" ht="19.5" customHeight="1">
      <c r="A34" s="1">
        <f>A33+1</f>
        <v>18</v>
      </c>
      <c r="B34" s="44" t="s">
        <v>49</v>
      </c>
      <c r="C34" s="45">
        <f t="shared" si="4"/>
        <v>5846</v>
      </c>
      <c r="D34" s="52"/>
      <c r="E34" s="47">
        <v>1147</v>
      </c>
      <c r="F34" s="47">
        <v>3587</v>
      </c>
      <c r="G34" s="47">
        <v>1112</v>
      </c>
      <c r="H34" s="48">
        <f>SUM(J34:L34)</f>
        <v>2777</v>
      </c>
      <c r="I34" s="49"/>
      <c r="J34" s="47">
        <v>597</v>
      </c>
      <c r="K34" s="47">
        <v>1750</v>
      </c>
      <c r="L34" s="47">
        <v>430</v>
      </c>
      <c r="M34" s="48">
        <f t="shared" si="7"/>
        <v>3069</v>
      </c>
      <c r="N34" s="62"/>
      <c r="O34" s="47">
        <v>550</v>
      </c>
      <c r="P34" s="47">
        <v>1837</v>
      </c>
      <c r="Q34" s="47">
        <v>682</v>
      </c>
      <c r="R34" s="50">
        <v>19.6</v>
      </c>
      <c r="S34" s="50">
        <v>61.4</v>
      </c>
      <c r="T34" s="50">
        <v>19</v>
      </c>
      <c r="U34" s="51">
        <v>18</v>
      </c>
    </row>
    <row r="35" spans="1:21" ht="19.5" customHeight="1">
      <c r="A35" s="1">
        <f>A34+1</f>
        <v>19</v>
      </c>
      <c r="B35" s="44" t="s">
        <v>50</v>
      </c>
      <c r="C35" s="45">
        <f t="shared" si="4"/>
        <v>10271</v>
      </c>
      <c r="D35" s="52"/>
      <c r="E35" s="47">
        <v>1740</v>
      </c>
      <c r="F35" s="47">
        <v>6432</v>
      </c>
      <c r="G35" s="47">
        <v>2099</v>
      </c>
      <c r="H35" s="48">
        <f>SUM(J35:L35)</f>
        <v>4862</v>
      </c>
      <c r="I35" s="49"/>
      <c r="J35" s="47">
        <v>896</v>
      </c>
      <c r="K35" s="47">
        <v>3074</v>
      </c>
      <c r="L35" s="47">
        <v>892</v>
      </c>
      <c r="M35" s="48">
        <f t="shared" si="7"/>
        <v>5409</v>
      </c>
      <c r="N35" s="63"/>
      <c r="O35" s="47">
        <v>844</v>
      </c>
      <c r="P35" s="47">
        <v>3358</v>
      </c>
      <c r="Q35" s="47">
        <v>1207</v>
      </c>
      <c r="R35" s="50">
        <v>16.9</v>
      </c>
      <c r="S35" s="50">
        <v>62.6</v>
      </c>
      <c r="T35" s="50">
        <v>20.4</v>
      </c>
      <c r="U35" s="51">
        <v>19</v>
      </c>
    </row>
    <row r="36" spans="1:21" ht="9" customHeight="1">
      <c r="A36" s="1"/>
      <c r="B36" s="44"/>
      <c r="C36" s="45"/>
      <c r="D36" s="53"/>
      <c r="E36" s="47"/>
      <c r="F36" s="47"/>
      <c r="G36" s="47"/>
      <c r="H36" s="48"/>
      <c r="I36" s="47"/>
      <c r="J36" s="47"/>
      <c r="K36" s="47"/>
      <c r="L36" s="47"/>
      <c r="M36" s="48"/>
      <c r="N36" s="47"/>
      <c r="O36" s="47"/>
      <c r="P36" s="47"/>
      <c r="Q36" s="47"/>
      <c r="R36" s="50"/>
      <c r="S36" s="50"/>
      <c r="T36" s="50"/>
      <c r="U36" s="51"/>
    </row>
    <row r="37" spans="1:21" s="38" customFormat="1" ht="19.5" customHeight="1">
      <c r="A37" s="54" t="s">
        <v>51</v>
      </c>
      <c r="B37" s="55"/>
      <c r="C37" s="31">
        <v>33003</v>
      </c>
      <c r="D37" s="60" t="s">
        <v>52</v>
      </c>
      <c r="E37" s="57">
        <f>SUM(E38:E39)</f>
        <v>6643</v>
      </c>
      <c r="F37" s="57">
        <f>SUM(F38:F39)</f>
        <v>20934</v>
      </c>
      <c r="G37" s="57">
        <f>SUM(G38:G39)</f>
        <v>5425</v>
      </c>
      <c r="H37" s="58">
        <v>15615</v>
      </c>
      <c r="I37" s="61"/>
      <c r="J37" s="57">
        <f>SUM(J38:J39)</f>
        <v>3389</v>
      </c>
      <c r="K37" s="57">
        <f>SUM(K38:K39)</f>
        <v>10004</v>
      </c>
      <c r="L37" s="57">
        <f>SUM(L38:L39)</f>
        <v>2221</v>
      </c>
      <c r="M37" s="58">
        <f>SUM(M38:M39)</f>
        <v>17388</v>
      </c>
      <c r="N37" s="64"/>
      <c r="O37" s="57">
        <f>SUM(O38:O39)</f>
        <v>3254</v>
      </c>
      <c r="P37" s="57">
        <f>SUM(P38:P39)</f>
        <v>10930</v>
      </c>
      <c r="Q37" s="57">
        <f>SUM(Q38:Q39)</f>
        <v>3204</v>
      </c>
      <c r="R37" s="59">
        <v>20.1</v>
      </c>
      <c r="S37" s="59">
        <v>63.4</v>
      </c>
      <c r="T37" s="59">
        <v>16.4</v>
      </c>
      <c r="U37" s="41" t="s">
        <v>53</v>
      </c>
    </row>
    <row r="38" spans="1:21" ht="19.5" customHeight="1">
      <c r="A38" s="1">
        <v>20</v>
      </c>
      <c r="B38" s="44" t="s">
        <v>54</v>
      </c>
      <c r="C38" s="45">
        <v>22564</v>
      </c>
      <c r="D38" s="52" t="s">
        <v>52</v>
      </c>
      <c r="E38" s="47">
        <v>4834</v>
      </c>
      <c r="F38" s="47">
        <v>14457</v>
      </c>
      <c r="G38" s="47">
        <v>3272</v>
      </c>
      <c r="H38" s="48">
        <v>10659</v>
      </c>
      <c r="I38" s="49"/>
      <c r="J38" s="47">
        <v>2452</v>
      </c>
      <c r="K38" s="47">
        <v>6842</v>
      </c>
      <c r="L38" s="47">
        <v>1364</v>
      </c>
      <c r="M38" s="48">
        <f t="shared" si="7"/>
        <v>11905</v>
      </c>
      <c r="N38" s="63"/>
      <c r="O38" s="47">
        <v>2382</v>
      </c>
      <c r="P38" s="47">
        <v>7615</v>
      </c>
      <c r="Q38" s="47">
        <v>1908</v>
      </c>
      <c r="R38" s="50">
        <v>21.4</v>
      </c>
      <c r="S38" s="50">
        <v>64.1</v>
      </c>
      <c r="T38" s="50">
        <v>14.5</v>
      </c>
      <c r="U38" s="51">
        <v>20</v>
      </c>
    </row>
    <row r="39" spans="1:21" ht="19.5" customHeight="1">
      <c r="A39" s="1">
        <f>A38+1</f>
        <v>21</v>
      </c>
      <c r="B39" s="44" t="s">
        <v>55</v>
      </c>
      <c r="C39" s="45">
        <f t="shared" si="4"/>
        <v>10439</v>
      </c>
      <c r="D39" s="53"/>
      <c r="E39" s="47">
        <v>1809</v>
      </c>
      <c r="F39" s="47">
        <v>6477</v>
      </c>
      <c r="G39" s="47">
        <v>2153</v>
      </c>
      <c r="H39" s="48">
        <v>4956</v>
      </c>
      <c r="I39" s="47"/>
      <c r="J39" s="47">
        <v>937</v>
      </c>
      <c r="K39" s="47">
        <v>3162</v>
      </c>
      <c r="L39" s="47">
        <v>857</v>
      </c>
      <c r="M39" s="48">
        <f t="shared" si="7"/>
        <v>5483</v>
      </c>
      <c r="N39" s="47"/>
      <c r="O39" s="47">
        <v>872</v>
      </c>
      <c r="P39" s="47">
        <v>3315</v>
      </c>
      <c r="Q39" s="47">
        <v>1296</v>
      </c>
      <c r="R39" s="50">
        <v>17.3</v>
      </c>
      <c r="S39" s="50">
        <v>62</v>
      </c>
      <c r="T39" s="50">
        <v>20.6</v>
      </c>
      <c r="U39" s="51">
        <v>21</v>
      </c>
    </row>
    <row r="40" spans="1:21" ht="9" customHeight="1">
      <c r="A40" s="1"/>
      <c r="B40" s="44"/>
      <c r="C40" s="45"/>
      <c r="D40" s="53"/>
      <c r="E40" s="47"/>
      <c r="F40" s="47"/>
      <c r="G40" s="47"/>
      <c r="H40" s="48"/>
      <c r="I40" s="47"/>
      <c r="J40" s="47"/>
      <c r="K40" s="47"/>
      <c r="L40" s="47"/>
      <c r="M40" s="48"/>
      <c r="N40" s="47"/>
      <c r="O40" s="47"/>
      <c r="P40" s="47"/>
      <c r="Q40" s="47"/>
      <c r="R40" s="50"/>
      <c r="S40" s="50"/>
      <c r="T40" s="50"/>
      <c r="U40" s="51"/>
    </row>
    <row r="41" spans="1:21" s="38" customFormat="1" ht="19.5" customHeight="1">
      <c r="A41" s="54" t="s">
        <v>56</v>
      </c>
      <c r="B41" s="55"/>
      <c r="C41" s="31">
        <f>SUM(C42:C45)</f>
        <v>42096</v>
      </c>
      <c r="D41" s="60"/>
      <c r="E41" s="57">
        <f>SUM(E42:E45)</f>
        <v>8318</v>
      </c>
      <c r="F41" s="57">
        <f>SUM(F42:F45)</f>
        <v>27654</v>
      </c>
      <c r="G41" s="57">
        <f>SUM(G42:G45)</f>
        <v>6124</v>
      </c>
      <c r="H41" s="58">
        <f>SUM(H42:H45)</f>
        <v>20307</v>
      </c>
      <c r="I41" s="61"/>
      <c r="J41" s="57">
        <f>SUM(J42:J45)</f>
        <v>4296</v>
      </c>
      <c r="K41" s="57">
        <f>SUM(K42:K45)</f>
        <v>13351</v>
      </c>
      <c r="L41" s="57">
        <f>SUM(L42:L45)</f>
        <v>2660</v>
      </c>
      <c r="M41" s="58">
        <f>SUM(M42:M45)</f>
        <v>21789</v>
      </c>
      <c r="N41" s="57"/>
      <c r="O41" s="57">
        <f>SUM(O42:O45)</f>
        <v>4022</v>
      </c>
      <c r="P41" s="57">
        <f>SUM(P42:P45)</f>
        <v>14303</v>
      </c>
      <c r="Q41" s="57">
        <f>SUM(Q42:Q45)</f>
        <v>3464</v>
      </c>
      <c r="R41" s="59">
        <v>19.8</v>
      </c>
      <c r="S41" s="59">
        <v>65.7</v>
      </c>
      <c r="T41" s="59">
        <v>14.5</v>
      </c>
      <c r="U41" s="41" t="s">
        <v>57</v>
      </c>
    </row>
    <row r="42" spans="1:21" ht="19.5" customHeight="1">
      <c r="A42" s="1">
        <v>22</v>
      </c>
      <c r="B42" s="44" t="s">
        <v>58</v>
      </c>
      <c r="C42" s="45">
        <f t="shared" si="4"/>
        <v>6151</v>
      </c>
      <c r="D42" s="53"/>
      <c r="E42" s="47">
        <v>1180</v>
      </c>
      <c r="F42" s="47">
        <v>3961</v>
      </c>
      <c r="G42" s="47">
        <v>1010</v>
      </c>
      <c r="H42" s="48">
        <f>SUM(J42:L42)</f>
        <v>2945</v>
      </c>
      <c r="I42" s="47"/>
      <c r="J42" s="47">
        <v>611</v>
      </c>
      <c r="K42" s="47">
        <v>1900</v>
      </c>
      <c r="L42" s="47">
        <v>434</v>
      </c>
      <c r="M42" s="48">
        <f t="shared" si="7"/>
        <v>3206</v>
      </c>
      <c r="N42" s="47"/>
      <c r="O42" s="47">
        <v>569</v>
      </c>
      <c r="P42" s="47">
        <v>2061</v>
      </c>
      <c r="Q42" s="47">
        <v>576</v>
      </c>
      <c r="R42" s="50">
        <v>19.2</v>
      </c>
      <c r="S42" s="50">
        <v>64.4</v>
      </c>
      <c r="T42" s="50">
        <v>16.4</v>
      </c>
      <c r="U42" s="51">
        <v>22</v>
      </c>
    </row>
    <row r="43" spans="1:21" ht="19.5" customHeight="1">
      <c r="A43" s="1">
        <f>A42+1</f>
        <v>23</v>
      </c>
      <c r="B43" s="44" t="s">
        <v>59</v>
      </c>
      <c r="C43" s="45">
        <f t="shared" si="4"/>
        <v>13042</v>
      </c>
      <c r="D43" s="52"/>
      <c r="E43" s="47">
        <v>2850</v>
      </c>
      <c r="F43" s="47">
        <v>8651</v>
      </c>
      <c r="G43" s="47">
        <v>1541</v>
      </c>
      <c r="H43" s="48">
        <f>SUM(J43:L43)</f>
        <v>6291</v>
      </c>
      <c r="I43" s="49"/>
      <c r="J43" s="47">
        <v>1473</v>
      </c>
      <c r="K43" s="47">
        <v>4146</v>
      </c>
      <c r="L43" s="47">
        <v>672</v>
      </c>
      <c r="M43" s="48">
        <f t="shared" si="7"/>
        <v>6751</v>
      </c>
      <c r="N43" s="47"/>
      <c r="O43" s="47">
        <v>1377</v>
      </c>
      <c r="P43" s="47">
        <v>4505</v>
      </c>
      <c r="Q43" s="47">
        <v>869</v>
      </c>
      <c r="R43" s="50">
        <v>21.9</v>
      </c>
      <c r="S43" s="50">
        <v>66.3</v>
      </c>
      <c r="T43" s="50">
        <v>11.8</v>
      </c>
      <c r="U43" s="51">
        <v>23</v>
      </c>
    </row>
    <row r="44" spans="1:21" ht="19.5" customHeight="1">
      <c r="A44" s="1">
        <f>A43+1</f>
        <v>24</v>
      </c>
      <c r="B44" s="44" t="s">
        <v>60</v>
      </c>
      <c r="C44" s="45">
        <f t="shared" si="4"/>
        <v>10898</v>
      </c>
      <c r="D44" s="53"/>
      <c r="E44" s="47">
        <v>1940</v>
      </c>
      <c r="F44" s="47">
        <v>7039</v>
      </c>
      <c r="G44" s="47">
        <v>1919</v>
      </c>
      <c r="H44" s="48">
        <f>SUM(J44:L44)</f>
        <v>5195</v>
      </c>
      <c r="I44" s="47"/>
      <c r="J44" s="47">
        <v>989</v>
      </c>
      <c r="K44" s="47">
        <v>3355</v>
      </c>
      <c r="L44" s="47">
        <v>851</v>
      </c>
      <c r="M44" s="48">
        <f t="shared" si="7"/>
        <v>5703</v>
      </c>
      <c r="N44" s="47"/>
      <c r="O44" s="47">
        <v>951</v>
      </c>
      <c r="P44" s="47">
        <v>3684</v>
      </c>
      <c r="Q44" s="47">
        <v>1068</v>
      </c>
      <c r="R44" s="50">
        <v>17.8</v>
      </c>
      <c r="S44" s="50">
        <v>64.6</v>
      </c>
      <c r="T44" s="50">
        <v>17.6</v>
      </c>
      <c r="U44" s="51">
        <v>24</v>
      </c>
    </row>
    <row r="45" spans="1:21" ht="19.5" customHeight="1">
      <c r="A45" s="1">
        <f>A44+1</f>
        <v>25</v>
      </c>
      <c r="B45" s="44" t="s">
        <v>61</v>
      </c>
      <c r="C45" s="45">
        <f t="shared" si="4"/>
        <v>12005</v>
      </c>
      <c r="D45" s="53"/>
      <c r="E45" s="47">
        <v>2348</v>
      </c>
      <c r="F45" s="47">
        <v>8003</v>
      </c>
      <c r="G45" s="47">
        <v>1654</v>
      </c>
      <c r="H45" s="48">
        <f>SUM(J45:L45)</f>
        <v>5876</v>
      </c>
      <c r="I45" s="47"/>
      <c r="J45" s="47">
        <v>1223</v>
      </c>
      <c r="K45" s="47">
        <v>3950</v>
      </c>
      <c r="L45" s="47">
        <v>703</v>
      </c>
      <c r="M45" s="48">
        <f t="shared" si="7"/>
        <v>6129</v>
      </c>
      <c r="N45" s="47"/>
      <c r="O45" s="47">
        <v>1125</v>
      </c>
      <c r="P45" s="47">
        <v>4053</v>
      </c>
      <c r="Q45" s="47">
        <v>951</v>
      </c>
      <c r="R45" s="50">
        <v>19.6</v>
      </c>
      <c r="S45" s="50">
        <v>66.7</v>
      </c>
      <c r="T45" s="50">
        <v>13.8</v>
      </c>
      <c r="U45" s="51">
        <v>25</v>
      </c>
    </row>
    <row r="46" spans="1:21" ht="6" customHeight="1">
      <c r="A46" s="1"/>
      <c r="B46" s="44"/>
      <c r="C46" s="45"/>
      <c r="D46" s="53"/>
      <c r="E46" s="47"/>
      <c r="F46" s="47"/>
      <c r="G46" s="47"/>
      <c r="H46" s="48"/>
      <c r="I46" s="47"/>
      <c r="J46" s="47"/>
      <c r="K46" s="47"/>
      <c r="L46" s="47"/>
      <c r="M46" s="48"/>
      <c r="N46" s="47"/>
      <c r="O46" s="47"/>
      <c r="P46" s="47"/>
      <c r="Q46" s="47"/>
      <c r="R46" s="50"/>
      <c r="S46" s="50"/>
      <c r="T46" s="50"/>
      <c r="U46" s="51"/>
    </row>
    <row r="47" spans="1:21" s="38" customFormat="1" ht="19.5" customHeight="1">
      <c r="A47" s="54" t="s">
        <v>62</v>
      </c>
      <c r="B47" s="55"/>
      <c r="C47" s="31">
        <f aca="true" t="shared" si="8" ref="C47:C101">SUM(E47:G47)</f>
        <v>17375</v>
      </c>
      <c r="D47" s="56"/>
      <c r="E47" s="57">
        <f>SUM(E48)</f>
        <v>3304</v>
      </c>
      <c r="F47" s="57">
        <f>SUM(F48)</f>
        <v>11267</v>
      </c>
      <c r="G47" s="57">
        <f>SUM(G48)</f>
        <v>2804</v>
      </c>
      <c r="H47" s="58">
        <f>SUM(H48)</f>
        <v>8205</v>
      </c>
      <c r="I47" s="57"/>
      <c r="J47" s="57">
        <f>SUM(J48)</f>
        <v>1711</v>
      </c>
      <c r="K47" s="57">
        <f>SUM(K48)</f>
        <v>5411</v>
      </c>
      <c r="L47" s="57">
        <f>SUM(L48)</f>
        <v>1083</v>
      </c>
      <c r="M47" s="58">
        <f>SUM(M48)</f>
        <v>9170</v>
      </c>
      <c r="N47" s="57"/>
      <c r="O47" s="57">
        <f>SUM(O48)</f>
        <v>1593</v>
      </c>
      <c r="P47" s="57">
        <f>SUM(P48)</f>
        <v>5856</v>
      </c>
      <c r="Q47" s="57">
        <f>SUM(Q48)</f>
        <v>1721</v>
      </c>
      <c r="R47" s="59">
        <v>19</v>
      </c>
      <c r="S47" s="59">
        <v>64.8</v>
      </c>
      <c r="T47" s="59">
        <v>16.1</v>
      </c>
      <c r="U47" s="41" t="s">
        <v>63</v>
      </c>
    </row>
    <row r="48" spans="1:21" ht="19.5" customHeight="1">
      <c r="A48" s="65">
        <v>26</v>
      </c>
      <c r="B48" s="66" t="s">
        <v>64</v>
      </c>
      <c r="C48" s="67">
        <f t="shared" si="8"/>
        <v>17375</v>
      </c>
      <c r="D48" s="68"/>
      <c r="E48" s="69">
        <v>3304</v>
      </c>
      <c r="F48" s="69">
        <v>11267</v>
      </c>
      <c r="G48" s="69">
        <v>2804</v>
      </c>
      <c r="H48" s="70">
        <f>SUM(J48:L48)</f>
        <v>8205</v>
      </c>
      <c r="I48" s="69"/>
      <c r="J48" s="69">
        <v>1711</v>
      </c>
      <c r="K48" s="69">
        <v>5411</v>
      </c>
      <c r="L48" s="69">
        <v>1083</v>
      </c>
      <c r="M48" s="70">
        <f t="shared" si="7"/>
        <v>9170</v>
      </c>
      <c r="N48" s="69"/>
      <c r="O48" s="69">
        <v>1593</v>
      </c>
      <c r="P48" s="69">
        <v>5856</v>
      </c>
      <c r="Q48" s="69">
        <v>1721</v>
      </c>
      <c r="R48" s="71">
        <v>19</v>
      </c>
      <c r="S48" s="71">
        <v>64.8</v>
      </c>
      <c r="T48" s="71">
        <v>16.1</v>
      </c>
      <c r="U48" s="72">
        <v>26</v>
      </c>
    </row>
    <row r="49" spans="1:13" ht="12">
      <c r="A49" s="1" t="s">
        <v>65</v>
      </c>
      <c r="B49" s="1"/>
      <c r="M49" s="73"/>
    </row>
    <row r="50" spans="1:4" ht="12">
      <c r="A50" s="1" t="s">
        <v>66</v>
      </c>
      <c r="B50" s="1"/>
      <c r="D50" s="1"/>
    </row>
    <row r="51" spans="1:21" s="2" customFormat="1" ht="15.75" customHeight="1">
      <c r="A51" s="1"/>
      <c r="B51" s="3"/>
      <c r="C51" s="3" t="s">
        <v>67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thickBot="1">
      <c r="A52" s="1"/>
      <c r="B52" s="1" t="s">
        <v>68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5"/>
      <c r="T52" s="6"/>
      <c r="U52" s="6"/>
    </row>
    <row r="53" spans="1:21" s="14" customFormat="1" ht="10.5" customHeight="1" thickTop="1">
      <c r="A53" s="8" t="s">
        <v>3</v>
      </c>
      <c r="B53" s="9"/>
      <c r="C53" s="10" t="s">
        <v>4</v>
      </c>
      <c r="D53" s="11"/>
      <c r="E53" s="11"/>
      <c r="F53" s="11"/>
      <c r="G53" s="12"/>
      <c r="H53" s="10" t="s">
        <v>5</v>
      </c>
      <c r="I53" s="11"/>
      <c r="J53" s="11"/>
      <c r="K53" s="11"/>
      <c r="L53" s="12"/>
      <c r="M53" s="10" t="s">
        <v>6</v>
      </c>
      <c r="N53" s="11"/>
      <c r="O53" s="11"/>
      <c r="P53" s="11"/>
      <c r="Q53" s="12"/>
      <c r="R53" s="10" t="s">
        <v>7</v>
      </c>
      <c r="S53" s="11"/>
      <c r="T53" s="12"/>
      <c r="U53" s="13" t="s">
        <v>8</v>
      </c>
    </row>
    <row r="54" spans="1:21" s="14" customFormat="1" ht="10.5" customHeight="1">
      <c r="A54" s="15"/>
      <c r="B54" s="16"/>
      <c r="C54" s="17"/>
      <c r="D54" s="18"/>
      <c r="E54" s="18"/>
      <c r="F54" s="18"/>
      <c r="G54" s="19"/>
      <c r="H54" s="17"/>
      <c r="I54" s="18"/>
      <c r="J54" s="18"/>
      <c r="K54" s="18"/>
      <c r="L54" s="19"/>
      <c r="M54" s="17"/>
      <c r="N54" s="18"/>
      <c r="O54" s="18"/>
      <c r="P54" s="18"/>
      <c r="Q54" s="19"/>
      <c r="R54" s="17"/>
      <c r="S54" s="18"/>
      <c r="T54" s="19"/>
      <c r="U54" s="20" t="s">
        <v>9</v>
      </c>
    </row>
    <row r="55" spans="1:21" s="14" customFormat="1" ht="10.5" customHeight="1">
      <c r="A55" s="15"/>
      <c r="B55" s="16"/>
      <c r="C55" s="21" t="s">
        <v>10</v>
      </c>
      <c r="D55" s="22"/>
      <c r="E55" s="23" t="s">
        <v>11</v>
      </c>
      <c r="F55" s="23" t="s">
        <v>12</v>
      </c>
      <c r="G55" s="23" t="s">
        <v>13</v>
      </c>
      <c r="H55" s="21" t="s">
        <v>10</v>
      </c>
      <c r="I55" s="22"/>
      <c r="J55" s="21" t="s">
        <v>11</v>
      </c>
      <c r="K55" s="21" t="s">
        <v>12</v>
      </c>
      <c r="L55" s="24" t="s">
        <v>13</v>
      </c>
      <c r="M55" s="21" t="s">
        <v>10</v>
      </c>
      <c r="N55" s="22"/>
      <c r="O55" s="23" t="s">
        <v>11</v>
      </c>
      <c r="P55" s="23" t="s">
        <v>12</v>
      </c>
      <c r="Q55" s="23" t="s">
        <v>13</v>
      </c>
      <c r="R55" s="23" t="s">
        <v>11</v>
      </c>
      <c r="S55" s="23" t="s">
        <v>12</v>
      </c>
      <c r="T55" s="23" t="s">
        <v>13</v>
      </c>
      <c r="U55" s="20" t="s">
        <v>14</v>
      </c>
    </row>
    <row r="56" spans="1:21" s="14" customFormat="1" ht="10.5" customHeight="1">
      <c r="A56" s="25"/>
      <c r="B56" s="26"/>
      <c r="C56" s="17"/>
      <c r="D56" s="19"/>
      <c r="E56" s="27"/>
      <c r="F56" s="27"/>
      <c r="G56" s="27"/>
      <c r="H56" s="17"/>
      <c r="I56" s="19"/>
      <c r="J56" s="17"/>
      <c r="K56" s="17"/>
      <c r="L56" s="19"/>
      <c r="M56" s="17"/>
      <c r="N56" s="19"/>
      <c r="O56" s="27"/>
      <c r="P56" s="27"/>
      <c r="Q56" s="27"/>
      <c r="R56" s="27"/>
      <c r="S56" s="27"/>
      <c r="T56" s="27"/>
      <c r="U56" s="28" t="s">
        <v>15</v>
      </c>
    </row>
    <row r="57" spans="1:21" s="38" customFormat="1" ht="18.75" customHeight="1">
      <c r="A57" s="54" t="s">
        <v>69</v>
      </c>
      <c r="B57" s="55"/>
      <c r="C57" s="31">
        <f t="shared" si="8"/>
        <v>41199</v>
      </c>
      <c r="D57" s="56"/>
      <c r="E57" s="57">
        <v>7791</v>
      </c>
      <c r="F57" s="57">
        <f>SUM(F58:F65)</f>
        <v>26419</v>
      </c>
      <c r="G57" s="57">
        <v>6989</v>
      </c>
      <c r="H57" s="58">
        <f>SUM(H58:H65)</f>
        <v>19186</v>
      </c>
      <c r="I57" s="57"/>
      <c r="J57" s="57">
        <f>SUM(J58:J65)</f>
        <v>3989</v>
      </c>
      <c r="K57" s="57">
        <f>SUM(K58:K65)</f>
        <v>12501</v>
      </c>
      <c r="L57" s="57">
        <f>SUM(L58:L65)</f>
        <v>2696</v>
      </c>
      <c r="M57" s="58">
        <f>SUM(M58:M65)</f>
        <v>22013</v>
      </c>
      <c r="N57" s="57"/>
      <c r="O57" s="57">
        <f>SUM(O58:O65)</f>
        <v>3802</v>
      </c>
      <c r="P57" s="57">
        <f>SUM(P58:P65)</f>
        <v>13918</v>
      </c>
      <c r="Q57" s="57">
        <f>SUM(Q58:Q65)</f>
        <v>4293</v>
      </c>
      <c r="R57" s="59">
        <v>18.9</v>
      </c>
      <c r="S57" s="59">
        <v>64.1</v>
      </c>
      <c r="T57" s="59">
        <v>17</v>
      </c>
      <c r="U57" s="41" t="s">
        <v>70</v>
      </c>
    </row>
    <row r="58" spans="1:21" ht="18.75" customHeight="1">
      <c r="A58" s="1">
        <v>27</v>
      </c>
      <c r="B58" s="44" t="s">
        <v>71</v>
      </c>
      <c r="C58" s="74">
        <f t="shared" si="8"/>
        <v>3472</v>
      </c>
      <c r="D58" s="53"/>
      <c r="E58" s="47">
        <v>566</v>
      </c>
      <c r="F58" s="47">
        <v>2216</v>
      </c>
      <c r="G58" s="47">
        <v>690</v>
      </c>
      <c r="H58" s="48">
        <f aca="true" t="shared" si="9" ref="H58:H65">SUM(J58:L58)</f>
        <v>1510</v>
      </c>
      <c r="I58" s="47"/>
      <c r="J58" s="47">
        <v>271</v>
      </c>
      <c r="K58" s="47">
        <v>997</v>
      </c>
      <c r="L58" s="47">
        <v>242</v>
      </c>
      <c r="M58" s="48">
        <f t="shared" si="7"/>
        <v>1962</v>
      </c>
      <c r="N58" s="47"/>
      <c r="O58" s="47">
        <v>295</v>
      </c>
      <c r="P58" s="47">
        <v>1219</v>
      </c>
      <c r="Q58" s="47">
        <v>448</v>
      </c>
      <c r="R58" s="50">
        <v>16.3</v>
      </c>
      <c r="S58" s="50">
        <v>63.8</v>
      </c>
      <c r="T58" s="50">
        <v>19.9</v>
      </c>
      <c r="U58" s="51">
        <v>27</v>
      </c>
    </row>
    <row r="59" spans="1:21" ht="18.75" customHeight="1">
      <c r="A59" s="1">
        <f aca="true" t="shared" si="10" ref="A59:A65">A58+1</f>
        <v>28</v>
      </c>
      <c r="B59" s="44" t="s">
        <v>72</v>
      </c>
      <c r="C59" s="74">
        <f t="shared" si="8"/>
        <v>7307</v>
      </c>
      <c r="D59" s="53"/>
      <c r="E59" s="47">
        <v>1488</v>
      </c>
      <c r="F59" s="47">
        <v>4607</v>
      </c>
      <c r="G59" s="47">
        <v>1212</v>
      </c>
      <c r="H59" s="48">
        <f t="shared" si="9"/>
        <v>3406</v>
      </c>
      <c r="I59" s="47"/>
      <c r="J59" s="47">
        <v>773</v>
      </c>
      <c r="K59" s="47">
        <v>2169</v>
      </c>
      <c r="L59" s="47">
        <v>464</v>
      </c>
      <c r="M59" s="48">
        <f t="shared" si="7"/>
        <v>3901</v>
      </c>
      <c r="N59" s="47"/>
      <c r="O59" s="47">
        <v>715</v>
      </c>
      <c r="P59" s="47">
        <v>2438</v>
      </c>
      <c r="Q59" s="47">
        <v>748</v>
      </c>
      <c r="R59" s="50">
        <v>20.4</v>
      </c>
      <c r="S59" s="50">
        <v>63</v>
      </c>
      <c r="T59" s="50">
        <v>16.6</v>
      </c>
      <c r="U59" s="51">
        <v>28</v>
      </c>
    </row>
    <row r="60" spans="1:21" ht="18.75" customHeight="1">
      <c r="A60" s="1">
        <f t="shared" si="10"/>
        <v>29</v>
      </c>
      <c r="B60" s="44" t="s">
        <v>73</v>
      </c>
      <c r="C60" s="74">
        <f t="shared" si="8"/>
        <v>2566</v>
      </c>
      <c r="D60" s="53"/>
      <c r="E60" s="47">
        <v>407</v>
      </c>
      <c r="F60" s="47">
        <v>1689</v>
      </c>
      <c r="G60" s="47">
        <v>470</v>
      </c>
      <c r="H60" s="48">
        <f t="shared" si="9"/>
        <v>1216</v>
      </c>
      <c r="I60" s="47"/>
      <c r="J60" s="47">
        <v>218</v>
      </c>
      <c r="K60" s="47">
        <v>801</v>
      </c>
      <c r="L60" s="47">
        <v>197</v>
      </c>
      <c r="M60" s="48">
        <f t="shared" si="7"/>
        <v>1350</v>
      </c>
      <c r="N60" s="47"/>
      <c r="O60" s="47">
        <v>189</v>
      </c>
      <c r="P60" s="47">
        <v>888</v>
      </c>
      <c r="Q60" s="47">
        <v>273</v>
      </c>
      <c r="R60" s="50">
        <v>15.9</v>
      </c>
      <c r="S60" s="50">
        <v>65.8</v>
      </c>
      <c r="T60" s="50">
        <v>18.3</v>
      </c>
      <c r="U60" s="51">
        <v>29</v>
      </c>
    </row>
    <row r="61" spans="1:21" ht="18.75" customHeight="1">
      <c r="A61" s="1">
        <f t="shared" si="10"/>
        <v>30</v>
      </c>
      <c r="B61" s="44" t="s">
        <v>74</v>
      </c>
      <c r="C61" s="74">
        <f t="shared" si="8"/>
        <v>4785</v>
      </c>
      <c r="D61" s="53"/>
      <c r="E61" s="47">
        <v>834</v>
      </c>
      <c r="F61" s="47">
        <v>3063</v>
      </c>
      <c r="G61" s="47">
        <v>888</v>
      </c>
      <c r="H61" s="48">
        <f t="shared" si="9"/>
        <v>2253</v>
      </c>
      <c r="I61" s="47"/>
      <c r="J61" s="47">
        <v>412</v>
      </c>
      <c r="K61" s="47">
        <v>1452</v>
      </c>
      <c r="L61" s="47">
        <v>389</v>
      </c>
      <c r="M61" s="48">
        <f t="shared" si="7"/>
        <v>2532</v>
      </c>
      <c r="N61" s="47"/>
      <c r="O61" s="47">
        <v>422</v>
      </c>
      <c r="P61" s="47">
        <v>1611</v>
      </c>
      <c r="Q61" s="47">
        <v>499</v>
      </c>
      <c r="R61" s="50">
        <v>17.4</v>
      </c>
      <c r="S61" s="50">
        <v>64</v>
      </c>
      <c r="T61" s="50">
        <v>18.6</v>
      </c>
      <c r="U61" s="51">
        <v>30</v>
      </c>
    </row>
    <row r="62" spans="1:21" ht="18.75" customHeight="1">
      <c r="A62" s="1">
        <f t="shared" si="10"/>
        <v>31</v>
      </c>
      <c r="B62" s="44" t="s">
        <v>75</v>
      </c>
      <c r="C62" s="74">
        <f t="shared" si="8"/>
        <v>3584</v>
      </c>
      <c r="D62" s="53"/>
      <c r="E62" s="47">
        <v>668</v>
      </c>
      <c r="F62" s="47">
        <v>2294</v>
      </c>
      <c r="G62" s="47">
        <v>622</v>
      </c>
      <c r="H62" s="48">
        <f t="shared" si="9"/>
        <v>1709</v>
      </c>
      <c r="I62" s="47"/>
      <c r="J62" s="47">
        <v>338</v>
      </c>
      <c r="K62" s="47">
        <v>1111</v>
      </c>
      <c r="L62" s="47">
        <v>260</v>
      </c>
      <c r="M62" s="48">
        <f t="shared" si="7"/>
        <v>1875</v>
      </c>
      <c r="N62" s="47"/>
      <c r="O62" s="47">
        <v>330</v>
      </c>
      <c r="P62" s="47">
        <v>1183</v>
      </c>
      <c r="Q62" s="47">
        <v>362</v>
      </c>
      <c r="R62" s="50">
        <v>18.6</v>
      </c>
      <c r="S62" s="50">
        <v>64</v>
      </c>
      <c r="T62" s="50">
        <v>17.4</v>
      </c>
      <c r="U62" s="51">
        <v>31</v>
      </c>
    </row>
    <row r="63" spans="1:21" ht="18.75" customHeight="1">
      <c r="A63" s="1">
        <f t="shared" si="10"/>
        <v>32</v>
      </c>
      <c r="B63" s="44" t="s">
        <v>76</v>
      </c>
      <c r="C63" s="74">
        <f t="shared" si="8"/>
        <v>5343</v>
      </c>
      <c r="D63" s="53"/>
      <c r="E63" s="47">
        <v>962</v>
      </c>
      <c r="F63" s="47">
        <v>3520</v>
      </c>
      <c r="G63" s="47">
        <v>861</v>
      </c>
      <c r="H63" s="48">
        <f t="shared" si="9"/>
        <v>2520</v>
      </c>
      <c r="I63" s="47"/>
      <c r="J63" s="47">
        <v>491</v>
      </c>
      <c r="K63" s="47">
        <v>1723</v>
      </c>
      <c r="L63" s="47">
        <v>306</v>
      </c>
      <c r="M63" s="48">
        <f t="shared" si="7"/>
        <v>2823</v>
      </c>
      <c r="N63" s="47"/>
      <c r="O63" s="47">
        <v>471</v>
      </c>
      <c r="P63" s="47">
        <v>1797</v>
      </c>
      <c r="Q63" s="47">
        <v>555</v>
      </c>
      <c r="R63" s="50">
        <v>18</v>
      </c>
      <c r="S63" s="50">
        <v>65.9</v>
      </c>
      <c r="T63" s="50">
        <v>16.1</v>
      </c>
      <c r="U63" s="51">
        <v>32</v>
      </c>
    </row>
    <row r="64" spans="1:21" ht="18.75" customHeight="1">
      <c r="A64" s="1">
        <f t="shared" si="10"/>
        <v>33</v>
      </c>
      <c r="B64" s="44" t="s">
        <v>77</v>
      </c>
      <c r="C64" s="74">
        <f t="shared" si="8"/>
        <v>3095</v>
      </c>
      <c r="D64" s="53"/>
      <c r="E64" s="47">
        <v>667</v>
      </c>
      <c r="F64" s="47">
        <v>1899</v>
      </c>
      <c r="G64" s="47">
        <v>529</v>
      </c>
      <c r="H64" s="48">
        <f t="shared" si="9"/>
        <v>1383</v>
      </c>
      <c r="I64" s="47"/>
      <c r="J64" s="47">
        <v>329</v>
      </c>
      <c r="K64" s="47">
        <v>866</v>
      </c>
      <c r="L64" s="47">
        <v>188</v>
      </c>
      <c r="M64" s="48">
        <f t="shared" si="7"/>
        <v>1712</v>
      </c>
      <c r="N64" s="47"/>
      <c r="O64" s="47">
        <v>338</v>
      </c>
      <c r="P64" s="47">
        <v>1033</v>
      </c>
      <c r="Q64" s="47">
        <v>341</v>
      </c>
      <c r="R64" s="50">
        <v>21.6</v>
      </c>
      <c r="S64" s="50">
        <v>61.4</v>
      </c>
      <c r="T64" s="50">
        <v>17.1</v>
      </c>
      <c r="U64" s="51">
        <v>33</v>
      </c>
    </row>
    <row r="65" spans="1:21" ht="18.75" customHeight="1">
      <c r="A65" s="1">
        <f t="shared" si="10"/>
        <v>34</v>
      </c>
      <c r="B65" s="44" t="s">
        <v>78</v>
      </c>
      <c r="C65" s="74">
        <f t="shared" si="8"/>
        <v>11047</v>
      </c>
      <c r="D65" s="53"/>
      <c r="E65" s="47">
        <v>2199</v>
      </c>
      <c r="F65" s="47">
        <v>7131</v>
      </c>
      <c r="G65" s="47">
        <v>1717</v>
      </c>
      <c r="H65" s="48">
        <f t="shared" si="9"/>
        <v>5189</v>
      </c>
      <c r="I65" s="47"/>
      <c r="J65" s="47">
        <v>1157</v>
      </c>
      <c r="K65" s="47">
        <v>3382</v>
      </c>
      <c r="L65" s="47">
        <v>650</v>
      </c>
      <c r="M65" s="48">
        <f t="shared" si="7"/>
        <v>5858</v>
      </c>
      <c r="N65" s="47"/>
      <c r="O65" s="47">
        <v>1042</v>
      </c>
      <c r="P65" s="47">
        <v>3749</v>
      </c>
      <c r="Q65" s="47">
        <v>1067</v>
      </c>
      <c r="R65" s="50">
        <v>19.9</v>
      </c>
      <c r="S65" s="50">
        <v>64.6</v>
      </c>
      <c r="T65" s="50">
        <v>15.5</v>
      </c>
      <c r="U65" s="51">
        <v>34</v>
      </c>
    </row>
    <row r="66" spans="1:21" ht="6" customHeight="1">
      <c r="A66" s="1"/>
      <c r="B66" s="44"/>
      <c r="C66" s="45"/>
      <c r="D66" s="53"/>
      <c r="E66" s="47"/>
      <c r="F66" s="47"/>
      <c r="G66" s="47"/>
      <c r="H66" s="48"/>
      <c r="I66" s="47"/>
      <c r="J66" s="47"/>
      <c r="K66" s="47"/>
      <c r="L66" s="47"/>
      <c r="M66" s="48"/>
      <c r="N66" s="47"/>
      <c r="O66" s="47"/>
      <c r="P66" s="47"/>
      <c r="Q66" s="47"/>
      <c r="R66" s="50"/>
      <c r="S66" s="50"/>
      <c r="T66" s="50"/>
      <c r="U66" s="51"/>
    </row>
    <row r="67" spans="1:21" s="38" customFormat="1" ht="18.75" customHeight="1">
      <c r="A67" s="54" t="s">
        <v>79</v>
      </c>
      <c r="B67" s="55"/>
      <c r="C67" s="31">
        <f t="shared" si="8"/>
        <v>61378</v>
      </c>
      <c r="D67" s="60"/>
      <c r="E67" s="57">
        <f>SUM(E68:E75)</f>
        <v>11122</v>
      </c>
      <c r="F67" s="57">
        <f>SUM(F68:F75)</f>
        <v>39524</v>
      </c>
      <c r="G67" s="57">
        <v>10732</v>
      </c>
      <c r="H67" s="58">
        <f>SUM(H68:H75)</f>
        <v>29188</v>
      </c>
      <c r="I67" s="61"/>
      <c r="J67" s="57">
        <f>SUM(J68:J75)</f>
        <v>5756</v>
      </c>
      <c r="K67" s="57">
        <f>SUM(K68:K75)</f>
        <v>18887</v>
      </c>
      <c r="L67" s="57">
        <f>SUM(L68:L75)</f>
        <v>4545</v>
      </c>
      <c r="M67" s="58">
        <f>SUM(M68:M75)</f>
        <v>32190</v>
      </c>
      <c r="N67" s="61"/>
      <c r="O67" s="57">
        <f>SUM(O68:O75)</f>
        <v>5366</v>
      </c>
      <c r="P67" s="57">
        <f>SUM(P68:P75)</f>
        <v>20637</v>
      </c>
      <c r="Q67" s="57">
        <f>SUM(Q68:Q75)</f>
        <v>6187</v>
      </c>
      <c r="R67" s="59">
        <v>18.1</v>
      </c>
      <c r="S67" s="59">
        <v>64.4</v>
      </c>
      <c r="T67" s="59">
        <v>17.5</v>
      </c>
      <c r="U67" s="41" t="s">
        <v>80</v>
      </c>
    </row>
    <row r="68" spans="1:21" ht="18.75" customHeight="1">
      <c r="A68" s="1">
        <v>35</v>
      </c>
      <c r="B68" s="44" t="s">
        <v>81</v>
      </c>
      <c r="C68" s="74">
        <f>SUM(E68:G68)</f>
        <v>11367</v>
      </c>
      <c r="D68" s="52"/>
      <c r="E68" s="47">
        <v>2154</v>
      </c>
      <c r="F68" s="47">
        <v>7456</v>
      </c>
      <c r="G68" s="47">
        <v>1757</v>
      </c>
      <c r="H68" s="48">
        <f>SUM(J68:L68)</f>
        <v>5492</v>
      </c>
      <c r="I68" s="49"/>
      <c r="J68" s="47">
        <v>1143</v>
      </c>
      <c r="K68" s="47">
        <v>3602</v>
      </c>
      <c r="L68" s="47">
        <v>747</v>
      </c>
      <c r="M68" s="48">
        <f t="shared" si="7"/>
        <v>5875</v>
      </c>
      <c r="N68" s="49"/>
      <c r="O68" s="47">
        <v>1011</v>
      </c>
      <c r="P68" s="47">
        <v>3854</v>
      </c>
      <c r="Q68" s="47">
        <v>1010</v>
      </c>
      <c r="R68" s="50">
        <v>18.9</v>
      </c>
      <c r="S68" s="50">
        <v>65.6</v>
      </c>
      <c r="T68" s="50">
        <v>15.5</v>
      </c>
      <c r="U68" s="51">
        <v>35</v>
      </c>
    </row>
    <row r="69" spans="1:21" ht="18.75" customHeight="1">
      <c r="A69" s="1">
        <f aca="true" t="shared" si="11" ref="A69:A75">A68+1</f>
        <v>36</v>
      </c>
      <c r="B69" s="44" t="s">
        <v>82</v>
      </c>
      <c r="C69" s="74">
        <f t="shared" si="8"/>
        <v>18726</v>
      </c>
      <c r="D69" s="52"/>
      <c r="E69" s="47">
        <v>3628</v>
      </c>
      <c r="F69" s="47">
        <v>12248</v>
      </c>
      <c r="G69" s="47">
        <v>2850</v>
      </c>
      <c r="H69" s="48">
        <f aca="true" t="shared" si="12" ref="H69:H75">SUM(J69:L69)</f>
        <v>8890</v>
      </c>
      <c r="I69" s="49"/>
      <c r="J69" s="47">
        <v>1865</v>
      </c>
      <c r="K69" s="47">
        <v>5823</v>
      </c>
      <c r="L69" s="47">
        <v>1202</v>
      </c>
      <c r="M69" s="48">
        <f t="shared" si="7"/>
        <v>9836</v>
      </c>
      <c r="N69" s="49"/>
      <c r="O69" s="47">
        <v>1763</v>
      </c>
      <c r="P69" s="47">
        <v>6425</v>
      </c>
      <c r="Q69" s="47">
        <v>1648</v>
      </c>
      <c r="R69" s="50">
        <v>19.4</v>
      </c>
      <c r="S69" s="50">
        <v>65.4</v>
      </c>
      <c r="T69" s="50">
        <v>15.2</v>
      </c>
      <c r="U69" s="51">
        <v>36</v>
      </c>
    </row>
    <row r="70" spans="1:21" ht="18.75" customHeight="1">
      <c r="A70" s="1">
        <f t="shared" si="11"/>
        <v>37</v>
      </c>
      <c r="B70" s="44" t="s">
        <v>83</v>
      </c>
      <c r="C70" s="74">
        <f t="shared" si="8"/>
        <v>3117</v>
      </c>
      <c r="D70" s="53"/>
      <c r="E70" s="47">
        <v>462</v>
      </c>
      <c r="F70" s="47">
        <v>2003</v>
      </c>
      <c r="G70" s="47">
        <v>652</v>
      </c>
      <c r="H70" s="48">
        <f t="shared" si="12"/>
        <v>1468</v>
      </c>
      <c r="I70" s="47"/>
      <c r="J70" s="47">
        <v>231</v>
      </c>
      <c r="K70" s="47">
        <v>941</v>
      </c>
      <c r="L70" s="47">
        <v>296</v>
      </c>
      <c r="M70" s="48">
        <f t="shared" si="7"/>
        <v>1649</v>
      </c>
      <c r="N70" s="47"/>
      <c r="O70" s="47">
        <v>231</v>
      </c>
      <c r="P70" s="47">
        <v>1062</v>
      </c>
      <c r="Q70" s="47">
        <v>356</v>
      </c>
      <c r="R70" s="50">
        <v>14.8</v>
      </c>
      <c r="S70" s="50">
        <v>64.3</v>
      </c>
      <c r="T70" s="50">
        <v>20.9</v>
      </c>
      <c r="U70" s="51">
        <v>37</v>
      </c>
    </row>
    <row r="71" spans="1:21" ht="18.75" customHeight="1">
      <c r="A71" s="1">
        <f t="shared" si="11"/>
        <v>38</v>
      </c>
      <c r="B71" s="44" t="s">
        <v>84</v>
      </c>
      <c r="C71" s="74">
        <f t="shared" si="8"/>
        <v>8294</v>
      </c>
      <c r="D71" s="53"/>
      <c r="E71" s="47">
        <v>1270</v>
      </c>
      <c r="F71" s="47">
        <v>5217</v>
      </c>
      <c r="G71" s="47">
        <v>1807</v>
      </c>
      <c r="H71" s="48">
        <f t="shared" si="12"/>
        <v>3924</v>
      </c>
      <c r="I71" s="47"/>
      <c r="J71" s="47">
        <v>682</v>
      </c>
      <c r="K71" s="47">
        <v>2466</v>
      </c>
      <c r="L71" s="47">
        <v>776</v>
      </c>
      <c r="M71" s="48">
        <f t="shared" si="7"/>
        <v>4370</v>
      </c>
      <c r="N71" s="47"/>
      <c r="O71" s="47">
        <v>588</v>
      </c>
      <c r="P71" s="47">
        <v>2751</v>
      </c>
      <c r="Q71" s="47">
        <v>1031</v>
      </c>
      <c r="R71" s="50">
        <v>15.3</v>
      </c>
      <c r="S71" s="50">
        <v>62.9</v>
      </c>
      <c r="T71" s="50">
        <v>21.8</v>
      </c>
      <c r="U71" s="51">
        <v>38</v>
      </c>
    </row>
    <row r="72" spans="1:21" ht="18.75" customHeight="1">
      <c r="A72" s="1">
        <f t="shared" si="11"/>
        <v>39</v>
      </c>
      <c r="B72" s="44" t="s">
        <v>85</v>
      </c>
      <c r="C72" s="74">
        <f t="shared" si="8"/>
        <v>4429</v>
      </c>
      <c r="D72" s="53"/>
      <c r="E72" s="47">
        <v>706</v>
      </c>
      <c r="F72" s="47">
        <v>2812</v>
      </c>
      <c r="G72" s="47">
        <v>911</v>
      </c>
      <c r="H72" s="48">
        <f t="shared" si="12"/>
        <v>2044</v>
      </c>
      <c r="I72" s="47"/>
      <c r="J72" s="47">
        <v>344</v>
      </c>
      <c r="K72" s="47">
        <v>1327</v>
      </c>
      <c r="L72" s="47">
        <v>373</v>
      </c>
      <c r="M72" s="48">
        <f t="shared" si="7"/>
        <v>2385</v>
      </c>
      <c r="N72" s="47"/>
      <c r="O72" s="47">
        <v>362</v>
      </c>
      <c r="P72" s="47">
        <v>1485</v>
      </c>
      <c r="Q72" s="47">
        <v>538</v>
      </c>
      <c r="R72" s="50">
        <v>15.9</v>
      </c>
      <c r="S72" s="50">
        <v>63.5</v>
      </c>
      <c r="T72" s="50">
        <v>20.6</v>
      </c>
      <c r="U72" s="51">
        <v>39</v>
      </c>
    </row>
    <row r="73" spans="1:21" ht="18.75" customHeight="1">
      <c r="A73" s="1">
        <f t="shared" si="11"/>
        <v>40</v>
      </c>
      <c r="B73" s="44" t="s">
        <v>86</v>
      </c>
      <c r="C73" s="74">
        <f t="shared" si="8"/>
        <v>7070</v>
      </c>
      <c r="D73" s="53"/>
      <c r="E73" s="47">
        <v>1207</v>
      </c>
      <c r="F73" s="47">
        <v>4517</v>
      </c>
      <c r="G73" s="47">
        <v>1346</v>
      </c>
      <c r="H73" s="48">
        <f t="shared" si="12"/>
        <v>3398</v>
      </c>
      <c r="I73" s="47"/>
      <c r="J73" s="47">
        <v>634</v>
      </c>
      <c r="K73" s="47">
        <v>2192</v>
      </c>
      <c r="L73" s="47">
        <v>572</v>
      </c>
      <c r="M73" s="48">
        <f t="shared" si="7"/>
        <v>3672</v>
      </c>
      <c r="N73" s="47"/>
      <c r="O73" s="47">
        <v>573</v>
      </c>
      <c r="P73" s="47">
        <v>2325</v>
      </c>
      <c r="Q73" s="47">
        <v>774</v>
      </c>
      <c r="R73" s="50">
        <v>17.1</v>
      </c>
      <c r="S73" s="50">
        <v>63.9</v>
      </c>
      <c r="T73" s="50">
        <v>19</v>
      </c>
      <c r="U73" s="51">
        <v>40</v>
      </c>
    </row>
    <row r="74" spans="1:21" ht="18.75" customHeight="1">
      <c r="A74" s="1">
        <f t="shared" si="11"/>
        <v>41</v>
      </c>
      <c r="B74" s="44" t="s">
        <v>87</v>
      </c>
      <c r="C74" s="74">
        <f t="shared" si="8"/>
        <v>2911</v>
      </c>
      <c r="D74" s="53"/>
      <c r="E74" s="47">
        <v>577</v>
      </c>
      <c r="F74" s="47">
        <v>1800</v>
      </c>
      <c r="G74" s="47">
        <v>534</v>
      </c>
      <c r="H74" s="48">
        <f t="shared" si="12"/>
        <v>1370</v>
      </c>
      <c r="I74" s="47"/>
      <c r="J74" s="47">
        <v>296</v>
      </c>
      <c r="K74" s="47">
        <v>862</v>
      </c>
      <c r="L74" s="47">
        <v>212</v>
      </c>
      <c r="M74" s="48">
        <f t="shared" si="7"/>
        <v>1541</v>
      </c>
      <c r="N74" s="47"/>
      <c r="O74" s="47">
        <v>281</v>
      </c>
      <c r="P74" s="47">
        <v>938</v>
      </c>
      <c r="Q74" s="47">
        <v>322</v>
      </c>
      <c r="R74" s="50">
        <v>19.8</v>
      </c>
      <c r="S74" s="50">
        <v>61.8</v>
      </c>
      <c r="T74" s="50">
        <v>18.3</v>
      </c>
      <c r="U74" s="51">
        <v>41</v>
      </c>
    </row>
    <row r="75" spans="1:21" ht="18.75" customHeight="1">
      <c r="A75" s="1">
        <f t="shared" si="11"/>
        <v>42</v>
      </c>
      <c r="B75" s="44" t="s">
        <v>88</v>
      </c>
      <c r="C75" s="74">
        <f t="shared" si="8"/>
        <v>5464</v>
      </c>
      <c r="D75" s="53"/>
      <c r="E75" s="47">
        <v>1118</v>
      </c>
      <c r="F75" s="47">
        <v>3471</v>
      </c>
      <c r="G75" s="47">
        <v>875</v>
      </c>
      <c r="H75" s="48">
        <f t="shared" si="12"/>
        <v>2602</v>
      </c>
      <c r="I75" s="47"/>
      <c r="J75" s="47">
        <v>561</v>
      </c>
      <c r="K75" s="47">
        <v>1674</v>
      </c>
      <c r="L75" s="47">
        <v>367</v>
      </c>
      <c r="M75" s="48">
        <f t="shared" si="7"/>
        <v>2862</v>
      </c>
      <c r="N75" s="47"/>
      <c r="O75" s="47">
        <v>557</v>
      </c>
      <c r="P75" s="47">
        <v>1797</v>
      </c>
      <c r="Q75" s="47">
        <v>508</v>
      </c>
      <c r="R75" s="50">
        <v>20.5</v>
      </c>
      <c r="S75" s="50">
        <v>63.45</v>
      </c>
      <c r="T75" s="50">
        <v>16</v>
      </c>
      <c r="U75" s="51">
        <v>42</v>
      </c>
    </row>
    <row r="76" spans="1:21" ht="6" customHeight="1">
      <c r="A76" s="1"/>
      <c r="B76" s="44"/>
      <c r="C76" s="45"/>
      <c r="D76" s="53"/>
      <c r="E76" s="47"/>
      <c r="F76" s="47"/>
      <c r="G76" s="47"/>
      <c r="H76" s="48"/>
      <c r="I76" s="47"/>
      <c r="J76" s="47"/>
      <c r="K76" s="47"/>
      <c r="L76" s="47"/>
      <c r="M76" s="48"/>
      <c r="N76" s="47"/>
      <c r="O76" s="47"/>
      <c r="P76" s="47"/>
      <c r="Q76" s="47"/>
      <c r="R76" s="50"/>
      <c r="S76" s="50"/>
      <c r="T76" s="50"/>
      <c r="U76" s="51"/>
    </row>
    <row r="77" spans="1:21" s="38" customFormat="1" ht="18.75" customHeight="1">
      <c r="A77" s="54" t="s">
        <v>89</v>
      </c>
      <c r="B77" s="55"/>
      <c r="C77" s="31">
        <v>12739</v>
      </c>
      <c r="D77" s="60" t="s">
        <v>90</v>
      </c>
      <c r="E77" s="57">
        <v>2343</v>
      </c>
      <c r="F77" s="57">
        <f>SUM(F78:F80)</f>
        <v>8029</v>
      </c>
      <c r="G77" s="57">
        <v>2363</v>
      </c>
      <c r="H77" s="58">
        <f>SUM(H78:H80)</f>
        <v>6129</v>
      </c>
      <c r="I77" s="57"/>
      <c r="J77" s="57">
        <f>SUM(J78:J80)</f>
        <v>1197</v>
      </c>
      <c r="K77" s="57">
        <f>SUM(K78:K80)</f>
        <v>3909</v>
      </c>
      <c r="L77" s="57">
        <f>SUM(L78:L80)</f>
        <v>1021</v>
      </c>
      <c r="M77" s="58">
        <f>SUM(M78:M80)</f>
        <v>6610</v>
      </c>
      <c r="N77" s="57"/>
      <c r="O77" s="57">
        <f>SUM(O78:O80)</f>
        <v>1146</v>
      </c>
      <c r="P77" s="57">
        <f>SUM(P78:P80)</f>
        <v>4120</v>
      </c>
      <c r="Q77" s="57">
        <f>SUM(Q78:Q80)</f>
        <v>1342</v>
      </c>
      <c r="R77" s="59">
        <v>18.4</v>
      </c>
      <c r="S77" s="59">
        <v>63</v>
      </c>
      <c r="T77" s="59">
        <v>18.5</v>
      </c>
      <c r="U77" s="41" t="s">
        <v>91</v>
      </c>
    </row>
    <row r="78" spans="1:21" ht="18.75" customHeight="1">
      <c r="A78" s="1">
        <v>43</v>
      </c>
      <c r="B78" s="44" t="s">
        <v>92</v>
      </c>
      <c r="C78" s="74">
        <f t="shared" si="8"/>
        <v>4167</v>
      </c>
      <c r="D78" s="53"/>
      <c r="E78" s="47">
        <v>826</v>
      </c>
      <c r="F78" s="47">
        <v>2643</v>
      </c>
      <c r="G78" s="47">
        <v>698</v>
      </c>
      <c r="H78" s="48">
        <f>SUM(J78:L78)</f>
        <v>1998</v>
      </c>
      <c r="I78" s="47"/>
      <c r="J78" s="47">
        <v>428</v>
      </c>
      <c r="K78" s="47">
        <v>1266</v>
      </c>
      <c r="L78" s="47">
        <v>304</v>
      </c>
      <c r="M78" s="48">
        <f t="shared" si="7"/>
        <v>2169</v>
      </c>
      <c r="N78" s="47"/>
      <c r="O78" s="47">
        <v>398</v>
      </c>
      <c r="P78" s="47">
        <v>1377</v>
      </c>
      <c r="Q78" s="47">
        <v>394</v>
      </c>
      <c r="R78" s="50">
        <v>19.8</v>
      </c>
      <c r="S78" s="50">
        <v>63.4</v>
      </c>
      <c r="T78" s="50">
        <v>16.8</v>
      </c>
      <c r="U78" s="51">
        <v>43</v>
      </c>
    </row>
    <row r="79" spans="1:21" ht="18.75" customHeight="1">
      <c r="A79" s="1">
        <f>A78+1</f>
        <v>44</v>
      </c>
      <c r="B79" s="44" t="s">
        <v>93</v>
      </c>
      <c r="C79" s="74">
        <f t="shared" si="8"/>
        <v>5311</v>
      </c>
      <c r="D79" s="53"/>
      <c r="E79" s="47">
        <v>925</v>
      </c>
      <c r="F79" s="47">
        <v>3394</v>
      </c>
      <c r="G79" s="47">
        <v>992</v>
      </c>
      <c r="H79" s="48">
        <f>SUM(J79:L79)</f>
        <v>2581</v>
      </c>
      <c r="I79" s="47"/>
      <c r="J79" s="47">
        <v>457</v>
      </c>
      <c r="K79" s="47">
        <v>1683</v>
      </c>
      <c r="L79" s="47">
        <v>441</v>
      </c>
      <c r="M79" s="48">
        <f t="shared" si="7"/>
        <v>2730</v>
      </c>
      <c r="N79" s="47"/>
      <c r="O79" s="47">
        <v>468</v>
      </c>
      <c r="P79" s="47">
        <v>1711</v>
      </c>
      <c r="Q79" s="47">
        <v>551</v>
      </c>
      <c r="R79" s="50">
        <v>17.4</v>
      </c>
      <c r="S79" s="50">
        <v>63.9</v>
      </c>
      <c r="T79" s="50">
        <v>18.7</v>
      </c>
      <c r="U79" s="51">
        <v>44</v>
      </c>
    </row>
    <row r="80" spans="1:21" ht="18.75" customHeight="1">
      <c r="A80" s="1">
        <f>A79+1</f>
        <v>45</v>
      </c>
      <c r="B80" s="44" t="s">
        <v>94</v>
      </c>
      <c r="C80" s="74">
        <v>3261</v>
      </c>
      <c r="D80" s="52" t="s">
        <v>90</v>
      </c>
      <c r="E80" s="47">
        <v>592</v>
      </c>
      <c r="F80" s="47">
        <v>1992</v>
      </c>
      <c r="G80" s="47">
        <v>673</v>
      </c>
      <c r="H80" s="48">
        <v>1550</v>
      </c>
      <c r="I80" s="47"/>
      <c r="J80" s="47">
        <v>312</v>
      </c>
      <c r="K80" s="47">
        <v>960</v>
      </c>
      <c r="L80" s="47">
        <v>276</v>
      </c>
      <c r="M80" s="48">
        <v>1711</v>
      </c>
      <c r="N80" s="47"/>
      <c r="O80" s="47">
        <v>280</v>
      </c>
      <c r="P80" s="47">
        <v>1032</v>
      </c>
      <c r="Q80" s="47">
        <v>397</v>
      </c>
      <c r="R80" s="50">
        <v>18.2</v>
      </c>
      <c r="S80" s="50">
        <v>61.1</v>
      </c>
      <c r="T80" s="50">
        <v>20.6</v>
      </c>
      <c r="U80" s="51">
        <v>45</v>
      </c>
    </row>
    <row r="81" spans="1:21" ht="6" customHeight="1">
      <c r="A81" s="1"/>
      <c r="B81" s="44"/>
      <c r="C81" s="45"/>
      <c r="D81" s="53"/>
      <c r="E81" s="47"/>
      <c r="F81" s="47"/>
      <c r="G81" s="47"/>
      <c r="H81" s="48"/>
      <c r="I81" s="47"/>
      <c r="J81" s="47"/>
      <c r="K81" s="47"/>
      <c r="L81" s="47"/>
      <c r="M81" s="48"/>
      <c r="N81" s="47"/>
      <c r="O81" s="47"/>
      <c r="P81" s="47"/>
      <c r="Q81" s="47"/>
      <c r="R81" s="50"/>
      <c r="S81" s="50"/>
      <c r="T81" s="50"/>
      <c r="U81" s="51"/>
    </row>
    <row r="82" spans="1:21" s="38" customFormat="1" ht="18.75" customHeight="1">
      <c r="A82" s="54" t="s">
        <v>95</v>
      </c>
      <c r="B82" s="55"/>
      <c r="C82" s="31">
        <f>SUM(C83:C84)</f>
        <v>35751</v>
      </c>
      <c r="D82" s="60"/>
      <c r="E82" s="57">
        <f>SUM(E83:E84)</f>
        <v>7424</v>
      </c>
      <c r="F82" s="57">
        <f>SUM(F83:F84)</f>
        <v>22877</v>
      </c>
      <c r="G82" s="57">
        <f>SUM(G83:G84)</f>
        <v>5450</v>
      </c>
      <c r="H82" s="58">
        <f>SUM(H83:H84)</f>
        <v>17155</v>
      </c>
      <c r="I82" s="61"/>
      <c r="J82" s="57">
        <f>SUM(J83:J84)</f>
        <v>3808</v>
      </c>
      <c r="K82" s="57">
        <f>SUM(K83:K84)</f>
        <v>11121</v>
      </c>
      <c r="L82" s="57">
        <f>SUM(L83:L84)</f>
        <v>2226</v>
      </c>
      <c r="M82" s="58">
        <f>SUM(M83:M84)</f>
        <v>18596</v>
      </c>
      <c r="N82" s="61"/>
      <c r="O82" s="57">
        <f>SUM(O83:O84)</f>
        <v>3616</v>
      </c>
      <c r="P82" s="57">
        <f>SUM(P83:P84)</f>
        <v>11756</v>
      </c>
      <c r="Q82" s="57">
        <f>SUM(Q83:Q84)</f>
        <v>3224</v>
      </c>
      <c r="R82" s="59">
        <v>20.8</v>
      </c>
      <c r="S82" s="59">
        <v>64</v>
      </c>
      <c r="T82" s="59">
        <v>15.2</v>
      </c>
      <c r="U82" s="41" t="s">
        <v>96</v>
      </c>
    </row>
    <row r="83" spans="1:21" ht="18.75" customHeight="1">
      <c r="A83" s="1">
        <v>46</v>
      </c>
      <c r="B83" s="44" t="s">
        <v>97</v>
      </c>
      <c r="C83" s="74">
        <f t="shared" si="8"/>
        <v>13672</v>
      </c>
      <c r="D83" s="53"/>
      <c r="E83" s="47">
        <v>2737</v>
      </c>
      <c r="F83" s="47">
        <v>8699</v>
      </c>
      <c r="G83" s="47">
        <v>2236</v>
      </c>
      <c r="H83" s="48">
        <f>SUM(J83:L83)</f>
        <v>6511</v>
      </c>
      <c r="I83" s="47"/>
      <c r="J83" s="47">
        <v>1422</v>
      </c>
      <c r="K83" s="47">
        <v>4160</v>
      </c>
      <c r="L83" s="47">
        <v>929</v>
      </c>
      <c r="M83" s="48">
        <f t="shared" si="7"/>
        <v>7161</v>
      </c>
      <c r="N83" s="47"/>
      <c r="O83" s="47">
        <v>1315</v>
      </c>
      <c r="P83" s="47">
        <v>4539</v>
      </c>
      <c r="Q83" s="47">
        <v>1307</v>
      </c>
      <c r="R83" s="50">
        <v>20</v>
      </c>
      <c r="S83" s="50">
        <v>63.6</v>
      </c>
      <c r="T83" s="50">
        <v>16.4</v>
      </c>
      <c r="U83" s="51">
        <v>46</v>
      </c>
    </row>
    <row r="84" spans="1:21" ht="18.75" customHeight="1">
      <c r="A84" s="1">
        <f>A83+1</f>
        <v>47</v>
      </c>
      <c r="B84" s="44" t="s">
        <v>98</v>
      </c>
      <c r="C84" s="74">
        <f t="shared" si="8"/>
        <v>22079</v>
      </c>
      <c r="D84" s="52"/>
      <c r="E84" s="47">
        <v>4687</v>
      </c>
      <c r="F84" s="47">
        <v>14178</v>
      </c>
      <c r="G84" s="47">
        <v>3214</v>
      </c>
      <c r="H84" s="48">
        <f>SUM(J84:L84)</f>
        <v>10644</v>
      </c>
      <c r="I84" s="49"/>
      <c r="J84" s="47">
        <v>2386</v>
      </c>
      <c r="K84" s="47">
        <v>6961</v>
      </c>
      <c r="L84" s="47">
        <v>1297</v>
      </c>
      <c r="M84" s="48">
        <f t="shared" si="7"/>
        <v>11435</v>
      </c>
      <c r="N84" s="49"/>
      <c r="O84" s="47">
        <v>2301</v>
      </c>
      <c r="P84" s="47">
        <v>7217</v>
      </c>
      <c r="Q84" s="47">
        <v>1917</v>
      </c>
      <c r="R84" s="50">
        <v>21.2</v>
      </c>
      <c r="S84" s="50">
        <v>64.2</v>
      </c>
      <c r="T84" s="50">
        <v>14.6</v>
      </c>
      <c r="U84" s="51">
        <v>47</v>
      </c>
    </row>
    <row r="85" spans="1:21" ht="6" customHeight="1">
      <c r="A85" s="1"/>
      <c r="B85" s="44"/>
      <c r="C85" s="45"/>
      <c r="D85" s="53"/>
      <c r="E85" s="47"/>
      <c r="F85" s="47"/>
      <c r="G85" s="47"/>
      <c r="H85" s="48"/>
      <c r="I85" s="47"/>
      <c r="J85" s="47"/>
      <c r="K85" s="47"/>
      <c r="L85" s="47"/>
      <c r="M85" s="48"/>
      <c r="N85" s="47"/>
      <c r="O85" s="47"/>
      <c r="P85" s="47"/>
      <c r="Q85" s="47"/>
      <c r="R85" s="50"/>
      <c r="S85" s="50"/>
      <c r="T85" s="50"/>
      <c r="U85" s="51"/>
    </row>
    <row r="86" spans="1:21" s="38" customFormat="1" ht="18.75" customHeight="1">
      <c r="A86" s="54" t="s">
        <v>99</v>
      </c>
      <c r="B86" s="55"/>
      <c r="C86" s="31">
        <f>SUM(C87:C91)</f>
        <v>17925</v>
      </c>
      <c r="D86" s="56"/>
      <c r="E86" s="57">
        <f>SUM(E87:E91)</f>
        <v>3557</v>
      </c>
      <c r="F86" s="57">
        <f>SUM(F87:F91)</f>
        <v>11291</v>
      </c>
      <c r="G86" s="57">
        <f>SUM(G87:G91)</f>
        <v>3077</v>
      </c>
      <c r="H86" s="58">
        <f>SUM(H87:H91)</f>
        <v>8541</v>
      </c>
      <c r="I86" s="57"/>
      <c r="J86" s="57">
        <f>SUM(J87:J91)</f>
        <v>1826</v>
      </c>
      <c r="K86" s="57">
        <f>SUM(K87:K91)</f>
        <v>5479</v>
      </c>
      <c r="L86" s="57">
        <f>SUM(L87:L91)</f>
        <v>1236</v>
      </c>
      <c r="M86" s="58">
        <f>SUM(M87:M91)</f>
        <v>9384</v>
      </c>
      <c r="N86" s="57"/>
      <c r="O86" s="57">
        <f>SUM(O87:O91)</f>
        <v>1731</v>
      </c>
      <c r="P86" s="57">
        <f>SUM(P87:P91)</f>
        <v>5812</v>
      </c>
      <c r="Q86" s="57">
        <f>SUM(Q87:Q91)</f>
        <v>1841</v>
      </c>
      <c r="R86" s="59">
        <v>19.8</v>
      </c>
      <c r="S86" s="59">
        <v>63</v>
      </c>
      <c r="T86" s="59">
        <v>17.2</v>
      </c>
      <c r="U86" s="41" t="s">
        <v>100</v>
      </c>
    </row>
    <row r="87" spans="1:21" ht="18.75" customHeight="1">
      <c r="A87" s="1">
        <v>48</v>
      </c>
      <c r="B87" s="44" t="s">
        <v>101</v>
      </c>
      <c r="C87" s="74">
        <f t="shared" si="8"/>
        <v>1907</v>
      </c>
      <c r="D87" s="53"/>
      <c r="E87" s="47">
        <v>394</v>
      </c>
      <c r="F87" s="47">
        <v>1227</v>
      </c>
      <c r="G87" s="47">
        <v>286</v>
      </c>
      <c r="H87" s="48">
        <f>SUM(J87:L87)</f>
        <v>949</v>
      </c>
      <c r="I87" s="47"/>
      <c r="J87" s="47">
        <v>207</v>
      </c>
      <c r="K87" s="47">
        <v>622</v>
      </c>
      <c r="L87" s="47">
        <v>120</v>
      </c>
      <c r="M87" s="48">
        <f t="shared" si="7"/>
        <v>958</v>
      </c>
      <c r="N87" s="47"/>
      <c r="O87" s="47">
        <v>187</v>
      </c>
      <c r="P87" s="47">
        <v>605</v>
      </c>
      <c r="Q87" s="47">
        <v>166</v>
      </c>
      <c r="R87" s="50">
        <v>20.7</v>
      </c>
      <c r="S87" s="50">
        <v>64.3</v>
      </c>
      <c r="T87" s="50">
        <v>15</v>
      </c>
      <c r="U87" s="51">
        <v>48</v>
      </c>
    </row>
    <row r="88" spans="1:21" ht="18.75" customHeight="1">
      <c r="A88" s="1">
        <f>A87+1</f>
        <v>49</v>
      </c>
      <c r="B88" s="44" t="s">
        <v>102</v>
      </c>
      <c r="C88" s="74">
        <f t="shared" si="8"/>
        <v>1587</v>
      </c>
      <c r="D88" s="53"/>
      <c r="E88" s="47">
        <v>219</v>
      </c>
      <c r="F88" s="47">
        <v>1012</v>
      </c>
      <c r="G88" s="47">
        <v>356</v>
      </c>
      <c r="H88" s="48">
        <f>SUM(J88:L88)</f>
        <v>749</v>
      </c>
      <c r="I88" s="47"/>
      <c r="J88" s="47">
        <v>113</v>
      </c>
      <c r="K88" s="47">
        <v>498</v>
      </c>
      <c r="L88" s="47">
        <v>138</v>
      </c>
      <c r="M88" s="48">
        <f t="shared" si="7"/>
        <v>838</v>
      </c>
      <c r="N88" s="47"/>
      <c r="O88" s="47">
        <v>106</v>
      </c>
      <c r="P88" s="47">
        <v>514</v>
      </c>
      <c r="Q88" s="47">
        <v>218</v>
      </c>
      <c r="R88" s="50">
        <v>13.8</v>
      </c>
      <c r="S88" s="50">
        <v>63.8</v>
      </c>
      <c r="T88" s="50">
        <v>22.4</v>
      </c>
      <c r="U88" s="51">
        <v>49</v>
      </c>
    </row>
    <row r="89" spans="1:21" ht="18.75" customHeight="1">
      <c r="A89" s="1">
        <f>A88+1</f>
        <v>50</v>
      </c>
      <c r="B89" s="44" t="s">
        <v>103</v>
      </c>
      <c r="C89" s="74">
        <f t="shared" si="8"/>
        <v>1535</v>
      </c>
      <c r="D89" s="53"/>
      <c r="E89" s="47">
        <v>239</v>
      </c>
      <c r="F89" s="47">
        <v>1005</v>
      </c>
      <c r="G89" s="47">
        <v>291</v>
      </c>
      <c r="H89" s="48">
        <f>SUM(J89:L89)</f>
        <v>737</v>
      </c>
      <c r="I89" s="47"/>
      <c r="J89" s="47">
        <v>115</v>
      </c>
      <c r="K89" s="47">
        <v>505</v>
      </c>
      <c r="L89" s="47">
        <v>117</v>
      </c>
      <c r="M89" s="48">
        <f t="shared" si="7"/>
        <v>798</v>
      </c>
      <c r="N89" s="47"/>
      <c r="O89" s="47">
        <v>124</v>
      </c>
      <c r="P89" s="47">
        <v>500</v>
      </c>
      <c r="Q89" s="47">
        <v>174</v>
      </c>
      <c r="R89" s="50">
        <v>15.6</v>
      </c>
      <c r="S89" s="50">
        <v>65.5</v>
      </c>
      <c r="T89" s="50">
        <v>19</v>
      </c>
      <c r="U89" s="51">
        <v>50</v>
      </c>
    </row>
    <row r="90" spans="1:21" ht="18.75" customHeight="1">
      <c r="A90" s="1">
        <f>A89+1</f>
        <v>51</v>
      </c>
      <c r="B90" s="44" t="s">
        <v>104</v>
      </c>
      <c r="C90" s="74">
        <f t="shared" si="8"/>
        <v>4727</v>
      </c>
      <c r="D90" s="53"/>
      <c r="E90" s="47">
        <v>1041</v>
      </c>
      <c r="F90" s="47">
        <v>2951</v>
      </c>
      <c r="G90" s="47">
        <v>735</v>
      </c>
      <c r="H90" s="48">
        <f>SUM(J90:L90)</f>
        <v>2260</v>
      </c>
      <c r="I90" s="47"/>
      <c r="J90" s="47">
        <v>529</v>
      </c>
      <c r="K90" s="47">
        <v>1422</v>
      </c>
      <c r="L90" s="47">
        <v>309</v>
      </c>
      <c r="M90" s="48">
        <f t="shared" si="7"/>
        <v>2467</v>
      </c>
      <c r="N90" s="47"/>
      <c r="O90" s="47">
        <v>512</v>
      </c>
      <c r="P90" s="47">
        <v>1529</v>
      </c>
      <c r="Q90" s="47">
        <v>426</v>
      </c>
      <c r="R90" s="50">
        <v>22</v>
      </c>
      <c r="S90" s="50">
        <v>62.4</v>
      </c>
      <c r="T90" s="50">
        <v>15.5</v>
      </c>
      <c r="U90" s="51">
        <v>51</v>
      </c>
    </row>
    <row r="91" spans="1:21" ht="18.75" customHeight="1">
      <c r="A91" s="1">
        <f>A90+1</f>
        <v>52</v>
      </c>
      <c r="B91" s="44" t="s">
        <v>105</v>
      </c>
      <c r="C91" s="74">
        <f t="shared" si="8"/>
        <v>8169</v>
      </c>
      <c r="D91" s="53"/>
      <c r="E91" s="47">
        <v>1664</v>
      </c>
      <c r="F91" s="47">
        <v>5096</v>
      </c>
      <c r="G91" s="47">
        <v>1409</v>
      </c>
      <c r="H91" s="48">
        <f>SUM(J91:L91)</f>
        <v>3846</v>
      </c>
      <c r="I91" s="47"/>
      <c r="J91" s="47">
        <v>862</v>
      </c>
      <c r="K91" s="47">
        <v>2432</v>
      </c>
      <c r="L91" s="47">
        <v>552</v>
      </c>
      <c r="M91" s="48">
        <f t="shared" si="7"/>
        <v>4323</v>
      </c>
      <c r="N91" s="47"/>
      <c r="O91" s="47">
        <v>802</v>
      </c>
      <c r="P91" s="47">
        <v>2664</v>
      </c>
      <c r="Q91" s="47">
        <v>857</v>
      </c>
      <c r="R91" s="50">
        <v>20.4</v>
      </c>
      <c r="S91" s="50">
        <v>62.4</v>
      </c>
      <c r="T91" s="50">
        <v>17.2</v>
      </c>
      <c r="U91" s="51">
        <v>52</v>
      </c>
    </row>
    <row r="92" spans="1:21" ht="6" customHeight="1">
      <c r="A92" s="1"/>
      <c r="B92" s="44"/>
      <c r="C92" s="45"/>
      <c r="D92" s="53"/>
      <c r="E92" s="47"/>
      <c r="F92" s="47"/>
      <c r="G92" s="47"/>
      <c r="H92" s="48"/>
      <c r="I92" s="47"/>
      <c r="J92" s="47"/>
      <c r="K92" s="47"/>
      <c r="L92" s="47"/>
      <c r="M92" s="48"/>
      <c r="N92" s="47"/>
      <c r="O92" s="47"/>
      <c r="P92" s="47"/>
      <c r="Q92" s="47"/>
      <c r="R92" s="50"/>
      <c r="S92" s="50"/>
      <c r="T92" s="50"/>
      <c r="U92" s="51"/>
    </row>
    <row r="93" spans="1:21" s="38" customFormat="1" ht="18.75" customHeight="1">
      <c r="A93" s="54" t="s">
        <v>106</v>
      </c>
      <c r="B93" s="55"/>
      <c r="C93" s="31">
        <f>SUM(C94:C97)</f>
        <v>21476</v>
      </c>
      <c r="D93" s="56"/>
      <c r="E93" s="57">
        <f>SUM(E94:E97)</f>
        <v>3817</v>
      </c>
      <c r="F93" s="57">
        <f>SUM(F94:F97)</f>
        <v>13498</v>
      </c>
      <c r="G93" s="57">
        <f>SUM(G94:G97)</f>
        <v>4161</v>
      </c>
      <c r="H93" s="58">
        <f>SUM(H94:H97)</f>
        <v>10149</v>
      </c>
      <c r="I93" s="57"/>
      <c r="J93" s="57">
        <f>SUM(J94:J97)</f>
        <v>1924</v>
      </c>
      <c r="K93" s="57">
        <f>SUM(K94:K97)</f>
        <v>6474</v>
      </c>
      <c r="L93" s="57">
        <f>SUM(L94:L97)</f>
        <v>1751</v>
      </c>
      <c r="M93" s="58">
        <f>SUM(M94:M97)</f>
        <v>11327</v>
      </c>
      <c r="N93" s="57"/>
      <c r="O93" s="57">
        <f>SUM(O94:O97)</f>
        <v>1893</v>
      </c>
      <c r="P93" s="57">
        <f>SUM(P94:P97)</f>
        <v>7024</v>
      </c>
      <c r="Q93" s="57">
        <f>SUM(Q94:Q97)</f>
        <v>2410</v>
      </c>
      <c r="R93" s="59">
        <v>17.8</v>
      </c>
      <c r="S93" s="59">
        <v>62.9</v>
      </c>
      <c r="T93" s="59">
        <v>19.4</v>
      </c>
      <c r="U93" s="41" t="s">
        <v>107</v>
      </c>
    </row>
    <row r="94" spans="1:21" ht="18.75" customHeight="1">
      <c r="A94" s="1">
        <v>53</v>
      </c>
      <c r="B94" s="44" t="s">
        <v>108</v>
      </c>
      <c r="C94" s="74">
        <f t="shared" si="8"/>
        <v>5531</v>
      </c>
      <c r="D94" s="53"/>
      <c r="E94" s="47">
        <v>1063</v>
      </c>
      <c r="F94" s="47">
        <v>3466</v>
      </c>
      <c r="G94" s="47">
        <v>1002</v>
      </c>
      <c r="H94" s="48">
        <f>SUM(J94:L94)</f>
        <v>2583</v>
      </c>
      <c r="I94" s="47"/>
      <c r="J94" s="47">
        <v>541</v>
      </c>
      <c r="K94" s="47">
        <v>1651</v>
      </c>
      <c r="L94" s="47">
        <v>391</v>
      </c>
      <c r="M94" s="48">
        <f t="shared" si="7"/>
        <v>2948</v>
      </c>
      <c r="N94" s="47"/>
      <c r="O94" s="47">
        <v>522</v>
      </c>
      <c r="P94" s="47">
        <v>1815</v>
      </c>
      <c r="Q94" s="47">
        <v>611</v>
      </c>
      <c r="R94" s="50">
        <v>19.2</v>
      </c>
      <c r="S94" s="50">
        <v>62.7</v>
      </c>
      <c r="T94" s="50">
        <v>18.1</v>
      </c>
      <c r="U94" s="51">
        <v>53</v>
      </c>
    </row>
    <row r="95" spans="1:21" ht="18.75" customHeight="1">
      <c r="A95" s="1">
        <f>A94+1</f>
        <v>54</v>
      </c>
      <c r="B95" s="44" t="s">
        <v>109</v>
      </c>
      <c r="C95" s="74">
        <f t="shared" si="8"/>
        <v>4861</v>
      </c>
      <c r="D95" s="53"/>
      <c r="E95" s="47">
        <v>822</v>
      </c>
      <c r="F95" s="47">
        <v>3111</v>
      </c>
      <c r="G95" s="47">
        <v>928</v>
      </c>
      <c r="H95" s="48">
        <f>SUM(J95:L95)</f>
        <v>2352</v>
      </c>
      <c r="I95" s="47"/>
      <c r="J95" s="47">
        <v>442</v>
      </c>
      <c r="K95" s="47">
        <v>1496</v>
      </c>
      <c r="L95" s="47">
        <v>414</v>
      </c>
      <c r="M95" s="48">
        <f t="shared" si="7"/>
        <v>2509</v>
      </c>
      <c r="N95" s="47"/>
      <c r="O95" s="47">
        <v>380</v>
      </c>
      <c r="P95" s="47">
        <v>1615</v>
      </c>
      <c r="Q95" s="47">
        <v>514</v>
      </c>
      <c r="R95" s="50">
        <v>16.9</v>
      </c>
      <c r="S95" s="50">
        <v>64</v>
      </c>
      <c r="T95" s="50">
        <v>19.1</v>
      </c>
      <c r="U95" s="51">
        <v>54</v>
      </c>
    </row>
    <row r="96" spans="1:21" ht="18.75" customHeight="1">
      <c r="A96" s="1">
        <f>A95+1</f>
        <v>55</v>
      </c>
      <c r="B96" s="44" t="s">
        <v>110</v>
      </c>
      <c r="C96" s="74">
        <f t="shared" si="8"/>
        <v>6669</v>
      </c>
      <c r="D96" s="53"/>
      <c r="E96" s="47">
        <v>1178</v>
      </c>
      <c r="F96" s="47">
        <v>4137</v>
      </c>
      <c r="G96" s="47">
        <v>1354</v>
      </c>
      <c r="H96" s="48">
        <f>SUM(J96:L96)</f>
        <v>3133</v>
      </c>
      <c r="I96" s="47"/>
      <c r="J96" s="47">
        <v>575</v>
      </c>
      <c r="K96" s="47">
        <v>1983</v>
      </c>
      <c r="L96" s="47">
        <v>575</v>
      </c>
      <c r="M96" s="48">
        <f t="shared" si="7"/>
        <v>3536</v>
      </c>
      <c r="N96" s="47"/>
      <c r="O96" s="47">
        <v>603</v>
      </c>
      <c r="P96" s="47">
        <v>2154</v>
      </c>
      <c r="Q96" s="47">
        <v>779</v>
      </c>
      <c r="R96" s="50">
        <v>17.7</v>
      </c>
      <c r="S96" s="50">
        <v>62</v>
      </c>
      <c r="T96" s="50">
        <v>20.3</v>
      </c>
      <c r="U96" s="51">
        <v>55</v>
      </c>
    </row>
    <row r="97" spans="1:21" ht="18.75" customHeight="1">
      <c r="A97" s="1">
        <f>A96+1</f>
        <v>56</v>
      </c>
      <c r="B97" s="44" t="s">
        <v>111</v>
      </c>
      <c r="C97" s="74">
        <f t="shared" si="8"/>
        <v>4415</v>
      </c>
      <c r="D97" s="53"/>
      <c r="E97" s="47">
        <v>754</v>
      </c>
      <c r="F97" s="47">
        <v>2784</v>
      </c>
      <c r="G97" s="47">
        <v>877</v>
      </c>
      <c r="H97" s="48">
        <f>SUM(J97:L97)</f>
        <v>2081</v>
      </c>
      <c r="I97" s="47"/>
      <c r="J97" s="47">
        <v>366</v>
      </c>
      <c r="K97" s="47">
        <v>1344</v>
      </c>
      <c r="L97" s="47">
        <v>371</v>
      </c>
      <c r="M97" s="48">
        <f t="shared" si="7"/>
        <v>2334</v>
      </c>
      <c r="N97" s="47"/>
      <c r="O97" s="47">
        <v>388</v>
      </c>
      <c r="P97" s="47">
        <v>1440</v>
      </c>
      <c r="Q97" s="47">
        <v>506</v>
      </c>
      <c r="R97" s="50">
        <v>17.1</v>
      </c>
      <c r="S97" s="50">
        <v>63.1</v>
      </c>
      <c r="T97" s="50">
        <v>19.9</v>
      </c>
      <c r="U97" s="51">
        <v>56</v>
      </c>
    </row>
    <row r="98" spans="1:21" ht="6" customHeight="1">
      <c r="A98" s="1"/>
      <c r="B98" s="44"/>
      <c r="C98" s="45"/>
      <c r="D98" s="53"/>
      <c r="E98" s="47"/>
      <c r="F98" s="47"/>
      <c r="G98" s="47"/>
      <c r="H98" s="48"/>
      <c r="I98" s="47"/>
      <c r="J98" s="47"/>
      <c r="K98" s="47"/>
      <c r="L98" s="47"/>
      <c r="M98" s="48"/>
      <c r="N98" s="47"/>
      <c r="O98" s="47"/>
      <c r="P98" s="47"/>
      <c r="Q98" s="47"/>
      <c r="R98" s="50"/>
      <c r="S98" s="50"/>
      <c r="T98" s="50"/>
      <c r="U98" s="51"/>
    </row>
    <row r="99" spans="1:21" s="38" customFormat="1" ht="18.75" customHeight="1">
      <c r="A99" s="54" t="s">
        <v>112</v>
      </c>
      <c r="B99" s="55"/>
      <c r="C99" s="31">
        <f>SUM(C100:C101)</f>
        <v>15743</v>
      </c>
      <c r="D99" s="60"/>
      <c r="E99" s="57">
        <f>SUM(E100:E101)</f>
        <v>2728</v>
      </c>
      <c r="F99" s="57">
        <f>SUM(F100:F101)</f>
        <v>9849</v>
      </c>
      <c r="G99" s="57">
        <f>SUM(G100:G101)</f>
        <v>3166</v>
      </c>
      <c r="H99" s="58">
        <f>SUM(H100:H101)</f>
        <v>7420</v>
      </c>
      <c r="I99" s="61"/>
      <c r="J99" s="57">
        <f>SUM(J100:J101)</f>
        <v>1375</v>
      </c>
      <c r="K99" s="57">
        <f>SUM(K100:K101)</f>
        <v>4693</v>
      </c>
      <c r="L99" s="57">
        <f>SUM(L100:L101)</f>
        <v>1352</v>
      </c>
      <c r="M99" s="58">
        <f>SUM(M100:M101)</f>
        <v>8323</v>
      </c>
      <c r="N99" s="61"/>
      <c r="O99" s="57">
        <f>SUM(O100:O101)</f>
        <v>1353</v>
      </c>
      <c r="P99" s="57">
        <f>SUM(P100:P101)</f>
        <v>5156</v>
      </c>
      <c r="Q99" s="57">
        <f>SUM(Q100:Q101)</f>
        <v>1814</v>
      </c>
      <c r="R99" s="59">
        <v>17.3</v>
      </c>
      <c r="S99" s="59">
        <v>62.6</v>
      </c>
      <c r="T99" s="59">
        <v>20.1</v>
      </c>
      <c r="U99" s="41" t="s">
        <v>113</v>
      </c>
    </row>
    <row r="100" spans="1:21" ht="18.75" customHeight="1">
      <c r="A100" s="1">
        <v>57</v>
      </c>
      <c r="B100" s="44" t="s">
        <v>114</v>
      </c>
      <c r="C100" s="74">
        <f t="shared" si="8"/>
        <v>6153</v>
      </c>
      <c r="D100" s="52"/>
      <c r="E100" s="47">
        <v>1073</v>
      </c>
      <c r="F100" s="47">
        <v>3819</v>
      </c>
      <c r="G100" s="47">
        <v>1261</v>
      </c>
      <c r="H100" s="48">
        <f>SUM(J100:L100)</f>
        <v>2861</v>
      </c>
      <c r="I100" s="49"/>
      <c r="J100" s="47">
        <v>550</v>
      </c>
      <c r="K100" s="47">
        <v>1784</v>
      </c>
      <c r="L100" s="47">
        <v>527</v>
      </c>
      <c r="M100" s="48">
        <f>SUM(O100:Q100)</f>
        <v>3292</v>
      </c>
      <c r="N100" s="47"/>
      <c r="O100" s="47">
        <v>523</v>
      </c>
      <c r="P100" s="47">
        <v>2035</v>
      </c>
      <c r="Q100" s="47">
        <v>734</v>
      </c>
      <c r="R100" s="50">
        <v>17.4</v>
      </c>
      <c r="S100" s="50">
        <v>62.1</v>
      </c>
      <c r="T100" s="50">
        <v>20.5</v>
      </c>
      <c r="U100" s="51">
        <v>57</v>
      </c>
    </row>
    <row r="101" spans="1:21" ht="18.75" customHeight="1">
      <c r="A101" s="65">
        <f>A100+1</f>
        <v>58</v>
      </c>
      <c r="B101" s="66" t="s">
        <v>115</v>
      </c>
      <c r="C101" s="67">
        <f t="shared" si="8"/>
        <v>9590</v>
      </c>
      <c r="D101" s="75"/>
      <c r="E101" s="69">
        <v>1655</v>
      </c>
      <c r="F101" s="69">
        <v>6030</v>
      </c>
      <c r="G101" s="69">
        <v>1905</v>
      </c>
      <c r="H101" s="70">
        <f>SUM(J101:L101)</f>
        <v>4559</v>
      </c>
      <c r="I101" s="76"/>
      <c r="J101" s="69">
        <v>825</v>
      </c>
      <c r="K101" s="69">
        <v>2909</v>
      </c>
      <c r="L101" s="69">
        <v>825</v>
      </c>
      <c r="M101" s="70">
        <f>SUM(O101:Q101)</f>
        <v>5031</v>
      </c>
      <c r="N101" s="76"/>
      <c r="O101" s="69">
        <v>830</v>
      </c>
      <c r="P101" s="69">
        <v>3121</v>
      </c>
      <c r="Q101" s="69">
        <v>1080</v>
      </c>
      <c r="R101" s="71">
        <v>17.3</v>
      </c>
      <c r="S101" s="71">
        <v>62.9</v>
      </c>
      <c r="T101" s="71">
        <v>19.9</v>
      </c>
      <c r="U101" s="72">
        <v>58</v>
      </c>
    </row>
  </sheetData>
  <sheetProtection/>
  <mergeCells count="55">
    <mergeCell ref="A77:B77"/>
    <mergeCell ref="A82:B82"/>
    <mergeCell ref="A86:B86"/>
    <mergeCell ref="A93:B93"/>
    <mergeCell ref="A99:B99"/>
    <mergeCell ref="Q55:Q56"/>
    <mergeCell ref="R55:R56"/>
    <mergeCell ref="S55:S56"/>
    <mergeCell ref="T55:T56"/>
    <mergeCell ref="A57:B57"/>
    <mergeCell ref="A67:B67"/>
    <mergeCell ref="J55:J56"/>
    <mergeCell ref="K55:K56"/>
    <mergeCell ref="L55:L56"/>
    <mergeCell ref="M55:N56"/>
    <mergeCell ref="O55:O56"/>
    <mergeCell ref="P55:P56"/>
    <mergeCell ref="A53:B56"/>
    <mergeCell ref="C53:G54"/>
    <mergeCell ref="H53:L54"/>
    <mergeCell ref="M53:Q54"/>
    <mergeCell ref="R53:T54"/>
    <mergeCell ref="C55:D56"/>
    <mergeCell ref="E55:E56"/>
    <mergeCell ref="F55:F56"/>
    <mergeCell ref="G55:G56"/>
    <mergeCell ref="H55:I56"/>
    <mergeCell ref="A11:B11"/>
    <mergeCell ref="A25:B25"/>
    <mergeCell ref="A30:B30"/>
    <mergeCell ref="A37:B37"/>
    <mergeCell ref="A41:B41"/>
    <mergeCell ref="A47:B47"/>
    <mergeCell ref="Q5:Q6"/>
    <mergeCell ref="R5:R6"/>
    <mergeCell ref="S5:S6"/>
    <mergeCell ref="T5:T6"/>
    <mergeCell ref="A7:B7"/>
    <mergeCell ref="A9:B9"/>
    <mergeCell ref="J5:J6"/>
    <mergeCell ref="K5:K6"/>
    <mergeCell ref="L5:L6"/>
    <mergeCell ref="M5:N6"/>
    <mergeCell ref="O5:O6"/>
    <mergeCell ref="P5:P6"/>
    <mergeCell ref="A3:B6"/>
    <mergeCell ref="C3:G4"/>
    <mergeCell ref="H3:L4"/>
    <mergeCell ref="M3:Q4"/>
    <mergeCell ref="R3:T4"/>
    <mergeCell ref="C5:D6"/>
    <mergeCell ref="E5:E6"/>
    <mergeCell ref="F5:F6"/>
    <mergeCell ref="G5:G6"/>
    <mergeCell ref="H5:I6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1"/>
  <rowBreaks count="1" manualBreakCount="1">
    <brk id="5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2009-04-13T00:43:15Z</dcterms:created>
  <dcterms:modified xsi:type="dcterms:W3CDTF">2009-04-13T00:43:20Z</dcterms:modified>
  <cp:category/>
  <cp:version/>
  <cp:contentType/>
  <cp:contentStatus/>
</cp:coreProperties>
</file>