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.市町村別産業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'23.市町村別産業別'!$A$1:$U$102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<sst xmlns="http://schemas.openxmlformats.org/spreadsheetml/2006/main" count="164" uniqueCount="129">
  <si>
    <t>23．市　町　村　別 、 産　業　別　         （　大　分　類　）　就　業　人　口</t>
  </si>
  <si>
    <t>（単位　人）</t>
  </si>
  <si>
    <t>昭和60年10月１日</t>
  </si>
  <si>
    <t>市　　　町　　　村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</si>
  <si>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</si>
  <si>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</si>
  <si>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</si>
  <si>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</si>
  <si>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総　　数</t>
  </si>
  <si>
    <t>電気･ガス</t>
  </si>
  <si>
    <t>運  　輸</t>
  </si>
  <si>
    <t>卸　　売</t>
  </si>
  <si>
    <t>金　　融</t>
  </si>
  <si>
    <t>公務</t>
  </si>
  <si>
    <t>分類不能</t>
  </si>
  <si>
    <t>示</t>
  </si>
  <si>
    <t>総　数</t>
  </si>
  <si>
    <t>農　業</t>
  </si>
  <si>
    <t>林　業</t>
  </si>
  <si>
    <t>漁　業</t>
  </si>
  <si>
    <t>鉱　業</t>
  </si>
  <si>
    <t>建 設 業</t>
  </si>
  <si>
    <t>製 造 業</t>
  </si>
  <si>
    <t>熱供給</t>
  </si>
  <si>
    <t>小 売 業</t>
  </si>
  <si>
    <t>不動産業</t>
  </si>
  <si>
    <t>サービス業</t>
  </si>
  <si>
    <t>他に分類さ</t>
  </si>
  <si>
    <t>の産業</t>
  </si>
  <si>
    <t>番</t>
  </si>
  <si>
    <t>水道業</t>
  </si>
  <si>
    <t>通 信 業</t>
  </si>
  <si>
    <t>飲 食 店</t>
  </si>
  <si>
    <t>保 険 業</t>
  </si>
  <si>
    <t>れないもの</t>
  </si>
  <si>
    <t>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</si>
  <si>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</si>
  <si>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</si>
  <si>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</si>
  <si>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</si>
  <si>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</si>
  <si>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</si>
  <si>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</si>
  <si>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</si>
  <si>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</si>
  <si>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</si>
  <si>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</si>
  <si>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</si>
  <si>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</si>
  <si>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</si>
  <si>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</si>
  <si>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</si>
  <si>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</si>
  <si>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</si>
  <si>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</si>
  <si>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</si>
  <si>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</si>
  <si>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</si>
  <si>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</si>
  <si>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</si>
  <si>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</si>
  <si>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</si>
  <si>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</si>
  <si>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</si>
  <si>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</si>
  <si>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</si>
  <si>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</si>
  <si>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</si>
  <si>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</si>
  <si>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</si>
  <si>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</si>
  <si>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</si>
  <si>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</si>
  <si>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</si>
  <si>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</si>
  <si>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</si>
  <si>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</si>
  <si>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</si>
  <si>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資料：総務庁統計局「国勢調査」</t>
  </si>
  <si>
    <t xml:space="preserve">          市　町　村　別 、 産　業　別　（　大　分　類　）　就　業　人　口</t>
  </si>
  <si>
    <t>(単位　人）</t>
  </si>
  <si>
    <t>公　　　務</t>
  </si>
  <si>
    <t>サービス業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</si>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</sst>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 applyProtection="1">
      <alignment horizontal="centerContinuous"/>
      <protection locked="0"/>
    </xf>
    <xf numFmtId="0" fontId="20" fillId="33" borderId="0" xfId="0" applyFont="1" applyFill="1" applyAlignment="1">
      <alignment/>
    </xf>
    <xf numFmtId="0" fontId="20" fillId="33" borderId="0" xfId="0" applyFont="1" applyFill="1" applyAlignment="1" applyProtection="1">
      <alignment/>
      <protection locked="0"/>
    </xf>
    <xf numFmtId="49" fontId="20" fillId="33" borderId="0" xfId="0" applyNumberFormat="1" applyFont="1" applyFill="1" applyAlignment="1" applyProtection="1">
      <alignment horizontal="centerContinuous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 applyProtection="1">
      <alignment horizontal="centerContinuous" vertical="center"/>
      <protection locked="0"/>
    </xf>
    <xf numFmtId="0" fontId="20" fillId="33" borderId="14" xfId="0" applyFont="1" applyFill="1" applyBorder="1" applyAlignment="1" applyProtection="1">
      <alignment horizontal="centerContinuous" vertical="center"/>
      <protection locked="0"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4" xfId="0" applyFont="1" applyFill="1" applyBorder="1" applyAlignment="1" applyProtection="1">
      <alignment vertical="center"/>
      <protection locked="0"/>
    </xf>
    <xf numFmtId="0" fontId="20" fillId="33" borderId="12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0" fillId="33" borderId="16" xfId="0" applyFont="1" applyFill="1" applyBorder="1" applyAlignment="1" applyProtection="1">
      <alignment horizontal="center" vertical="center"/>
      <protection locked="0"/>
    </xf>
    <xf numFmtId="0" fontId="20" fillId="33" borderId="17" xfId="0" applyFont="1" applyFill="1" applyBorder="1" applyAlignment="1" applyProtection="1">
      <alignment vertical="center"/>
      <protection locked="0"/>
    </xf>
    <xf numFmtId="0" fontId="20" fillId="33" borderId="18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 applyProtection="1">
      <alignment vertical="center"/>
      <protection locked="0"/>
    </xf>
    <xf numFmtId="0" fontId="20" fillId="33" borderId="18" xfId="0" applyFont="1" applyFill="1" applyBorder="1" applyAlignment="1" applyProtection="1">
      <alignment horizontal="distributed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0" fillId="33" borderId="17" xfId="0" applyFont="1" applyFill="1" applyBorder="1" applyAlignment="1" applyProtection="1">
      <alignment horizontal="center" vertical="center"/>
      <protection locked="0"/>
    </xf>
    <xf numFmtId="0" fontId="20" fillId="33" borderId="17" xfId="0" applyFont="1" applyFill="1" applyBorder="1" applyAlignment="1" applyProtection="1">
      <alignment horizontal="distributed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20" fillId="33" borderId="16" xfId="0" applyFont="1" applyFill="1" applyBorder="1" applyAlignment="1" applyProtection="1">
      <alignment horizontal="center" vertical="center"/>
      <protection locked="0"/>
    </xf>
    <xf numFmtId="0" fontId="20" fillId="33" borderId="16" xfId="0" applyFont="1" applyFill="1" applyBorder="1" applyAlignment="1" applyProtection="1">
      <alignment horizontal="distributed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0" fillId="33" borderId="21" xfId="0" applyFont="1" applyFill="1" applyBorder="1" applyAlignment="1" applyProtection="1">
      <alignment vertical="center"/>
      <protection locked="0"/>
    </xf>
    <xf numFmtId="0" fontId="20" fillId="33" borderId="21" xfId="0" applyFont="1" applyFill="1" applyBorder="1" applyAlignment="1" applyProtection="1">
      <alignment horizontal="center" vertical="center"/>
      <protection locked="0"/>
    </xf>
    <xf numFmtId="0" fontId="20" fillId="33" borderId="22" xfId="0" applyFont="1" applyFill="1" applyBorder="1" applyAlignment="1" applyProtection="1">
      <alignment horizontal="center" vertical="center"/>
      <protection locked="0"/>
    </xf>
    <xf numFmtId="0" fontId="20" fillId="33" borderId="19" xfId="0" applyFont="1" applyFill="1" applyBorder="1" applyAlignment="1" applyProtection="1">
      <alignment horizontal="center" vertical="center"/>
      <protection locked="0"/>
    </xf>
    <xf numFmtId="0" fontId="20" fillId="33" borderId="22" xfId="0" applyFont="1" applyFill="1" applyBorder="1" applyAlignment="1" applyProtection="1">
      <alignment horizontal="distributed" vertical="center"/>
      <protection locked="0"/>
    </xf>
    <xf numFmtId="0" fontId="21" fillId="0" borderId="0" xfId="0" applyFont="1" applyBorder="1" applyAlignment="1" applyProtection="1">
      <alignment horizontal="distributed"/>
      <protection locked="0"/>
    </xf>
    <xf numFmtId="41" fontId="21" fillId="33" borderId="17" xfId="48" applyNumberFormat="1" applyFont="1" applyFill="1" applyBorder="1" applyAlignment="1">
      <alignment/>
    </xf>
    <xf numFmtId="41" fontId="21" fillId="33" borderId="0" xfId="48" applyNumberFormat="1" applyFont="1" applyFill="1" applyBorder="1" applyAlignment="1">
      <alignment/>
    </xf>
    <xf numFmtId="0" fontId="21" fillId="33" borderId="17" xfId="0" applyFont="1" applyFill="1" applyBorder="1" applyAlignment="1">
      <alignment horizontal="center"/>
    </xf>
    <xf numFmtId="0" fontId="21" fillId="33" borderId="0" xfId="0" applyFont="1" applyFill="1" applyAlignment="1">
      <alignment/>
    </xf>
    <xf numFmtId="0" fontId="20" fillId="0" borderId="0" xfId="0" applyFont="1" applyBorder="1" applyAlignment="1" applyProtection="1">
      <alignment horizontal="distributed"/>
      <protection locked="0"/>
    </xf>
    <xf numFmtId="0" fontId="20" fillId="0" borderId="0" xfId="0" applyFont="1" applyAlignment="1" applyProtection="1">
      <alignment/>
      <protection locked="0"/>
    </xf>
    <xf numFmtId="41" fontId="20" fillId="33" borderId="17" xfId="48" applyNumberFormat="1" applyFont="1" applyFill="1" applyBorder="1" applyAlignment="1">
      <alignment/>
    </xf>
    <xf numFmtId="41" fontId="20" fillId="33" borderId="0" xfId="48" applyNumberFormat="1" applyFont="1" applyFill="1" applyAlignment="1">
      <alignment/>
    </xf>
    <xf numFmtId="41" fontId="20" fillId="33" borderId="0" xfId="48" applyNumberFormat="1" applyFont="1" applyFill="1" applyAlignment="1" applyProtection="1">
      <alignment/>
      <protection locked="0"/>
    </xf>
    <xf numFmtId="0" fontId="20" fillId="33" borderId="17" xfId="0" applyFont="1" applyFill="1" applyBorder="1" applyAlignment="1">
      <alignment horizontal="center"/>
    </xf>
    <xf numFmtId="41" fontId="20" fillId="33" borderId="0" xfId="48" applyNumberFormat="1" applyFont="1" applyFill="1" applyAlignment="1" applyProtection="1">
      <alignment horizontal="right"/>
      <protection locked="0"/>
    </xf>
    <xf numFmtId="0" fontId="21" fillId="0" borderId="0" xfId="0" applyFont="1" applyAlignment="1" applyProtection="1">
      <alignment horizontal="distributed"/>
      <protection locked="0"/>
    </xf>
    <xf numFmtId="0" fontId="1" fillId="0" borderId="0" xfId="0" applyFont="1" applyBorder="1" applyAlignment="1">
      <alignment horizontal="distributed"/>
    </xf>
    <xf numFmtId="41" fontId="21" fillId="33" borderId="17" xfId="48" applyNumberFormat="1" applyFont="1" applyFill="1" applyBorder="1" applyAlignment="1" applyProtection="1">
      <alignment/>
      <protection/>
    </xf>
    <xf numFmtId="41" fontId="21" fillId="33" borderId="0" xfId="48" applyNumberFormat="1" applyFont="1" applyFill="1" applyAlignment="1" applyProtection="1">
      <alignment/>
      <protection/>
    </xf>
    <xf numFmtId="41" fontId="21" fillId="33" borderId="0" xfId="48" applyNumberFormat="1" applyFont="1" applyFill="1" applyAlignment="1" applyProtection="1">
      <alignment horizontal="right"/>
      <protection/>
    </xf>
    <xf numFmtId="41" fontId="21" fillId="33" borderId="0" xfId="48" applyNumberFormat="1" applyFont="1" applyFill="1" applyAlignment="1" applyProtection="1">
      <alignment/>
      <protection/>
    </xf>
    <xf numFmtId="0" fontId="21" fillId="33" borderId="17" xfId="0" applyFont="1" applyFill="1" applyBorder="1" applyAlignment="1" applyProtection="1">
      <alignment horizontal="center"/>
      <protection/>
    </xf>
    <xf numFmtId="0" fontId="21" fillId="33" borderId="0" xfId="0" applyFont="1" applyFill="1" applyAlignment="1" applyProtection="1">
      <alignment/>
      <protection/>
    </xf>
    <xf numFmtId="0" fontId="20" fillId="0" borderId="19" xfId="0" applyFont="1" applyBorder="1" applyAlignment="1" applyProtection="1">
      <alignment/>
      <protection locked="0"/>
    </xf>
    <xf numFmtId="0" fontId="20" fillId="0" borderId="19" xfId="0" applyFont="1" applyBorder="1" applyAlignment="1" applyProtection="1">
      <alignment horizontal="distributed"/>
      <protection locked="0"/>
    </xf>
    <xf numFmtId="41" fontId="20" fillId="33" borderId="21" xfId="48" applyNumberFormat="1" applyFont="1" applyFill="1" applyBorder="1" applyAlignment="1">
      <alignment/>
    </xf>
    <xf numFmtId="41" fontId="20" fillId="33" borderId="19" xfId="48" applyNumberFormat="1" applyFont="1" applyFill="1" applyBorder="1" applyAlignment="1">
      <alignment/>
    </xf>
    <xf numFmtId="41" fontId="20" fillId="33" borderId="19" xfId="48" applyNumberFormat="1" applyFont="1" applyFill="1" applyBorder="1" applyAlignment="1" applyProtection="1">
      <alignment/>
      <protection locked="0"/>
    </xf>
    <xf numFmtId="41" fontId="20" fillId="33" borderId="19" xfId="48" applyNumberFormat="1" applyFont="1" applyFill="1" applyBorder="1" applyAlignment="1" applyProtection="1">
      <alignment horizontal="right"/>
      <protection locked="0"/>
    </xf>
    <xf numFmtId="0" fontId="20" fillId="33" borderId="21" xfId="0" applyFont="1" applyFill="1" applyBorder="1" applyAlignment="1">
      <alignment horizontal="center"/>
    </xf>
    <xf numFmtId="0" fontId="20" fillId="33" borderId="17" xfId="0" applyFont="1" applyFill="1" applyBorder="1" applyAlignment="1" applyProtection="1">
      <alignment horizontal="centerContinuous" vertical="center"/>
      <protection locked="0"/>
    </xf>
    <xf numFmtId="0" fontId="20" fillId="33" borderId="21" xfId="0" applyFont="1" applyFill="1" applyBorder="1" applyAlignment="1" applyProtection="1">
      <alignment horizontal="distributed" vertical="center"/>
      <protection locked="0"/>
    </xf>
    <xf numFmtId="41" fontId="21" fillId="33" borderId="0" xfId="48" applyNumberFormat="1" applyFont="1" applyFill="1" applyAlignment="1" applyProtection="1">
      <alignment/>
      <protection locked="0"/>
    </xf>
    <xf numFmtId="0" fontId="21" fillId="33" borderId="17" xfId="0" applyFont="1" applyFill="1" applyBorder="1" applyAlignment="1" applyProtection="1">
      <alignment horizontal="center"/>
      <protection locked="0"/>
    </xf>
    <xf numFmtId="0" fontId="20" fillId="33" borderId="17" xfId="0" applyFont="1" applyFill="1" applyBorder="1" applyAlignment="1" applyProtection="1">
      <alignment horizontal="center"/>
      <protection locked="0"/>
    </xf>
    <xf numFmtId="41" fontId="21" fillId="33" borderId="0" xfId="48" applyNumberFormat="1" applyFont="1" applyFill="1" applyAlignment="1" applyProtection="1">
      <alignment horizontal="right"/>
      <protection locked="0"/>
    </xf>
    <xf numFmtId="0" fontId="20" fillId="33" borderId="21" xfId="0" applyFont="1" applyFill="1" applyBorder="1" applyAlignment="1" applyProtection="1">
      <alignment horizontal="center"/>
      <protection locked="0"/>
    </xf>
    <xf numFmtId="41" fontId="20" fillId="33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-1.人口・世帯数"/>
      <sheetName val="20-2.人口・世帯数 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zoomScaleSheetLayoutView="100" zoomScalePageLayoutView="0" workbookViewId="0" topLeftCell="N48">
      <selection activeCell="U59" sqref="U59:U60"/>
    </sheetView>
  </sheetViews>
  <sheetFormatPr defaultColWidth="9.00390625" defaultRowHeight="13.5"/>
  <cols>
    <col min="1" max="1" width="2.50390625" style="3" customWidth="1"/>
    <col min="2" max="2" width="14.50390625" style="3" customWidth="1"/>
    <col min="3" max="17" width="8.625" style="3" customWidth="1"/>
    <col min="18" max="18" width="9.00390625" style="3" customWidth="1"/>
    <col min="19" max="19" width="9.25390625" style="3" customWidth="1"/>
    <col min="20" max="20" width="8.625" style="3" customWidth="1"/>
    <col min="21" max="21" width="4.75390625" style="3" customWidth="1"/>
    <col min="22" max="16384" width="9.00390625" style="3" customWidth="1"/>
  </cols>
  <sheetData>
    <row r="1" spans="2:21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2.75" thickBo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 t="s">
        <v>2</v>
      </c>
      <c r="U2" s="4"/>
    </row>
    <row r="3" spans="1:21" s="14" customFormat="1" ht="12.75" thickTop="1">
      <c r="A3" s="6" t="s">
        <v>3</v>
      </c>
      <c r="B3" s="7"/>
      <c r="C3" s="8"/>
      <c r="D3" s="9" t="s">
        <v>4</v>
      </c>
      <c r="E3" s="10"/>
      <c r="F3" s="10"/>
      <c r="G3" s="10"/>
      <c r="H3" s="11" t="s">
        <v>5</v>
      </c>
      <c r="I3" s="12"/>
      <c r="J3" s="12"/>
      <c r="K3" s="12"/>
      <c r="L3" s="9" t="s">
        <v>6</v>
      </c>
      <c r="M3" s="10"/>
      <c r="N3" s="10"/>
      <c r="O3" s="10"/>
      <c r="P3" s="10"/>
      <c r="Q3" s="10"/>
      <c r="R3" s="10"/>
      <c r="S3" s="10"/>
      <c r="T3" s="8"/>
      <c r="U3" s="13" t="s">
        <v>7</v>
      </c>
    </row>
    <row r="4" spans="1:21" s="14" customFormat="1" ht="12">
      <c r="A4" s="15"/>
      <c r="B4" s="16"/>
      <c r="C4" s="17" t="s">
        <v>8</v>
      </c>
      <c r="D4" s="18"/>
      <c r="E4" s="18"/>
      <c r="F4" s="18"/>
      <c r="G4" s="18"/>
      <c r="H4" s="18"/>
      <c r="I4" s="18"/>
      <c r="J4" s="19"/>
      <c r="K4" s="20"/>
      <c r="L4" s="18"/>
      <c r="M4" s="21" t="s">
        <v>9</v>
      </c>
      <c r="N4" s="22" t="s">
        <v>10</v>
      </c>
      <c r="O4" s="23" t="s">
        <v>11</v>
      </c>
      <c r="P4" s="23" t="s">
        <v>12</v>
      </c>
      <c r="Q4" s="18"/>
      <c r="R4" s="18"/>
      <c r="S4" s="21" t="s">
        <v>13</v>
      </c>
      <c r="T4" s="24" t="s">
        <v>14</v>
      </c>
      <c r="U4" s="23" t="s">
        <v>15</v>
      </c>
    </row>
    <row r="5" spans="1:21" s="14" customFormat="1" ht="12" customHeight="1">
      <c r="A5" s="15"/>
      <c r="B5" s="16"/>
      <c r="C5" s="25"/>
      <c r="D5" s="23" t="s">
        <v>16</v>
      </c>
      <c r="E5" s="23" t="s">
        <v>17</v>
      </c>
      <c r="F5" s="23" t="s">
        <v>18</v>
      </c>
      <c r="G5" s="23" t="s">
        <v>19</v>
      </c>
      <c r="H5" s="23" t="s">
        <v>16</v>
      </c>
      <c r="I5" s="23" t="s">
        <v>20</v>
      </c>
      <c r="J5" s="26" t="s">
        <v>21</v>
      </c>
      <c r="K5" s="22" t="s">
        <v>22</v>
      </c>
      <c r="L5" s="23" t="s">
        <v>16</v>
      </c>
      <c r="M5" s="27" t="s">
        <v>23</v>
      </c>
      <c r="N5" s="20"/>
      <c r="O5" s="23" t="s">
        <v>24</v>
      </c>
      <c r="P5" s="18"/>
      <c r="Q5" s="23" t="s">
        <v>25</v>
      </c>
      <c r="R5" s="23" t="s">
        <v>26</v>
      </c>
      <c r="S5" s="26" t="s">
        <v>27</v>
      </c>
      <c r="T5" s="24" t="s">
        <v>28</v>
      </c>
      <c r="U5" s="23" t="s">
        <v>29</v>
      </c>
    </row>
    <row r="6" spans="1:21" s="14" customFormat="1" ht="12">
      <c r="A6" s="28"/>
      <c r="B6" s="29"/>
      <c r="C6" s="30"/>
      <c r="D6" s="31"/>
      <c r="E6" s="31"/>
      <c r="F6" s="31"/>
      <c r="G6" s="31"/>
      <c r="H6" s="31"/>
      <c r="I6" s="31"/>
      <c r="J6" s="32"/>
      <c r="K6" s="33"/>
      <c r="L6" s="31"/>
      <c r="M6" s="34" t="s">
        <v>30</v>
      </c>
      <c r="N6" s="33" t="s">
        <v>31</v>
      </c>
      <c r="O6" s="31" t="s">
        <v>32</v>
      </c>
      <c r="P6" s="31" t="s">
        <v>33</v>
      </c>
      <c r="Q6" s="30"/>
      <c r="R6" s="30"/>
      <c r="S6" s="32" t="s">
        <v>34</v>
      </c>
      <c r="T6" s="30"/>
      <c r="U6" s="31" t="s">
        <v>35</v>
      </c>
    </row>
    <row r="7" spans="1:21" s="39" customFormat="1" ht="18.75" customHeight="1">
      <c r="A7" s="35" t="s">
        <v>36</v>
      </c>
      <c r="B7" s="35"/>
      <c r="C7" s="36">
        <f>D7+H7+L7+T7</f>
        <v>579143</v>
      </c>
      <c r="D7" s="37">
        <f>SUM(E7:G7)</f>
        <v>103241</v>
      </c>
      <c r="E7" s="37">
        <f aca="true" t="shared" si="0" ref="E7:S7">SUM(E9:E11)</f>
        <v>90169</v>
      </c>
      <c r="F7" s="37">
        <f t="shared" si="0"/>
        <v>2951</v>
      </c>
      <c r="G7" s="37">
        <f t="shared" si="0"/>
        <v>10121</v>
      </c>
      <c r="H7" s="37">
        <f>SUM(I7:K7)</f>
        <v>146457</v>
      </c>
      <c r="I7" s="37">
        <f t="shared" si="0"/>
        <v>1503</v>
      </c>
      <c r="J7" s="37">
        <f t="shared" si="0"/>
        <v>58201</v>
      </c>
      <c r="K7" s="37">
        <f t="shared" si="0"/>
        <v>86753</v>
      </c>
      <c r="L7" s="37">
        <f>SUM(M7:S7)</f>
        <v>328768</v>
      </c>
      <c r="M7" s="37">
        <f t="shared" si="0"/>
        <v>3111</v>
      </c>
      <c r="N7" s="37">
        <f t="shared" si="0"/>
        <v>33512</v>
      </c>
      <c r="O7" s="37">
        <f t="shared" si="0"/>
        <v>125168</v>
      </c>
      <c r="P7" s="37">
        <f t="shared" si="0"/>
        <v>14597</v>
      </c>
      <c r="Q7" s="37">
        <f t="shared" si="0"/>
        <v>2919</v>
      </c>
      <c r="R7" s="37">
        <f t="shared" si="0"/>
        <v>123357</v>
      </c>
      <c r="S7" s="37">
        <f t="shared" si="0"/>
        <v>26104</v>
      </c>
      <c r="T7" s="37">
        <f>SUM(T9:T11)</f>
        <v>677</v>
      </c>
      <c r="U7" s="38" t="s">
        <v>37</v>
      </c>
    </row>
    <row r="8" spans="1:21" s="39" customFormat="1" ht="18.75" customHeight="1">
      <c r="A8" s="40"/>
      <c r="B8" s="40"/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</row>
    <row r="9" spans="1:21" s="39" customFormat="1" ht="18.75" customHeight="1">
      <c r="A9" s="35" t="s">
        <v>38</v>
      </c>
      <c r="B9" s="35"/>
      <c r="C9" s="36">
        <f>D9+H9+L9+T9</f>
        <v>402828</v>
      </c>
      <c r="D9" s="37">
        <f>SUM(E9:G9)</f>
        <v>40280</v>
      </c>
      <c r="E9" s="37">
        <f aca="true" t="shared" si="1" ref="E9:S9">SUM(E13:E23)</f>
        <v>34713</v>
      </c>
      <c r="F9" s="37">
        <f t="shared" si="1"/>
        <v>708</v>
      </c>
      <c r="G9" s="37">
        <f t="shared" si="1"/>
        <v>4859</v>
      </c>
      <c r="H9" s="37">
        <f>SUM(I9:K9)</f>
        <v>105047</v>
      </c>
      <c r="I9" s="37">
        <f t="shared" si="1"/>
        <v>1271</v>
      </c>
      <c r="J9" s="37">
        <f t="shared" si="1"/>
        <v>39736</v>
      </c>
      <c r="K9" s="37">
        <f t="shared" si="1"/>
        <v>64040</v>
      </c>
      <c r="L9" s="37">
        <f>SUM(M9:S9)</f>
        <v>256980</v>
      </c>
      <c r="M9" s="37">
        <f t="shared" si="1"/>
        <v>2584</v>
      </c>
      <c r="N9" s="37">
        <f t="shared" si="1"/>
        <v>25593</v>
      </c>
      <c r="O9" s="37">
        <v>101440</v>
      </c>
      <c r="P9" s="37">
        <f t="shared" si="1"/>
        <v>12591</v>
      </c>
      <c r="Q9" s="37">
        <f t="shared" si="1"/>
        <v>2661</v>
      </c>
      <c r="R9" s="37">
        <f t="shared" si="1"/>
        <v>94031</v>
      </c>
      <c r="S9" s="37">
        <f t="shared" si="1"/>
        <v>18080</v>
      </c>
      <c r="T9" s="37">
        <f>SUM(T13:T23)</f>
        <v>521</v>
      </c>
      <c r="U9" s="38" t="s">
        <v>39</v>
      </c>
    </row>
    <row r="10" spans="1:21" s="39" customFormat="1" ht="18.75" customHeight="1">
      <c r="A10" s="40"/>
      <c r="B10" s="40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/>
    </row>
    <row r="11" spans="1:21" s="39" customFormat="1" ht="18.75" customHeight="1">
      <c r="A11" s="35" t="s">
        <v>40</v>
      </c>
      <c r="B11" s="35"/>
      <c r="C11" s="36">
        <f>D11+H11+L11+T11</f>
        <v>176315</v>
      </c>
      <c r="D11" s="37">
        <f>SUM(E11:G11)</f>
        <v>62961</v>
      </c>
      <c r="E11" s="37">
        <f>E25+E30+E37+E41+E47+E56+E66+E76+E81+E85+E92+E98</f>
        <v>55456</v>
      </c>
      <c r="F11" s="37">
        <f>F25+F30+F37+F41+F47+F56+F66+F76+F81+F85+F92+F98</f>
        <v>2243</v>
      </c>
      <c r="G11" s="37">
        <f>G25+G30+G37+G41+G47+G56+G66+G76+G81+G85+G92+G98</f>
        <v>5262</v>
      </c>
      <c r="H11" s="37">
        <f>SUM(I11:K11)</f>
        <v>41410</v>
      </c>
      <c r="I11" s="37">
        <f>I25+I30+I37+I41+I47+I56+I66+I76+I81+I85+I92+I98</f>
        <v>232</v>
      </c>
      <c r="J11" s="37">
        <f>J25+J30+J37+J41+J47+J56+J66+J76+J81+J85+J92+J98</f>
        <v>18465</v>
      </c>
      <c r="K11" s="37">
        <f>K25+K30+K37+K41+K47+K56+K66+K76+K81+K85+K92+K98</f>
        <v>22713</v>
      </c>
      <c r="L11" s="37">
        <f>SUM(M11:S11)</f>
        <v>71788</v>
      </c>
      <c r="M11" s="37">
        <f aca="true" t="shared" si="2" ref="M11:R11">M25+M30+M37+M41+M47+M56+M66+M76+M81+M85+M92+M98</f>
        <v>527</v>
      </c>
      <c r="N11" s="37">
        <f t="shared" si="2"/>
        <v>7919</v>
      </c>
      <c r="O11" s="37">
        <f t="shared" si="2"/>
        <v>23728</v>
      </c>
      <c r="P11" s="37">
        <f t="shared" si="2"/>
        <v>2006</v>
      </c>
      <c r="Q11" s="37">
        <f t="shared" si="2"/>
        <v>258</v>
      </c>
      <c r="R11" s="37">
        <f t="shared" si="2"/>
        <v>29326</v>
      </c>
      <c r="S11" s="37">
        <v>8024</v>
      </c>
      <c r="T11" s="37">
        <f>T25+T30+T37+T41+T47+T56+T66+T76+T81+T85+T92+T98</f>
        <v>156</v>
      </c>
      <c r="U11" s="38" t="s">
        <v>41</v>
      </c>
    </row>
    <row r="12" spans="1:21" s="39" customFormat="1" ht="18.75" customHeight="1">
      <c r="A12" s="40"/>
      <c r="B12" s="40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</row>
    <row r="13" spans="1:21" ht="19.5" customHeight="1">
      <c r="A13" s="41">
        <v>1</v>
      </c>
      <c r="B13" s="40" t="s">
        <v>42</v>
      </c>
      <c r="C13" s="42">
        <f>D13+H13+L13+T13</f>
        <v>169289</v>
      </c>
      <c r="D13" s="43">
        <f>SUM(E13:G13)</f>
        <v>6756</v>
      </c>
      <c r="E13" s="44">
        <v>6424</v>
      </c>
      <c r="F13" s="44">
        <v>120</v>
      </c>
      <c r="G13" s="44">
        <v>212</v>
      </c>
      <c r="H13" s="43">
        <f>SUM(I13:K13)</f>
        <v>45536</v>
      </c>
      <c r="I13" s="44">
        <v>116</v>
      </c>
      <c r="J13" s="44">
        <v>19009</v>
      </c>
      <c r="K13" s="44">
        <v>26411</v>
      </c>
      <c r="L13" s="43">
        <f>SUM(M13:S13)</f>
        <v>116750</v>
      </c>
      <c r="M13" s="44">
        <v>1435</v>
      </c>
      <c r="N13" s="44">
        <v>12086</v>
      </c>
      <c r="O13" s="44">
        <v>46440</v>
      </c>
      <c r="P13" s="44">
        <v>6825</v>
      </c>
      <c r="Q13" s="44">
        <v>1547</v>
      </c>
      <c r="R13" s="44">
        <v>40154</v>
      </c>
      <c r="S13" s="44">
        <v>8263</v>
      </c>
      <c r="T13" s="44">
        <v>247</v>
      </c>
      <c r="U13" s="45">
        <v>1</v>
      </c>
    </row>
    <row r="14" spans="1:21" ht="19.5" customHeight="1">
      <c r="A14" s="41">
        <f aca="true" t="shared" si="3" ref="A14:A23">A13+1</f>
        <v>2</v>
      </c>
      <c r="B14" s="40" t="s">
        <v>43</v>
      </c>
      <c r="C14" s="42">
        <f aca="true" t="shared" si="4" ref="C14:C94">D14+H14+L14+T14</f>
        <v>61216</v>
      </c>
      <c r="D14" s="43">
        <f aca="true" t="shared" si="5" ref="D14:D94">SUM(E14:G14)</f>
        <v>1488</v>
      </c>
      <c r="E14" s="44">
        <v>1294</v>
      </c>
      <c r="F14" s="44">
        <v>28</v>
      </c>
      <c r="G14" s="44">
        <v>166</v>
      </c>
      <c r="H14" s="43">
        <f aca="true" t="shared" si="6" ref="H14:H94">SUM(I14:K14)</f>
        <v>9671</v>
      </c>
      <c r="I14" s="44">
        <v>21</v>
      </c>
      <c r="J14" s="44">
        <v>4717</v>
      </c>
      <c r="K14" s="44">
        <v>4933</v>
      </c>
      <c r="L14" s="43">
        <f aca="true" t="shared" si="7" ref="L14:L94">SUM(M14:S14)</f>
        <v>49902</v>
      </c>
      <c r="M14" s="44">
        <v>371</v>
      </c>
      <c r="N14" s="44">
        <v>3937</v>
      </c>
      <c r="O14" s="44">
        <v>18427</v>
      </c>
      <c r="P14" s="44">
        <v>2080</v>
      </c>
      <c r="Q14" s="44">
        <v>653</v>
      </c>
      <c r="R14" s="44">
        <v>20803</v>
      </c>
      <c r="S14" s="44">
        <v>3631</v>
      </c>
      <c r="T14" s="44">
        <v>155</v>
      </c>
      <c r="U14" s="45">
        <v>2</v>
      </c>
    </row>
    <row r="15" spans="1:21" ht="19.5" customHeight="1">
      <c r="A15" s="41">
        <f t="shared" si="3"/>
        <v>3</v>
      </c>
      <c r="B15" s="40" t="s">
        <v>44</v>
      </c>
      <c r="C15" s="42">
        <f t="shared" si="4"/>
        <v>29984</v>
      </c>
      <c r="D15" s="43">
        <f t="shared" si="5"/>
        <v>3681</v>
      </c>
      <c r="E15" s="44">
        <v>2930</v>
      </c>
      <c r="F15" s="44">
        <v>26</v>
      </c>
      <c r="G15" s="44">
        <v>725</v>
      </c>
      <c r="H15" s="43">
        <f t="shared" si="6"/>
        <v>8525</v>
      </c>
      <c r="I15" s="44">
        <v>7</v>
      </c>
      <c r="J15" s="44">
        <v>2314</v>
      </c>
      <c r="K15" s="44">
        <v>6204</v>
      </c>
      <c r="L15" s="43">
        <f t="shared" si="7"/>
        <v>17745</v>
      </c>
      <c r="M15" s="44">
        <v>163</v>
      </c>
      <c r="N15" s="44">
        <v>1476</v>
      </c>
      <c r="O15" s="44">
        <v>7746</v>
      </c>
      <c r="P15" s="44">
        <v>853</v>
      </c>
      <c r="Q15" s="44">
        <v>126</v>
      </c>
      <c r="R15" s="44">
        <v>6295</v>
      </c>
      <c r="S15" s="44">
        <v>1086</v>
      </c>
      <c r="T15" s="44">
        <v>33</v>
      </c>
      <c r="U15" s="45">
        <v>3</v>
      </c>
    </row>
    <row r="16" spans="1:21" ht="19.5" customHeight="1">
      <c r="A16" s="41">
        <f t="shared" si="3"/>
        <v>4</v>
      </c>
      <c r="B16" s="40" t="s">
        <v>45</v>
      </c>
      <c r="C16" s="42">
        <f t="shared" si="4"/>
        <v>31789</v>
      </c>
      <c r="D16" s="43">
        <f t="shared" si="5"/>
        <v>3557</v>
      </c>
      <c r="E16" s="44">
        <v>3286</v>
      </c>
      <c r="F16" s="44">
        <v>238</v>
      </c>
      <c r="G16" s="44">
        <v>33</v>
      </c>
      <c r="H16" s="43">
        <f t="shared" si="6"/>
        <v>10484</v>
      </c>
      <c r="I16" s="44">
        <v>27</v>
      </c>
      <c r="J16" s="44">
        <v>3569</v>
      </c>
      <c r="K16" s="44">
        <v>6888</v>
      </c>
      <c r="L16" s="43">
        <f t="shared" si="7"/>
        <v>17718</v>
      </c>
      <c r="M16" s="44">
        <v>205</v>
      </c>
      <c r="N16" s="44">
        <v>1603</v>
      </c>
      <c r="O16" s="44">
        <v>7469</v>
      </c>
      <c r="P16" s="44">
        <v>685</v>
      </c>
      <c r="Q16" s="44">
        <v>93</v>
      </c>
      <c r="R16" s="44">
        <v>6515</v>
      </c>
      <c r="S16" s="44">
        <v>1148</v>
      </c>
      <c r="T16" s="44">
        <v>30</v>
      </c>
      <c r="U16" s="45">
        <v>4</v>
      </c>
    </row>
    <row r="17" spans="1:21" ht="19.5" customHeight="1">
      <c r="A17" s="41">
        <f t="shared" si="3"/>
        <v>5</v>
      </c>
      <c r="B17" s="40" t="s">
        <v>46</v>
      </c>
      <c r="C17" s="42">
        <f t="shared" si="4"/>
        <v>24145</v>
      </c>
      <c r="D17" s="43">
        <f t="shared" si="5"/>
        <v>2265</v>
      </c>
      <c r="E17" s="44">
        <v>1698</v>
      </c>
      <c r="F17" s="44">
        <v>131</v>
      </c>
      <c r="G17" s="44">
        <v>436</v>
      </c>
      <c r="H17" s="43">
        <f t="shared" si="6"/>
        <v>7420</v>
      </c>
      <c r="I17" s="44">
        <v>22</v>
      </c>
      <c r="J17" s="44">
        <v>2410</v>
      </c>
      <c r="K17" s="44">
        <v>4988</v>
      </c>
      <c r="L17" s="43">
        <f t="shared" si="7"/>
        <v>14447</v>
      </c>
      <c r="M17" s="44">
        <v>101</v>
      </c>
      <c r="N17" s="44">
        <v>1566</v>
      </c>
      <c r="O17" s="44">
        <v>5992</v>
      </c>
      <c r="P17" s="44">
        <v>637</v>
      </c>
      <c r="Q17" s="44">
        <v>99</v>
      </c>
      <c r="R17" s="44">
        <v>5145</v>
      </c>
      <c r="S17" s="44">
        <v>907</v>
      </c>
      <c r="T17" s="44">
        <v>13</v>
      </c>
      <c r="U17" s="45">
        <v>5</v>
      </c>
    </row>
    <row r="18" spans="1:21" ht="19.5" customHeight="1">
      <c r="A18" s="41">
        <f t="shared" si="3"/>
        <v>6</v>
      </c>
      <c r="B18" s="40" t="s">
        <v>47</v>
      </c>
      <c r="C18" s="42">
        <f t="shared" si="4"/>
        <v>17930</v>
      </c>
      <c r="D18" s="43">
        <f t="shared" si="5"/>
        <v>2779</v>
      </c>
      <c r="E18" s="44">
        <v>2175</v>
      </c>
      <c r="F18" s="44">
        <v>35</v>
      </c>
      <c r="G18" s="44">
        <v>569</v>
      </c>
      <c r="H18" s="43">
        <f t="shared" si="6"/>
        <v>5884</v>
      </c>
      <c r="I18" s="44">
        <v>182</v>
      </c>
      <c r="J18" s="44">
        <v>1689</v>
      </c>
      <c r="K18" s="44">
        <v>4013</v>
      </c>
      <c r="L18" s="43">
        <f t="shared" si="7"/>
        <v>9261</v>
      </c>
      <c r="M18" s="44">
        <v>82</v>
      </c>
      <c r="N18" s="44">
        <v>1244</v>
      </c>
      <c r="O18" s="44">
        <v>3489</v>
      </c>
      <c r="P18" s="44">
        <v>342</v>
      </c>
      <c r="Q18" s="44">
        <v>53</v>
      </c>
      <c r="R18" s="44">
        <v>3339</v>
      </c>
      <c r="S18" s="44">
        <v>712</v>
      </c>
      <c r="T18" s="44">
        <v>6</v>
      </c>
      <c r="U18" s="45">
        <v>6</v>
      </c>
    </row>
    <row r="19" spans="1:21" ht="19.5" customHeight="1">
      <c r="A19" s="41">
        <f t="shared" si="3"/>
        <v>7</v>
      </c>
      <c r="B19" s="40" t="s">
        <v>48</v>
      </c>
      <c r="C19" s="42">
        <f t="shared" si="4"/>
        <v>12177</v>
      </c>
      <c r="D19" s="43">
        <f t="shared" si="5"/>
        <v>2646</v>
      </c>
      <c r="E19" s="44">
        <v>1309</v>
      </c>
      <c r="F19" s="44">
        <v>5</v>
      </c>
      <c r="G19" s="44">
        <v>1332</v>
      </c>
      <c r="H19" s="43">
        <f t="shared" si="6"/>
        <v>3750</v>
      </c>
      <c r="I19" s="44">
        <v>848</v>
      </c>
      <c r="J19" s="44">
        <v>1425</v>
      </c>
      <c r="K19" s="44">
        <v>1477</v>
      </c>
      <c r="L19" s="43">
        <v>5774</v>
      </c>
      <c r="M19" s="44">
        <v>30</v>
      </c>
      <c r="N19" s="44">
        <v>951</v>
      </c>
      <c r="O19" s="44">
        <v>2663</v>
      </c>
      <c r="P19" s="44">
        <v>270</v>
      </c>
      <c r="Q19" s="44">
        <v>16</v>
      </c>
      <c r="R19" s="44">
        <v>1869</v>
      </c>
      <c r="S19" s="44">
        <v>375</v>
      </c>
      <c r="T19" s="46">
        <v>7</v>
      </c>
      <c r="U19" s="45">
        <v>7</v>
      </c>
    </row>
    <row r="20" spans="1:21" ht="19.5" customHeight="1">
      <c r="A20" s="41">
        <f t="shared" si="3"/>
        <v>8</v>
      </c>
      <c r="B20" s="40" t="s">
        <v>49</v>
      </c>
      <c r="C20" s="42">
        <f t="shared" si="4"/>
        <v>11420</v>
      </c>
      <c r="D20" s="43">
        <f t="shared" si="5"/>
        <v>4420</v>
      </c>
      <c r="E20" s="44">
        <v>4340</v>
      </c>
      <c r="F20" s="44">
        <v>72</v>
      </c>
      <c r="G20" s="44">
        <v>8</v>
      </c>
      <c r="H20" s="43">
        <f t="shared" si="6"/>
        <v>1786</v>
      </c>
      <c r="I20" s="44">
        <v>7</v>
      </c>
      <c r="J20" s="44">
        <v>962</v>
      </c>
      <c r="K20" s="44">
        <v>817</v>
      </c>
      <c r="L20" s="43">
        <f t="shared" si="7"/>
        <v>5211</v>
      </c>
      <c r="M20" s="44">
        <v>53</v>
      </c>
      <c r="N20" s="44">
        <v>489</v>
      </c>
      <c r="O20" s="44">
        <v>2068</v>
      </c>
      <c r="P20" s="44">
        <v>150</v>
      </c>
      <c r="Q20" s="44">
        <v>15</v>
      </c>
      <c r="R20" s="44">
        <v>2009</v>
      </c>
      <c r="S20" s="44">
        <v>427</v>
      </c>
      <c r="T20" s="46">
        <v>3</v>
      </c>
      <c r="U20" s="45">
        <v>8</v>
      </c>
    </row>
    <row r="21" spans="1:21" ht="19.5" customHeight="1">
      <c r="A21" s="41">
        <f t="shared" si="3"/>
        <v>9</v>
      </c>
      <c r="B21" s="40" t="s">
        <v>50</v>
      </c>
      <c r="C21" s="42">
        <f t="shared" si="4"/>
        <v>10003</v>
      </c>
      <c r="D21" s="43">
        <f t="shared" si="5"/>
        <v>2895</v>
      </c>
      <c r="E21" s="44">
        <v>2844</v>
      </c>
      <c r="F21" s="44">
        <v>27</v>
      </c>
      <c r="G21" s="44">
        <v>24</v>
      </c>
      <c r="H21" s="43">
        <f t="shared" si="6"/>
        <v>2343</v>
      </c>
      <c r="I21" s="44">
        <v>10</v>
      </c>
      <c r="J21" s="44">
        <v>882</v>
      </c>
      <c r="K21" s="44">
        <v>1451</v>
      </c>
      <c r="L21" s="43">
        <f t="shared" si="7"/>
        <v>4749</v>
      </c>
      <c r="M21" s="44">
        <v>26</v>
      </c>
      <c r="N21" s="44">
        <v>411</v>
      </c>
      <c r="O21" s="44">
        <v>1903</v>
      </c>
      <c r="P21" s="44">
        <v>188</v>
      </c>
      <c r="Q21" s="44">
        <v>8</v>
      </c>
      <c r="R21" s="44">
        <v>1847</v>
      </c>
      <c r="S21" s="44">
        <v>366</v>
      </c>
      <c r="T21" s="46">
        <v>16</v>
      </c>
      <c r="U21" s="45">
        <v>9</v>
      </c>
    </row>
    <row r="22" spans="1:21" ht="19.5" customHeight="1">
      <c r="A22" s="41">
        <f t="shared" si="3"/>
        <v>10</v>
      </c>
      <c r="B22" s="40" t="s">
        <v>51</v>
      </c>
      <c r="C22" s="42">
        <f t="shared" si="4"/>
        <v>10743</v>
      </c>
      <c r="D22" s="43">
        <f t="shared" si="5"/>
        <v>4009</v>
      </c>
      <c r="E22" s="44">
        <v>3300</v>
      </c>
      <c r="F22" s="44">
        <v>9</v>
      </c>
      <c r="G22" s="44">
        <v>700</v>
      </c>
      <c r="H22" s="43">
        <f t="shared" si="6"/>
        <v>2190</v>
      </c>
      <c r="I22" s="46">
        <v>2</v>
      </c>
      <c r="J22" s="44">
        <v>812</v>
      </c>
      <c r="K22" s="44">
        <v>1376</v>
      </c>
      <c r="L22" s="43">
        <f t="shared" si="7"/>
        <v>4538</v>
      </c>
      <c r="M22" s="44">
        <v>40</v>
      </c>
      <c r="N22" s="44">
        <v>573</v>
      </c>
      <c r="O22" s="44">
        <v>1760</v>
      </c>
      <c r="P22" s="44">
        <v>166</v>
      </c>
      <c r="Q22" s="44">
        <v>10</v>
      </c>
      <c r="R22" s="44">
        <v>1647</v>
      </c>
      <c r="S22" s="44">
        <v>342</v>
      </c>
      <c r="T22" s="44">
        <v>6</v>
      </c>
      <c r="U22" s="45">
        <v>10</v>
      </c>
    </row>
    <row r="23" spans="1:21" ht="19.5" customHeight="1">
      <c r="A23" s="41">
        <f t="shared" si="3"/>
        <v>11</v>
      </c>
      <c r="B23" s="40" t="s">
        <v>52</v>
      </c>
      <c r="C23" s="42">
        <f t="shared" si="4"/>
        <v>24132</v>
      </c>
      <c r="D23" s="43">
        <f t="shared" si="5"/>
        <v>5784</v>
      </c>
      <c r="E23" s="44">
        <v>5113</v>
      </c>
      <c r="F23" s="44">
        <v>17</v>
      </c>
      <c r="G23" s="44">
        <v>654</v>
      </c>
      <c r="H23" s="43">
        <f t="shared" si="6"/>
        <v>7458</v>
      </c>
      <c r="I23" s="44">
        <v>29</v>
      </c>
      <c r="J23" s="44">
        <v>1947</v>
      </c>
      <c r="K23" s="44">
        <v>5482</v>
      </c>
      <c r="L23" s="43">
        <f t="shared" si="7"/>
        <v>10885</v>
      </c>
      <c r="M23" s="44">
        <v>78</v>
      </c>
      <c r="N23" s="44">
        <v>1257</v>
      </c>
      <c r="O23" s="44">
        <v>3883</v>
      </c>
      <c r="P23" s="44">
        <v>395</v>
      </c>
      <c r="Q23" s="44">
        <v>41</v>
      </c>
      <c r="R23" s="44">
        <v>4408</v>
      </c>
      <c r="S23" s="44">
        <v>823</v>
      </c>
      <c r="T23" s="46">
        <v>5</v>
      </c>
      <c r="U23" s="45">
        <v>11</v>
      </c>
    </row>
    <row r="24" spans="1:21" ht="6" customHeight="1">
      <c r="A24" s="41"/>
      <c r="B24" s="40"/>
      <c r="C24" s="42"/>
      <c r="D24" s="43"/>
      <c r="E24" s="44"/>
      <c r="F24" s="44"/>
      <c r="G24" s="44"/>
      <c r="H24" s="43"/>
      <c r="I24" s="44"/>
      <c r="J24" s="44"/>
      <c r="K24" s="44"/>
      <c r="L24" s="43"/>
      <c r="M24" s="44"/>
      <c r="N24" s="44"/>
      <c r="O24" s="44"/>
      <c r="P24" s="44"/>
      <c r="Q24" s="44"/>
      <c r="R24" s="44"/>
      <c r="S24" s="44"/>
      <c r="T24" s="46"/>
      <c r="U24" s="45"/>
    </row>
    <row r="25" spans="1:21" s="54" customFormat="1" ht="19.5" customHeight="1">
      <c r="A25" s="47" t="s">
        <v>53</v>
      </c>
      <c r="B25" s="48"/>
      <c r="C25" s="49">
        <f t="shared" si="4"/>
        <v>5984</v>
      </c>
      <c r="D25" s="50">
        <f t="shared" si="5"/>
        <v>2767</v>
      </c>
      <c r="E25" s="50">
        <f>SUM(E26:E28)</f>
        <v>2527</v>
      </c>
      <c r="F25" s="50">
        <f>SUM(F26:F28)</f>
        <v>31</v>
      </c>
      <c r="G25" s="50">
        <f>SUM(G26:G28)</f>
        <v>209</v>
      </c>
      <c r="H25" s="50">
        <f t="shared" si="6"/>
        <v>1394</v>
      </c>
      <c r="I25" s="50">
        <f>SUM(I26:I28)</f>
        <v>1</v>
      </c>
      <c r="J25" s="50">
        <f>SUM(J26:J28)</f>
        <v>659</v>
      </c>
      <c r="K25" s="50">
        <f>SUM(K26:K28)</f>
        <v>734</v>
      </c>
      <c r="L25" s="50">
        <f t="shared" si="7"/>
        <v>1820</v>
      </c>
      <c r="M25" s="51">
        <f aca="true" t="shared" si="8" ref="M25:T25">SUM(M26:M28)</f>
        <v>4</v>
      </c>
      <c r="N25" s="50">
        <f t="shared" si="8"/>
        <v>254</v>
      </c>
      <c r="O25" s="50">
        <f t="shared" si="8"/>
        <v>597</v>
      </c>
      <c r="P25" s="50">
        <f t="shared" si="8"/>
        <v>53</v>
      </c>
      <c r="Q25" s="50">
        <f t="shared" si="8"/>
        <v>0</v>
      </c>
      <c r="R25" s="50">
        <f t="shared" si="8"/>
        <v>727</v>
      </c>
      <c r="S25" s="50">
        <f t="shared" si="8"/>
        <v>185</v>
      </c>
      <c r="T25" s="52">
        <f t="shared" si="8"/>
        <v>3</v>
      </c>
      <c r="U25" s="53" t="s">
        <v>54</v>
      </c>
    </row>
    <row r="26" spans="1:21" ht="19.5" customHeight="1">
      <c r="A26" s="41">
        <v>12</v>
      </c>
      <c r="B26" s="40" t="s">
        <v>55</v>
      </c>
      <c r="C26" s="42">
        <f t="shared" si="4"/>
        <v>1241</v>
      </c>
      <c r="D26" s="43">
        <f t="shared" si="5"/>
        <v>722</v>
      </c>
      <c r="E26" s="44">
        <v>706</v>
      </c>
      <c r="F26" s="44">
        <v>15</v>
      </c>
      <c r="G26" s="46">
        <v>1</v>
      </c>
      <c r="H26" s="43">
        <f t="shared" si="6"/>
        <v>188</v>
      </c>
      <c r="I26" s="46">
        <v>0</v>
      </c>
      <c r="J26" s="44">
        <v>87</v>
      </c>
      <c r="K26" s="44">
        <v>101</v>
      </c>
      <c r="L26" s="43">
        <f t="shared" si="7"/>
        <v>330</v>
      </c>
      <c r="M26" s="46">
        <v>0</v>
      </c>
      <c r="N26" s="44">
        <v>37</v>
      </c>
      <c r="O26" s="44">
        <v>104</v>
      </c>
      <c r="P26" s="44">
        <v>8</v>
      </c>
      <c r="Q26" s="44">
        <v>0</v>
      </c>
      <c r="R26" s="44">
        <v>132</v>
      </c>
      <c r="S26" s="44">
        <v>49</v>
      </c>
      <c r="T26" s="46">
        <v>1</v>
      </c>
      <c r="U26" s="45">
        <v>12</v>
      </c>
    </row>
    <row r="27" spans="1:21" ht="19.5" customHeight="1">
      <c r="A27" s="41">
        <f>A26+1</f>
        <v>13</v>
      </c>
      <c r="B27" s="40" t="s">
        <v>56</v>
      </c>
      <c r="C27" s="42">
        <f t="shared" si="4"/>
        <v>2384</v>
      </c>
      <c r="D27" s="43">
        <f t="shared" si="5"/>
        <v>1110</v>
      </c>
      <c r="E27" s="44">
        <v>1037</v>
      </c>
      <c r="F27" s="44">
        <v>8</v>
      </c>
      <c r="G27" s="44">
        <v>65</v>
      </c>
      <c r="H27" s="43">
        <f t="shared" si="6"/>
        <v>541</v>
      </c>
      <c r="I27" s="44">
        <v>0</v>
      </c>
      <c r="J27" s="44">
        <v>263</v>
      </c>
      <c r="K27" s="44">
        <v>278</v>
      </c>
      <c r="L27" s="43">
        <f t="shared" si="7"/>
        <v>731</v>
      </c>
      <c r="M27" s="46">
        <v>3</v>
      </c>
      <c r="N27" s="44">
        <v>95</v>
      </c>
      <c r="O27" s="44">
        <v>236</v>
      </c>
      <c r="P27" s="44">
        <v>20</v>
      </c>
      <c r="Q27" s="44">
        <v>0</v>
      </c>
      <c r="R27" s="44">
        <v>302</v>
      </c>
      <c r="S27" s="44">
        <v>75</v>
      </c>
      <c r="T27" s="44">
        <v>2</v>
      </c>
      <c r="U27" s="45">
        <v>13</v>
      </c>
    </row>
    <row r="28" spans="1:21" ht="19.5" customHeight="1">
      <c r="A28" s="41">
        <f>A27+1</f>
        <v>14</v>
      </c>
      <c r="B28" s="40" t="s">
        <v>57</v>
      </c>
      <c r="C28" s="42">
        <f t="shared" si="4"/>
        <v>2359</v>
      </c>
      <c r="D28" s="43">
        <f t="shared" si="5"/>
        <v>935</v>
      </c>
      <c r="E28" s="44">
        <v>784</v>
      </c>
      <c r="F28" s="44">
        <v>8</v>
      </c>
      <c r="G28" s="44">
        <v>143</v>
      </c>
      <c r="H28" s="43">
        <f t="shared" si="6"/>
        <v>665</v>
      </c>
      <c r="I28" s="44">
        <v>1</v>
      </c>
      <c r="J28" s="44">
        <v>309</v>
      </c>
      <c r="K28" s="44">
        <v>355</v>
      </c>
      <c r="L28" s="43">
        <f t="shared" si="7"/>
        <v>759</v>
      </c>
      <c r="M28" s="46">
        <v>1</v>
      </c>
      <c r="N28" s="44">
        <v>122</v>
      </c>
      <c r="O28" s="44">
        <v>257</v>
      </c>
      <c r="P28" s="44">
        <v>25</v>
      </c>
      <c r="Q28" s="46">
        <v>0</v>
      </c>
      <c r="R28" s="44">
        <v>293</v>
      </c>
      <c r="S28" s="44">
        <v>61</v>
      </c>
      <c r="T28" s="46">
        <v>0</v>
      </c>
      <c r="U28" s="45">
        <v>14</v>
      </c>
    </row>
    <row r="29" spans="1:21" ht="6" customHeight="1">
      <c r="A29" s="41"/>
      <c r="B29" s="40"/>
      <c r="C29" s="42"/>
      <c r="D29" s="43"/>
      <c r="E29" s="44"/>
      <c r="F29" s="44"/>
      <c r="G29" s="44"/>
      <c r="H29" s="43"/>
      <c r="I29" s="44"/>
      <c r="J29" s="44"/>
      <c r="K29" s="44"/>
      <c r="L29" s="43"/>
      <c r="M29" s="46"/>
      <c r="N29" s="44"/>
      <c r="O29" s="44"/>
      <c r="P29" s="44"/>
      <c r="Q29" s="46"/>
      <c r="R29" s="44"/>
      <c r="S29" s="44"/>
      <c r="T29" s="46"/>
      <c r="U29" s="45"/>
    </row>
    <row r="30" spans="1:21" s="54" customFormat="1" ht="19.5" customHeight="1">
      <c r="A30" s="47" t="s">
        <v>58</v>
      </c>
      <c r="B30" s="48"/>
      <c r="C30" s="49">
        <f t="shared" si="4"/>
        <v>22852</v>
      </c>
      <c r="D30" s="50">
        <f t="shared" si="5"/>
        <v>9509</v>
      </c>
      <c r="E30" s="50">
        <f>SUM(E31:E35)</f>
        <v>7746</v>
      </c>
      <c r="F30" s="50">
        <f>SUM(F31:F35)</f>
        <v>97</v>
      </c>
      <c r="G30" s="50">
        <f>SUM(G31:G35)</f>
        <v>1666</v>
      </c>
      <c r="H30" s="50">
        <f t="shared" si="6"/>
        <v>5075</v>
      </c>
      <c r="I30" s="50">
        <f>SUM(I31:I35)</f>
        <v>12</v>
      </c>
      <c r="J30" s="50">
        <f>SUM(J31:J35)</f>
        <v>1934</v>
      </c>
      <c r="K30" s="50">
        <f>SUM(K31:K35)</f>
        <v>3129</v>
      </c>
      <c r="L30" s="50">
        <v>8255</v>
      </c>
      <c r="M30" s="50">
        <f aca="true" t="shared" si="9" ref="M30:R30">SUM(M31:M35)</f>
        <v>44</v>
      </c>
      <c r="N30" s="50">
        <f t="shared" si="9"/>
        <v>1016</v>
      </c>
      <c r="O30" s="50">
        <f t="shared" si="9"/>
        <v>2939</v>
      </c>
      <c r="P30" s="50">
        <f t="shared" si="9"/>
        <v>189</v>
      </c>
      <c r="Q30" s="50">
        <f t="shared" si="9"/>
        <v>27</v>
      </c>
      <c r="R30" s="50">
        <f t="shared" si="9"/>
        <v>3262</v>
      </c>
      <c r="S30" s="50"/>
      <c r="T30" s="50">
        <f>SUM(T31:T35)</f>
        <v>13</v>
      </c>
      <c r="U30" s="53" t="s">
        <v>59</v>
      </c>
    </row>
    <row r="31" spans="1:21" ht="19.5" customHeight="1">
      <c r="A31" s="41">
        <v>15</v>
      </c>
      <c r="B31" s="40" t="s">
        <v>60</v>
      </c>
      <c r="C31" s="42">
        <f t="shared" si="4"/>
        <v>3869</v>
      </c>
      <c r="D31" s="43">
        <f t="shared" si="5"/>
        <v>1834</v>
      </c>
      <c r="E31" s="44">
        <v>1543</v>
      </c>
      <c r="F31" s="44">
        <v>23</v>
      </c>
      <c r="G31" s="44">
        <v>268</v>
      </c>
      <c r="H31" s="43">
        <f t="shared" si="6"/>
        <v>737</v>
      </c>
      <c r="I31" s="44">
        <v>1</v>
      </c>
      <c r="J31" s="44">
        <v>352</v>
      </c>
      <c r="K31" s="44">
        <v>384</v>
      </c>
      <c r="L31" s="43">
        <f t="shared" si="7"/>
        <v>1296</v>
      </c>
      <c r="M31" s="44">
        <v>3</v>
      </c>
      <c r="N31" s="44">
        <v>151</v>
      </c>
      <c r="O31" s="44">
        <v>489</v>
      </c>
      <c r="P31" s="44">
        <v>23</v>
      </c>
      <c r="Q31" s="44">
        <v>1</v>
      </c>
      <c r="R31" s="44">
        <v>508</v>
      </c>
      <c r="S31" s="44">
        <v>121</v>
      </c>
      <c r="T31" s="44">
        <v>2</v>
      </c>
      <c r="U31" s="45">
        <v>15</v>
      </c>
    </row>
    <row r="32" spans="1:21" ht="19.5" customHeight="1">
      <c r="A32" s="41">
        <f>A31+1</f>
        <v>16</v>
      </c>
      <c r="B32" s="40" t="s">
        <v>61</v>
      </c>
      <c r="C32" s="42">
        <f t="shared" si="4"/>
        <v>1591</v>
      </c>
      <c r="D32" s="43">
        <f t="shared" si="5"/>
        <v>676</v>
      </c>
      <c r="E32" s="44">
        <v>24</v>
      </c>
      <c r="F32" s="46">
        <v>0</v>
      </c>
      <c r="G32" s="44">
        <v>652</v>
      </c>
      <c r="H32" s="43">
        <f t="shared" si="6"/>
        <v>296</v>
      </c>
      <c r="I32" s="44">
        <v>3</v>
      </c>
      <c r="J32" s="44">
        <v>124</v>
      </c>
      <c r="K32" s="44">
        <v>169</v>
      </c>
      <c r="L32" s="43">
        <f t="shared" si="7"/>
        <v>619</v>
      </c>
      <c r="M32" s="44">
        <v>5</v>
      </c>
      <c r="N32" s="44">
        <v>87</v>
      </c>
      <c r="O32" s="44">
        <v>220</v>
      </c>
      <c r="P32" s="44">
        <v>3</v>
      </c>
      <c r="Q32" s="46">
        <v>0</v>
      </c>
      <c r="R32" s="44">
        <v>223</v>
      </c>
      <c r="S32" s="44">
        <v>81</v>
      </c>
      <c r="T32" s="46">
        <v>0</v>
      </c>
      <c r="U32" s="45">
        <v>16</v>
      </c>
    </row>
    <row r="33" spans="1:21" ht="19.5" customHeight="1">
      <c r="A33" s="41">
        <f>A32+1</f>
        <v>17</v>
      </c>
      <c r="B33" s="40" t="s">
        <v>62</v>
      </c>
      <c r="C33" s="42">
        <f t="shared" si="4"/>
        <v>8888</v>
      </c>
      <c r="D33" s="43">
        <f t="shared" si="5"/>
        <v>3530</v>
      </c>
      <c r="E33" s="44">
        <v>2972</v>
      </c>
      <c r="F33" s="44">
        <v>29</v>
      </c>
      <c r="G33" s="44">
        <v>529</v>
      </c>
      <c r="H33" s="43">
        <f t="shared" si="6"/>
        <v>1966</v>
      </c>
      <c r="I33" s="44">
        <v>8</v>
      </c>
      <c r="J33" s="44">
        <v>752</v>
      </c>
      <c r="K33" s="44">
        <v>1206</v>
      </c>
      <c r="L33" s="43">
        <f t="shared" si="7"/>
        <v>3387</v>
      </c>
      <c r="M33" s="44">
        <v>23</v>
      </c>
      <c r="N33" s="44">
        <v>380</v>
      </c>
      <c r="O33" s="44">
        <v>1216</v>
      </c>
      <c r="P33" s="44">
        <v>100</v>
      </c>
      <c r="Q33" s="44">
        <v>12</v>
      </c>
      <c r="R33" s="44">
        <v>1390</v>
      </c>
      <c r="S33" s="44">
        <v>266</v>
      </c>
      <c r="T33" s="44">
        <v>5</v>
      </c>
      <c r="U33" s="45">
        <v>17</v>
      </c>
    </row>
    <row r="34" spans="1:21" ht="19.5" customHeight="1">
      <c r="A34" s="41">
        <f>A33+1</f>
        <v>18</v>
      </c>
      <c r="B34" s="40" t="s">
        <v>63</v>
      </c>
      <c r="C34" s="42">
        <f t="shared" si="4"/>
        <v>3078</v>
      </c>
      <c r="D34" s="43">
        <f t="shared" si="5"/>
        <v>1159</v>
      </c>
      <c r="E34" s="44">
        <v>1028</v>
      </c>
      <c r="F34" s="44">
        <v>19</v>
      </c>
      <c r="G34" s="44">
        <v>112</v>
      </c>
      <c r="H34" s="43">
        <f t="shared" si="6"/>
        <v>839</v>
      </c>
      <c r="I34" s="46">
        <v>0</v>
      </c>
      <c r="J34" s="44">
        <v>250</v>
      </c>
      <c r="K34" s="44">
        <v>589</v>
      </c>
      <c r="L34" s="43">
        <f t="shared" si="7"/>
        <v>1079</v>
      </c>
      <c r="M34" s="44">
        <v>4</v>
      </c>
      <c r="N34" s="44">
        <v>162</v>
      </c>
      <c r="O34" s="44">
        <v>329</v>
      </c>
      <c r="P34" s="44">
        <v>18</v>
      </c>
      <c r="Q34" s="44">
        <v>6</v>
      </c>
      <c r="R34" s="44">
        <v>396</v>
      </c>
      <c r="S34" s="44">
        <v>164</v>
      </c>
      <c r="T34" s="44">
        <v>1</v>
      </c>
      <c r="U34" s="45">
        <v>18</v>
      </c>
    </row>
    <row r="35" spans="1:21" ht="19.5" customHeight="1">
      <c r="A35" s="41">
        <f>A34+1</f>
        <v>19</v>
      </c>
      <c r="B35" s="40" t="s">
        <v>64</v>
      </c>
      <c r="C35" s="42">
        <f t="shared" si="4"/>
        <v>5426</v>
      </c>
      <c r="D35" s="43">
        <f t="shared" si="5"/>
        <v>2310</v>
      </c>
      <c r="E35" s="44">
        <v>2179</v>
      </c>
      <c r="F35" s="44">
        <v>26</v>
      </c>
      <c r="G35" s="44">
        <v>105</v>
      </c>
      <c r="H35" s="43">
        <f t="shared" si="6"/>
        <v>1237</v>
      </c>
      <c r="I35" s="44">
        <v>0</v>
      </c>
      <c r="J35" s="44">
        <v>456</v>
      </c>
      <c r="K35" s="44">
        <v>781</v>
      </c>
      <c r="L35" s="43">
        <f t="shared" si="7"/>
        <v>1874</v>
      </c>
      <c r="M35" s="44">
        <v>9</v>
      </c>
      <c r="N35" s="44">
        <v>236</v>
      </c>
      <c r="O35" s="44">
        <v>685</v>
      </c>
      <c r="P35" s="44">
        <v>45</v>
      </c>
      <c r="Q35" s="44">
        <v>8</v>
      </c>
      <c r="R35" s="44">
        <v>745</v>
      </c>
      <c r="S35" s="44">
        <v>146</v>
      </c>
      <c r="T35" s="46">
        <v>5</v>
      </c>
      <c r="U35" s="45">
        <v>19</v>
      </c>
    </row>
    <row r="36" spans="1:21" ht="6.75" customHeight="1">
      <c r="A36" s="41"/>
      <c r="B36" s="40"/>
      <c r="C36" s="42"/>
      <c r="D36" s="43"/>
      <c r="E36" s="44"/>
      <c r="F36" s="44"/>
      <c r="G36" s="44"/>
      <c r="H36" s="43"/>
      <c r="I36" s="44"/>
      <c r="J36" s="44"/>
      <c r="K36" s="44"/>
      <c r="L36" s="43"/>
      <c r="M36" s="44"/>
      <c r="N36" s="44"/>
      <c r="O36" s="44"/>
      <c r="P36" s="44"/>
      <c r="Q36" s="44"/>
      <c r="R36" s="44"/>
      <c r="S36" s="44"/>
      <c r="T36" s="46"/>
      <c r="U36" s="45"/>
    </row>
    <row r="37" spans="1:21" s="54" customFormat="1" ht="19.5" customHeight="1">
      <c r="A37" s="47" t="s">
        <v>65</v>
      </c>
      <c r="B37" s="48"/>
      <c r="C37" s="49">
        <f t="shared" si="4"/>
        <v>15611</v>
      </c>
      <c r="D37" s="50">
        <f t="shared" si="5"/>
        <v>4363</v>
      </c>
      <c r="E37" s="50">
        <f>E38+E39</f>
        <v>4027</v>
      </c>
      <c r="F37" s="50">
        <f>F38+F39</f>
        <v>21</v>
      </c>
      <c r="G37" s="50">
        <f>G38+G39</f>
        <v>315</v>
      </c>
      <c r="H37" s="50">
        <f t="shared" si="6"/>
        <v>4044</v>
      </c>
      <c r="I37" s="50">
        <f>I38+I39</f>
        <v>7</v>
      </c>
      <c r="J37" s="50">
        <f>J38+J39</f>
        <v>1300</v>
      </c>
      <c r="K37" s="50">
        <f>K38+K39</f>
        <v>2737</v>
      </c>
      <c r="L37" s="50">
        <v>7190</v>
      </c>
      <c r="M37" s="50">
        <f aca="true" t="shared" si="10" ref="M37:T37">M38+M39</f>
        <v>80</v>
      </c>
      <c r="N37" s="50">
        <f t="shared" si="10"/>
        <v>783</v>
      </c>
      <c r="O37" s="50">
        <f t="shared" si="10"/>
        <v>2391</v>
      </c>
      <c r="P37" s="50">
        <f t="shared" si="10"/>
        <v>270</v>
      </c>
      <c r="Q37" s="50">
        <f t="shared" si="10"/>
        <v>55</v>
      </c>
      <c r="R37" s="50">
        <f t="shared" si="10"/>
        <v>3029</v>
      </c>
      <c r="S37" s="50"/>
      <c r="T37" s="50">
        <f t="shared" si="10"/>
        <v>14</v>
      </c>
      <c r="U37" s="53" t="s">
        <v>66</v>
      </c>
    </row>
    <row r="38" spans="1:21" ht="19.5" customHeight="1">
      <c r="A38" s="41">
        <v>20</v>
      </c>
      <c r="B38" s="40" t="s">
        <v>67</v>
      </c>
      <c r="C38" s="42">
        <f t="shared" si="4"/>
        <v>10411</v>
      </c>
      <c r="D38" s="43">
        <f t="shared" si="5"/>
        <v>2405</v>
      </c>
      <c r="E38" s="44">
        <v>2085</v>
      </c>
      <c r="F38" s="44">
        <v>6</v>
      </c>
      <c r="G38" s="44">
        <v>314</v>
      </c>
      <c r="H38" s="43">
        <f t="shared" si="6"/>
        <v>2874</v>
      </c>
      <c r="I38" s="44">
        <v>3</v>
      </c>
      <c r="J38" s="44">
        <v>891</v>
      </c>
      <c r="K38" s="44">
        <v>1980</v>
      </c>
      <c r="L38" s="43">
        <f t="shared" si="7"/>
        <v>5122</v>
      </c>
      <c r="M38" s="44">
        <v>67</v>
      </c>
      <c r="N38" s="44">
        <v>572</v>
      </c>
      <c r="O38" s="44">
        <v>1744</v>
      </c>
      <c r="P38" s="44">
        <v>208</v>
      </c>
      <c r="Q38" s="44">
        <v>43</v>
      </c>
      <c r="R38" s="44">
        <v>2083</v>
      </c>
      <c r="S38" s="44">
        <v>405</v>
      </c>
      <c r="T38" s="44">
        <v>10</v>
      </c>
      <c r="U38" s="45">
        <v>20</v>
      </c>
    </row>
    <row r="39" spans="1:21" ht="19.5" customHeight="1">
      <c r="A39" s="41">
        <f>A38+1</f>
        <v>21</v>
      </c>
      <c r="B39" s="40" t="s">
        <v>68</v>
      </c>
      <c r="C39" s="42">
        <f t="shared" si="4"/>
        <v>5200</v>
      </c>
      <c r="D39" s="43">
        <f t="shared" si="5"/>
        <v>1958</v>
      </c>
      <c r="E39" s="44">
        <v>1942</v>
      </c>
      <c r="F39" s="44">
        <v>15</v>
      </c>
      <c r="G39" s="46">
        <v>1</v>
      </c>
      <c r="H39" s="43">
        <f t="shared" si="6"/>
        <v>1170</v>
      </c>
      <c r="I39" s="44">
        <v>4</v>
      </c>
      <c r="J39" s="44">
        <v>409</v>
      </c>
      <c r="K39" s="44">
        <v>757</v>
      </c>
      <c r="L39" s="43">
        <f t="shared" si="7"/>
        <v>2068</v>
      </c>
      <c r="M39" s="44">
        <v>13</v>
      </c>
      <c r="N39" s="44">
        <v>211</v>
      </c>
      <c r="O39" s="44">
        <v>647</v>
      </c>
      <c r="P39" s="44">
        <v>62</v>
      </c>
      <c r="Q39" s="44">
        <v>12</v>
      </c>
      <c r="R39" s="44">
        <v>946</v>
      </c>
      <c r="S39" s="44">
        <v>177</v>
      </c>
      <c r="T39" s="44">
        <v>4</v>
      </c>
      <c r="U39" s="45">
        <v>21</v>
      </c>
    </row>
    <row r="40" spans="1:21" ht="6" customHeight="1">
      <c r="A40" s="41"/>
      <c r="B40" s="40"/>
      <c r="C40" s="42"/>
      <c r="D40" s="43"/>
      <c r="E40" s="44"/>
      <c r="F40" s="44"/>
      <c r="G40" s="46"/>
      <c r="H40" s="43"/>
      <c r="I40" s="44"/>
      <c r="J40" s="44"/>
      <c r="K40" s="44"/>
      <c r="L40" s="43"/>
      <c r="M40" s="44"/>
      <c r="N40" s="44"/>
      <c r="O40" s="44"/>
      <c r="P40" s="44"/>
      <c r="Q40" s="44"/>
      <c r="R40" s="44"/>
      <c r="S40" s="44"/>
      <c r="T40" s="44"/>
      <c r="U40" s="45"/>
    </row>
    <row r="41" spans="1:21" s="54" customFormat="1" ht="19.5" customHeight="1">
      <c r="A41" s="47" t="s">
        <v>69</v>
      </c>
      <c r="B41" s="48"/>
      <c r="C41" s="49">
        <f t="shared" si="4"/>
        <v>20596</v>
      </c>
      <c r="D41" s="50">
        <f t="shared" si="5"/>
        <v>5537</v>
      </c>
      <c r="E41" s="50">
        <f>SUM(E42:E45)</f>
        <v>5360</v>
      </c>
      <c r="F41" s="50">
        <f>SUM(F42:F45)</f>
        <v>141</v>
      </c>
      <c r="G41" s="50">
        <f>SUM(G42:G45)</f>
        <v>36</v>
      </c>
      <c r="H41" s="50">
        <f t="shared" si="6"/>
        <v>3800</v>
      </c>
      <c r="I41" s="50">
        <f>SUM(I42:I45)</f>
        <v>32</v>
      </c>
      <c r="J41" s="50">
        <f>SUM(J42:J45)</f>
        <v>2176</v>
      </c>
      <c r="K41" s="50">
        <f>SUM(K42:K45)</f>
        <v>1592</v>
      </c>
      <c r="L41" s="50">
        <v>11225</v>
      </c>
      <c r="M41" s="50">
        <f aca="true" t="shared" si="11" ref="M41:R41">SUM(M42:M45)</f>
        <v>101</v>
      </c>
      <c r="N41" s="50">
        <f t="shared" si="11"/>
        <v>1072</v>
      </c>
      <c r="O41" s="50">
        <f t="shared" si="11"/>
        <v>3234</v>
      </c>
      <c r="P41" s="50">
        <f t="shared" si="11"/>
        <v>311</v>
      </c>
      <c r="Q41" s="50">
        <f t="shared" si="11"/>
        <v>62</v>
      </c>
      <c r="R41" s="50">
        <f t="shared" si="11"/>
        <v>4840</v>
      </c>
      <c r="S41" s="50"/>
      <c r="T41" s="50">
        <f>SUM(T42:T45)</f>
        <v>34</v>
      </c>
      <c r="U41" s="53" t="s">
        <v>70</v>
      </c>
    </row>
    <row r="42" spans="1:21" ht="19.5" customHeight="1">
      <c r="A42" s="41">
        <v>22</v>
      </c>
      <c r="B42" s="40" t="s">
        <v>71</v>
      </c>
      <c r="C42" s="42">
        <f t="shared" si="4"/>
        <v>3046</v>
      </c>
      <c r="D42" s="43">
        <f t="shared" si="5"/>
        <v>975</v>
      </c>
      <c r="E42" s="44">
        <v>935</v>
      </c>
      <c r="F42" s="44">
        <v>40</v>
      </c>
      <c r="G42" s="46">
        <v>0</v>
      </c>
      <c r="H42" s="43">
        <f t="shared" si="6"/>
        <v>655</v>
      </c>
      <c r="I42" s="44">
        <v>3</v>
      </c>
      <c r="J42" s="44">
        <v>394</v>
      </c>
      <c r="K42" s="44">
        <v>258</v>
      </c>
      <c r="L42" s="43">
        <f t="shared" si="7"/>
        <v>1411</v>
      </c>
      <c r="M42" s="44">
        <v>7</v>
      </c>
      <c r="N42" s="44">
        <v>205</v>
      </c>
      <c r="O42" s="44">
        <v>466</v>
      </c>
      <c r="P42" s="44">
        <v>60</v>
      </c>
      <c r="Q42" s="44">
        <v>5</v>
      </c>
      <c r="R42" s="44">
        <v>521</v>
      </c>
      <c r="S42" s="44">
        <v>147</v>
      </c>
      <c r="T42" s="46">
        <v>5</v>
      </c>
      <c r="U42" s="45">
        <v>22</v>
      </c>
    </row>
    <row r="43" spans="1:21" ht="19.5" customHeight="1">
      <c r="A43" s="41">
        <f>A42+1</f>
        <v>23</v>
      </c>
      <c r="B43" s="40" t="s">
        <v>72</v>
      </c>
      <c r="C43" s="42">
        <f t="shared" si="4"/>
        <v>6004</v>
      </c>
      <c r="D43" s="43">
        <f t="shared" si="5"/>
        <v>1215</v>
      </c>
      <c r="E43" s="44">
        <v>1202</v>
      </c>
      <c r="F43" s="44">
        <v>9</v>
      </c>
      <c r="G43" s="44">
        <v>4</v>
      </c>
      <c r="H43" s="43">
        <f t="shared" si="6"/>
        <v>1299</v>
      </c>
      <c r="I43" s="44">
        <v>1</v>
      </c>
      <c r="J43" s="44">
        <v>748</v>
      </c>
      <c r="K43" s="44">
        <v>550</v>
      </c>
      <c r="L43" s="43">
        <f t="shared" si="7"/>
        <v>3472</v>
      </c>
      <c r="M43" s="44">
        <v>46</v>
      </c>
      <c r="N43" s="44">
        <v>367</v>
      </c>
      <c r="O43" s="44">
        <v>1001</v>
      </c>
      <c r="P43" s="44">
        <v>112</v>
      </c>
      <c r="Q43" s="44">
        <v>18</v>
      </c>
      <c r="R43" s="44">
        <v>1643</v>
      </c>
      <c r="S43" s="44">
        <v>285</v>
      </c>
      <c r="T43" s="44">
        <v>18</v>
      </c>
      <c r="U43" s="45">
        <v>23</v>
      </c>
    </row>
    <row r="44" spans="1:21" ht="19.5" customHeight="1">
      <c r="A44" s="41">
        <f>A43+1</f>
        <v>24</v>
      </c>
      <c r="B44" s="40" t="s">
        <v>73</v>
      </c>
      <c r="C44" s="42">
        <f t="shared" si="4"/>
        <v>5558</v>
      </c>
      <c r="D44" s="43">
        <f t="shared" si="5"/>
        <v>2297</v>
      </c>
      <c r="E44" s="44">
        <v>2278</v>
      </c>
      <c r="F44" s="44">
        <v>17</v>
      </c>
      <c r="G44" s="44">
        <v>2</v>
      </c>
      <c r="H44" s="43">
        <f t="shared" si="6"/>
        <v>1083</v>
      </c>
      <c r="I44" s="44">
        <v>27</v>
      </c>
      <c r="J44" s="44">
        <v>509</v>
      </c>
      <c r="K44" s="44">
        <v>547</v>
      </c>
      <c r="L44" s="43">
        <f t="shared" si="7"/>
        <v>2169</v>
      </c>
      <c r="M44" s="44">
        <v>22</v>
      </c>
      <c r="N44" s="44">
        <v>302</v>
      </c>
      <c r="O44" s="44">
        <v>672</v>
      </c>
      <c r="P44" s="44">
        <v>84</v>
      </c>
      <c r="Q44" s="44">
        <v>5</v>
      </c>
      <c r="R44" s="44">
        <v>872</v>
      </c>
      <c r="S44" s="44">
        <v>212</v>
      </c>
      <c r="T44" s="44">
        <v>9</v>
      </c>
      <c r="U44" s="45">
        <v>24</v>
      </c>
    </row>
    <row r="45" spans="1:21" ht="19.5" customHeight="1">
      <c r="A45" s="41">
        <f>A44+1</f>
        <v>25</v>
      </c>
      <c r="B45" s="40" t="s">
        <v>74</v>
      </c>
      <c r="C45" s="42">
        <f t="shared" si="4"/>
        <v>5988</v>
      </c>
      <c r="D45" s="43">
        <f t="shared" si="5"/>
        <v>1050</v>
      </c>
      <c r="E45" s="44">
        <v>945</v>
      </c>
      <c r="F45" s="44">
        <v>75</v>
      </c>
      <c r="G45" s="44">
        <v>30</v>
      </c>
      <c r="H45" s="43">
        <f t="shared" si="6"/>
        <v>763</v>
      </c>
      <c r="I45" s="46">
        <v>1</v>
      </c>
      <c r="J45" s="44">
        <v>525</v>
      </c>
      <c r="K45" s="44">
        <v>237</v>
      </c>
      <c r="L45" s="43">
        <f t="shared" si="7"/>
        <v>4173</v>
      </c>
      <c r="M45" s="44">
        <v>26</v>
      </c>
      <c r="N45" s="44">
        <v>198</v>
      </c>
      <c r="O45" s="44">
        <v>1095</v>
      </c>
      <c r="P45" s="44">
        <v>55</v>
      </c>
      <c r="Q45" s="44">
        <v>34</v>
      </c>
      <c r="R45" s="44">
        <v>1804</v>
      </c>
      <c r="S45" s="44">
        <v>961</v>
      </c>
      <c r="T45" s="44">
        <v>2</v>
      </c>
      <c r="U45" s="45">
        <v>25</v>
      </c>
    </row>
    <row r="46" spans="1:21" ht="6" customHeight="1">
      <c r="A46" s="41"/>
      <c r="B46" s="40"/>
      <c r="C46" s="42"/>
      <c r="D46" s="43"/>
      <c r="E46" s="44"/>
      <c r="F46" s="44"/>
      <c r="G46" s="44"/>
      <c r="H46" s="43"/>
      <c r="I46" s="46"/>
      <c r="J46" s="44"/>
      <c r="K46" s="44"/>
      <c r="L46" s="43"/>
      <c r="M46" s="44"/>
      <c r="N46" s="44"/>
      <c r="O46" s="44"/>
      <c r="P46" s="44"/>
      <c r="Q46" s="44"/>
      <c r="R46" s="44"/>
      <c r="S46" s="44"/>
      <c r="T46" s="44"/>
      <c r="U46" s="45"/>
    </row>
    <row r="47" spans="1:21" s="54" customFormat="1" ht="19.5" customHeight="1">
      <c r="A47" s="47" t="s">
        <v>75</v>
      </c>
      <c r="B47" s="48"/>
      <c r="C47" s="49">
        <f t="shared" si="4"/>
        <v>7470</v>
      </c>
      <c r="D47" s="50">
        <f t="shared" si="5"/>
        <v>1427</v>
      </c>
      <c r="E47" s="50">
        <f>E48</f>
        <v>702</v>
      </c>
      <c r="F47" s="50">
        <f>F48</f>
        <v>8</v>
      </c>
      <c r="G47" s="50">
        <f>G48</f>
        <v>717</v>
      </c>
      <c r="H47" s="50">
        <f t="shared" si="6"/>
        <v>2464</v>
      </c>
      <c r="I47" s="51">
        <f>I48</f>
        <v>2</v>
      </c>
      <c r="J47" s="50">
        <f>J48</f>
        <v>993</v>
      </c>
      <c r="K47" s="50">
        <f>K48</f>
        <v>1469</v>
      </c>
      <c r="L47" s="50">
        <v>3569</v>
      </c>
      <c r="M47" s="50">
        <f aca="true" t="shared" si="12" ref="M47:T47">M48</f>
        <v>14</v>
      </c>
      <c r="N47" s="50">
        <f t="shared" si="12"/>
        <v>723</v>
      </c>
      <c r="O47" s="50">
        <f t="shared" si="12"/>
        <v>1218</v>
      </c>
      <c r="P47" s="50">
        <f t="shared" si="12"/>
        <v>141</v>
      </c>
      <c r="Q47" s="50">
        <f t="shared" si="12"/>
        <v>16</v>
      </c>
      <c r="R47" s="50">
        <f t="shared" si="12"/>
        <v>1161</v>
      </c>
      <c r="S47" s="50"/>
      <c r="T47" s="50">
        <f t="shared" si="12"/>
        <v>10</v>
      </c>
      <c r="U47" s="53" t="s">
        <v>76</v>
      </c>
    </row>
    <row r="48" spans="1:21" ht="19.5" customHeight="1">
      <c r="A48" s="55">
        <v>26</v>
      </c>
      <c r="B48" s="56" t="s">
        <v>77</v>
      </c>
      <c r="C48" s="57">
        <f t="shared" si="4"/>
        <v>7470</v>
      </c>
      <c r="D48" s="58">
        <f t="shared" si="5"/>
        <v>1427</v>
      </c>
      <c r="E48" s="59">
        <v>702</v>
      </c>
      <c r="F48" s="59">
        <v>8</v>
      </c>
      <c r="G48" s="59">
        <v>717</v>
      </c>
      <c r="H48" s="58">
        <f t="shared" si="6"/>
        <v>2464</v>
      </c>
      <c r="I48" s="60">
        <v>2</v>
      </c>
      <c r="J48" s="59">
        <v>993</v>
      </c>
      <c r="K48" s="59">
        <v>1469</v>
      </c>
      <c r="L48" s="58">
        <f t="shared" si="7"/>
        <v>3569</v>
      </c>
      <c r="M48" s="59">
        <v>14</v>
      </c>
      <c r="N48" s="59">
        <v>723</v>
      </c>
      <c r="O48" s="59">
        <v>1218</v>
      </c>
      <c r="P48" s="59">
        <v>141</v>
      </c>
      <c r="Q48" s="59">
        <v>16</v>
      </c>
      <c r="R48" s="59">
        <v>1161</v>
      </c>
      <c r="S48" s="59">
        <v>296</v>
      </c>
      <c r="T48" s="60">
        <v>10</v>
      </c>
      <c r="U48" s="61">
        <v>26</v>
      </c>
    </row>
    <row r="49" ht="12">
      <c r="B49" s="4" t="s">
        <v>78</v>
      </c>
    </row>
    <row r="50" spans="2:21" s="1" customFormat="1" ht="15.75" customHeight="1">
      <c r="B50" s="2" t="s">
        <v>79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1" ht="12.75" thickBot="1">
      <c r="B51" s="4" t="s">
        <v>80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5"/>
      <c r="U51" s="4"/>
    </row>
    <row r="52" spans="1:21" s="14" customFormat="1" ht="12.75" thickTop="1">
      <c r="A52" s="6" t="s">
        <v>3</v>
      </c>
      <c r="B52" s="7"/>
      <c r="C52" s="8"/>
      <c r="D52" s="9" t="s">
        <v>4</v>
      </c>
      <c r="E52" s="10"/>
      <c r="F52" s="10"/>
      <c r="G52" s="10"/>
      <c r="H52" s="11" t="s">
        <v>5</v>
      </c>
      <c r="I52" s="12"/>
      <c r="J52" s="12"/>
      <c r="K52" s="12"/>
      <c r="L52" s="9" t="s">
        <v>6</v>
      </c>
      <c r="M52" s="10"/>
      <c r="N52" s="10"/>
      <c r="O52" s="10"/>
      <c r="P52" s="10"/>
      <c r="Q52" s="10"/>
      <c r="R52" s="10"/>
      <c r="S52" s="10"/>
      <c r="T52" s="8"/>
      <c r="U52" s="13" t="s">
        <v>7</v>
      </c>
    </row>
    <row r="53" spans="1:21" s="14" customFormat="1" ht="12">
      <c r="A53" s="15"/>
      <c r="B53" s="16"/>
      <c r="C53" s="17" t="s">
        <v>8</v>
      </c>
      <c r="D53" s="18"/>
      <c r="E53" s="18"/>
      <c r="F53" s="18"/>
      <c r="G53" s="18"/>
      <c r="H53" s="18"/>
      <c r="I53" s="18"/>
      <c r="J53" s="19"/>
      <c r="K53" s="20"/>
      <c r="L53" s="18"/>
      <c r="M53" s="23" t="s">
        <v>9</v>
      </c>
      <c r="N53" s="23" t="s">
        <v>10</v>
      </c>
      <c r="O53" s="23" t="s">
        <v>11</v>
      </c>
      <c r="P53" s="23" t="s">
        <v>12</v>
      </c>
      <c r="Q53" s="18"/>
      <c r="R53" s="18"/>
      <c r="S53" s="23" t="s">
        <v>81</v>
      </c>
      <c r="T53" s="24" t="s">
        <v>14</v>
      </c>
      <c r="U53" s="23" t="s">
        <v>15</v>
      </c>
    </row>
    <row r="54" spans="1:21" s="14" customFormat="1" ht="12" customHeight="1">
      <c r="A54" s="15"/>
      <c r="B54" s="16"/>
      <c r="C54" s="25"/>
      <c r="D54" s="23" t="s">
        <v>16</v>
      </c>
      <c r="E54" s="23" t="s">
        <v>17</v>
      </c>
      <c r="F54" s="23" t="s">
        <v>18</v>
      </c>
      <c r="G54" s="23" t="s">
        <v>19</v>
      </c>
      <c r="H54" s="23" t="s">
        <v>16</v>
      </c>
      <c r="I54" s="23" t="s">
        <v>20</v>
      </c>
      <c r="J54" s="26" t="s">
        <v>21</v>
      </c>
      <c r="K54" s="22" t="s">
        <v>22</v>
      </c>
      <c r="L54" s="23" t="s">
        <v>16</v>
      </c>
      <c r="M54" s="24" t="s">
        <v>23</v>
      </c>
      <c r="N54" s="18"/>
      <c r="O54" s="23" t="s">
        <v>24</v>
      </c>
      <c r="P54" s="18"/>
      <c r="Q54" s="23" t="s">
        <v>25</v>
      </c>
      <c r="R54" s="62" t="s">
        <v>82</v>
      </c>
      <c r="S54" s="23" t="s">
        <v>27</v>
      </c>
      <c r="T54" s="24" t="s">
        <v>28</v>
      </c>
      <c r="U54" s="23" t="s">
        <v>29</v>
      </c>
    </row>
    <row r="55" spans="1:21" s="14" customFormat="1" ht="12">
      <c r="A55" s="28"/>
      <c r="B55" s="29"/>
      <c r="C55" s="30"/>
      <c r="D55" s="31"/>
      <c r="E55" s="31"/>
      <c r="F55" s="31"/>
      <c r="G55" s="31"/>
      <c r="H55" s="31"/>
      <c r="I55" s="31"/>
      <c r="J55" s="32"/>
      <c r="K55" s="33"/>
      <c r="L55" s="31"/>
      <c r="M55" s="63" t="s">
        <v>30</v>
      </c>
      <c r="N55" s="31" t="s">
        <v>31</v>
      </c>
      <c r="O55" s="31" t="s">
        <v>32</v>
      </c>
      <c r="P55" s="31" t="s">
        <v>33</v>
      </c>
      <c r="Q55" s="30"/>
      <c r="R55" s="30"/>
      <c r="S55" s="31" t="s">
        <v>34</v>
      </c>
      <c r="T55" s="30"/>
      <c r="U55" s="31" t="s">
        <v>35</v>
      </c>
    </row>
    <row r="56" spans="1:21" s="54" customFormat="1" ht="18.75" customHeight="1">
      <c r="A56" s="47" t="s">
        <v>83</v>
      </c>
      <c r="B56" s="48"/>
      <c r="C56" s="49">
        <f t="shared" si="4"/>
        <v>18132</v>
      </c>
      <c r="D56" s="50">
        <f t="shared" si="5"/>
        <v>5477</v>
      </c>
      <c r="E56" s="50">
        <f>SUM(E57:E64)</f>
        <v>2745</v>
      </c>
      <c r="F56" s="50">
        <f>SUM(F57:F64)</f>
        <v>464</v>
      </c>
      <c r="G56" s="50">
        <f>SUM(G57:G64)</f>
        <v>2268</v>
      </c>
      <c r="H56" s="50">
        <f t="shared" si="6"/>
        <v>6016</v>
      </c>
      <c r="I56" s="50">
        <f>SUM(I57:I64)</f>
        <v>51</v>
      </c>
      <c r="J56" s="50">
        <f>SUM(J57:J64)</f>
        <v>2528</v>
      </c>
      <c r="K56" s="50">
        <f>SUM(K57:K64)</f>
        <v>3437</v>
      </c>
      <c r="L56" s="50">
        <f t="shared" si="7"/>
        <v>6627</v>
      </c>
      <c r="M56" s="50">
        <f aca="true" t="shared" si="13" ref="M56:S56">SUM(M57:M64)</f>
        <v>22</v>
      </c>
      <c r="N56" s="50">
        <f t="shared" si="13"/>
        <v>720</v>
      </c>
      <c r="O56" s="50">
        <f t="shared" si="13"/>
        <v>2318</v>
      </c>
      <c r="P56" s="50">
        <f t="shared" si="13"/>
        <v>195</v>
      </c>
      <c r="Q56" s="50">
        <f t="shared" si="13"/>
        <v>14</v>
      </c>
      <c r="R56" s="50">
        <f t="shared" si="13"/>
        <v>2666</v>
      </c>
      <c r="S56" s="50">
        <f t="shared" si="13"/>
        <v>692</v>
      </c>
      <c r="T56" s="50">
        <f>SUM(T57:T64)</f>
        <v>12</v>
      </c>
      <c r="U56" s="53" t="s">
        <v>84</v>
      </c>
    </row>
    <row r="57" spans="1:21" ht="18.75" customHeight="1">
      <c r="A57" s="41">
        <v>27</v>
      </c>
      <c r="B57" s="40" t="s">
        <v>85</v>
      </c>
      <c r="C57" s="42">
        <f t="shared" si="4"/>
        <v>1341</v>
      </c>
      <c r="D57" s="43">
        <f t="shared" si="5"/>
        <v>226</v>
      </c>
      <c r="E57" s="44">
        <v>154</v>
      </c>
      <c r="F57" s="46">
        <v>0</v>
      </c>
      <c r="G57" s="44">
        <v>72</v>
      </c>
      <c r="H57" s="43">
        <f t="shared" si="6"/>
        <v>592</v>
      </c>
      <c r="I57" s="44">
        <v>7</v>
      </c>
      <c r="J57" s="44">
        <v>305</v>
      </c>
      <c r="K57" s="44">
        <v>280</v>
      </c>
      <c r="L57" s="43">
        <f t="shared" si="7"/>
        <v>521</v>
      </c>
      <c r="M57" s="44">
        <v>2</v>
      </c>
      <c r="N57" s="44">
        <v>40</v>
      </c>
      <c r="O57" s="44">
        <v>205</v>
      </c>
      <c r="P57" s="44">
        <v>10</v>
      </c>
      <c r="Q57" s="44">
        <v>1</v>
      </c>
      <c r="R57" s="44">
        <v>206</v>
      </c>
      <c r="S57" s="44">
        <v>57</v>
      </c>
      <c r="T57" s="46">
        <v>2</v>
      </c>
      <c r="U57" s="45">
        <v>27</v>
      </c>
    </row>
    <row r="58" spans="1:21" ht="18.75" customHeight="1">
      <c r="A58" s="41">
        <f aca="true" t="shared" si="14" ref="A58:A64">A57+1</f>
        <v>28</v>
      </c>
      <c r="B58" s="40" t="s">
        <v>86</v>
      </c>
      <c r="C58" s="42">
        <f t="shared" si="4"/>
        <v>3404</v>
      </c>
      <c r="D58" s="43">
        <f t="shared" si="5"/>
        <v>585</v>
      </c>
      <c r="E58" s="44">
        <v>552</v>
      </c>
      <c r="F58" s="44">
        <v>31</v>
      </c>
      <c r="G58" s="44">
        <v>2</v>
      </c>
      <c r="H58" s="43">
        <f t="shared" si="6"/>
        <v>1428</v>
      </c>
      <c r="I58" s="44">
        <v>10</v>
      </c>
      <c r="J58" s="44">
        <v>490</v>
      </c>
      <c r="K58" s="44">
        <v>928</v>
      </c>
      <c r="L58" s="43">
        <f t="shared" si="7"/>
        <v>1389</v>
      </c>
      <c r="M58" s="44">
        <v>4</v>
      </c>
      <c r="N58" s="44">
        <v>164</v>
      </c>
      <c r="O58" s="44">
        <v>539</v>
      </c>
      <c r="P58" s="44">
        <v>56</v>
      </c>
      <c r="Q58" s="44">
        <v>11</v>
      </c>
      <c r="R58" s="44">
        <v>507</v>
      </c>
      <c r="S58" s="44">
        <v>108</v>
      </c>
      <c r="T58" s="46">
        <v>2</v>
      </c>
      <c r="U58" s="45">
        <v>28</v>
      </c>
    </row>
    <row r="59" spans="1:21" ht="18.75" customHeight="1">
      <c r="A59" s="41">
        <f t="shared" si="14"/>
        <v>29</v>
      </c>
      <c r="B59" s="40" t="s">
        <v>87</v>
      </c>
      <c r="C59" s="42">
        <f t="shared" si="4"/>
        <v>1309</v>
      </c>
      <c r="D59" s="43">
        <f t="shared" si="5"/>
        <v>396</v>
      </c>
      <c r="E59" s="44">
        <v>245</v>
      </c>
      <c r="F59" s="44">
        <v>144</v>
      </c>
      <c r="G59" s="44">
        <v>7</v>
      </c>
      <c r="H59" s="43">
        <f t="shared" si="6"/>
        <v>481</v>
      </c>
      <c r="I59" s="44">
        <v>6</v>
      </c>
      <c r="J59" s="44">
        <v>183</v>
      </c>
      <c r="K59" s="44">
        <v>292</v>
      </c>
      <c r="L59" s="43">
        <f t="shared" si="7"/>
        <v>432</v>
      </c>
      <c r="M59" s="44">
        <v>0</v>
      </c>
      <c r="N59" s="44">
        <v>41</v>
      </c>
      <c r="O59" s="44">
        <v>126</v>
      </c>
      <c r="P59" s="44">
        <v>8</v>
      </c>
      <c r="Q59" s="46">
        <v>0</v>
      </c>
      <c r="R59" s="44">
        <v>195</v>
      </c>
      <c r="S59" s="44">
        <v>62</v>
      </c>
      <c r="T59" s="46">
        <v>0</v>
      </c>
      <c r="U59" s="45">
        <v>29</v>
      </c>
    </row>
    <row r="60" spans="1:21" ht="18.75" customHeight="1">
      <c r="A60" s="41">
        <f t="shared" si="14"/>
        <v>30</v>
      </c>
      <c r="B60" s="40" t="s">
        <v>88</v>
      </c>
      <c r="C60" s="42">
        <f t="shared" si="4"/>
        <v>2440</v>
      </c>
      <c r="D60" s="43">
        <f t="shared" si="5"/>
        <v>1003</v>
      </c>
      <c r="E60" s="44">
        <v>779</v>
      </c>
      <c r="F60" s="44">
        <v>222</v>
      </c>
      <c r="G60" s="44">
        <v>2</v>
      </c>
      <c r="H60" s="43">
        <f t="shared" si="6"/>
        <v>585</v>
      </c>
      <c r="I60" s="44">
        <v>18</v>
      </c>
      <c r="J60" s="44">
        <v>293</v>
      </c>
      <c r="K60" s="44">
        <v>274</v>
      </c>
      <c r="L60" s="43">
        <f t="shared" si="7"/>
        <v>852</v>
      </c>
      <c r="M60" s="44">
        <v>7</v>
      </c>
      <c r="N60" s="44">
        <v>91</v>
      </c>
      <c r="O60" s="44">
        <v>323</v>
      </c>
      <c r="P60" s="44">
        <v>13</v>
      </c>
      <c r="Q60" s="44">
        <v>1</v>
      </c>
      <c r="R60" s="44">
        <v>315</v>
      </c>
      <c r="S60" s="44">
        <v>102</v>
      </c>
      <c r="T60" s="44">
        <v>0</v>
      </c>
      <c r="U60" s="45">
        <v>30</v>
      </c>
    </row>
    <row r="61" spans="1:21" ht="18.75" customHeight="1">
      <c r="A61" s="41">
        <f t="shared" si="14"/>
        <v>31</v>
      </c>
      <c r="B61" s="40" t="s">
        <v>89</v>
      </c>
      <c r="C61" s="42">
        <f t="shared" si="4"/>
        <v>1769</v>
      </c>
      <c r="D61" s="43">
        <f t="shared" si="5"/>
        <v>369</v>
      </c>
      <c r="E61" s="44">
        <v>331</v>
      </c>
      <c r="F61" s="44">
        <v>36</v>
      </c>
      <c r="G61" s="44">
        <v>2</v>
      </c>
      <c r="H61" s="43">
        <f t="shared" si="6"/>
        <v>741</v>
      </c>
      <c r="I61" s="44">
        <v>1</v>
      </c>
      <c r="J61" s="44">
        <v>307</v>
      </c>
      <c r="K61" s="44">
        <v>433</v>
      </c>
      <c r="L61" s="43">
        <f t="shared" si="7"/>
        <v>655</v>
      </c>
      <c r="M61" s="44">
        <v>1</v>
      </c>
      <c r="N61" s="44">
        <v>78</v>
      </c>
      <c r="O61" s="44">
        <v>225</v>
      </c>
      <c r="P61" s="44">
        <v>24</v>
      </c>
      <c r="Q61" s="44">
        <v>0</v>
      </c>
      <c r="R61" s="44">
        <v>269</v>
      </c>
      <c r="S61" s="44">
        <v>58</v>
      </c>
      <c r="T61" s="46">
        <v>4</v>
      </c>
      <c r="U61" s="45">
        <v>31</v>
      </c>
    </row>
    <row r="62" spans="1:21" ht="18.75" customHeight="1">
      <c r="A62" s="41">
        <f t="shared" si="14"/>
        <v>32</v>
      </c>
      <c r="B62" s="40" t="s">
        <v>90</v>
      </c>
      <c r="C62" s="42">
        <f t="shared" si="4"/>
        <v>2134</v>
      </c>
      <c r="D62" s="43">
        <f t="shared" si="5"/>
        <v>801</v>
      </c>
      <c r="E62" s="44">
        <v>116</v>
      </c>
      <c r="F62" s="46">
        <v>0</v>
      </c>
      <c r="G62" s="44">
        <v>685</v>
      </c>
      <c r="H62" s="43">
        <f t="shared" si="6"/>
        <v>570</v>
      </c>
      <c r="I62" s="44">
        <v>1</v>
      </c>
      <c r="J62" s="44">
        <v>241</v>
      </c>
      <c r="K62" s="44">
        <v>328</v>
      </c>
      <c r="L62" s="43">
        <f t="shared" si="7"/>
        <v>760</v>
      </c>
      <c r="M62" s="44">
        <v>0</v>
      </c>
      <c r="N62" s="44">
        <v>90</v>
      </c>
      <c r="O62" s="44">
        <v>246</v>
      </c>
      <c r="P62" s="44">
        <v>20</v>
      </c>
      <c r="Q62" s="46">
        <v>0</v>
      </c>
      <c r="R62" s="44">
        <v>298</v>
      </c>
      <c r="S62" s="44">
        <v>106</v>
      </c>
      <c r="T62" s="46">
        <v>3</v>
      </c>
      <c r="U62" s="45">
        <v>32</v>
      </c>
    </row>
    <row r="63" spans="1:21" ht="18.75" customHeight="1">
      <c r="A63" s="41">
        <f t="shared" si="14"/>
        <v>33</v>
      </c>
      <c r="B63" s="40" t="s">
        <v>91</v>
      </c>
      <c r="C63" s="42">
        <f t="shared" si="4"/>
        <v>1339</v>
      </c>
      <c r="D63" s="43">
        <f t="shared" si="5"/>
        <v>471</v>
      </c>
      <c r="E63" s="44">
        <v>172</v>
      </c>
      <c r="F63" s="46">
        <v>0</v>
      </c>
      <c r="G63" s="44">
        <v>299</v>
      </c>
      <c r="H63" s="43">
        <f t="shared" si="6"/>
        <v>450</v>
      </c>
      <c r="I63" s="44">
        <v>7</v>
      </c>
      <c r="J63" s="44">
        <v>145</v>
      </c>
      <c r="K63" s="44">
        <v>298</v>
      </c>
      <c r="L63" s="43">
        <f t="shared" si="7"/>
        <v>418</v>
      </c>
      <c r="M63" s="46">
        <v>0</v>
      </c>
      <c r="N63" s="44">
        <v>68</v>
      </c>
      <c r="O63" s="44">
        <v>142</v>
      </c>
      <c r="P63" s="44">
        <v>14</v>
      </c>
      <c r="Q63" s="44">
        <v>0</v>
      </c>
      <c r="R63" s="44">
        <v>140</v>
      </c>
      <c r="S63" s="44">
        <v>54</v>
      </c>
      <c r="T63" s="46">
        <v>0</v>
      </c>
      <c r="U63" s="45">
        <v>33</v>
      </c>
    </row>
    <row r="64" spans="1:21" ht="18.75" customHeight="1">
      <c r="A64" s="41">
        <f t="shared" si="14"/>
        <v>34</v>
      </c>
      <c r="B64" s="40" t="s">
        <v>92</v>
      </c>
      <c r="C64" s="42">
        <f t="shared" si="4"/>
        <v>4396</v>
      </c>
      <c r="D64" s="43">
        <f t="shared" si="5"/>
        <v>1626</v>
      </c>
      <c r="E64" s="44">
        <v>396</v>
      </c>
      <c r="F64" s="44">
        <v>31</v>
      </c>
      <c r="G64" s="44">
        <v>1199</v>
      </c>
      <c r="H64" s="43">
        <f t="shared" si="6"/>
        <v>1169</v>
      </c>
      <c r="I64" s="46">
        <v>1</v>
      </c>
      <c r="J64" s="44">
        <v>564</v>
      </c>
      <c r="K64" s="44">
        <v>604</v>
      </c>
      <c r="L64" s="43">
        <f t="shared" si="7"/>
        <v>1600</v>
      </c>
      <c r="M64" s="44">
        <v>8</v>
      </c>
      <c r="N64" s="44">
        <v>148</v>
      </c>
      <c r="O64" s="44">
        <v>512</v>
      </c>
      <c r="P64" s="44">
        <v>50</v>
      </c>
      <c r="Q64" s="44">
        <v>1</v>
      </c>
      <c r="R64" s="44">
        <v>736</v>
      </c>
      <c r="S64" s="44">
        <v>145</v>
      </c>
      <c r="T64" s="46">
        <v>1</v>
      </c>
      <c r="U64" s="45">
        <v>34</v>
      </c>
    </row>
    <row r="65" spans="1:21" ht="6" customHeight="1">
      <c r="A65" s="41"/>
      <c r="B65" s="40"/>
      <c r="C65" s="42"/>
      <c r="D65" s="43"/>
      <c r="E65" s="44"/>
      <c r="F65" s="44"/>
      <c r="G65" s="44"/>
      <c r="H65" s="43"/>
      <c r="I65" s="46"/>
      <c r="J65" s="44"/>
      <c r="K65" s="44"/>
      <c r="L65" s="43"/>
      <c r="M65" s="44"/>
      <c r="N65" s="44"/>
      <c r="O65" s="44"/>
      <c r="P65" s="44"/>
      <c r="Q65" s="44"/>
      <c r="R65" s="44"/>
      <c r="S65" s="44"/>
      <c r="T65" s="46"/>
      <c r="U65" s="45"/>
    </row>
    <row r="66" spans="1:21" s="54" customFormat="1" ht="18.75" customHeight="1">
      <c r="A66" s="47" t="s">
        <v>93</v>
      </c>
      <c r="B66" s="48"/>
      <c r="C66" s="49">
        <f t="shared" si="4"/>
        <v>31863</v>
      </c>
      <c r="D66" s="50">
        <f t="shared" si="5"/>
        <v>12269</v>
      </c>
      <c r="E66" s="50">
        <f>SUM(E67:E74)</f>
        <v>11945</v>
      </c>
      <c r="F66" s="50">
        <f>SUM(F67:F74)</f>
        <v>311</v>
      </c>
      <c r="G66" s="50">
        <f>SUM(G67:G74)</f>
        <v>13</v>
      </c>
      <c r="H66" s="50">
        <f t="shared" si="6"/>
        <v>6914</v>
      </c>
      <c r="I66" s="50">
        <f>SUM(I67:I74)</f>
        <v>49</v>
      </c>
      <c r="J66" s="50">
        <f>SUM(J67:J74)</f>
        <v>3305</v>
      </c>
      <c r="K66" s="50">
        <f>SUM(K67:K74)</f>
        <v>3560</v>
      </c>
      <c r="L66" s="50">
        <f t="shared" si="7"/>
        <v>12655</v>
      </c>
      <c r="M66" s="50">
        <f aca="true" t="shared" si="15" ref="M66:T66">SUM(M67:M74)</f>
        <v>116</v>
      </c>
      <c r="N66" s="50">
        <f t="shared" si="15"/>
        <v>1435</v>
      </c>
      <c r="O66" s="50">
        <f t="shared" si="15"/>
        <v>4156</v>
      </c>
      <c r="P66" s="50">
        <f t="shared" si="15"/>
        <v>419</v>
      </c>
      <c r="Q66" s="50">
        <f t="shared" si="15"/>
        <v>41</v>
      </c>
      <c r="R66" s="50">
        <f t="shared" si="15"/>
        <v>5259</v>
      </c>
      <c r="S66" s="50">
        <f t="shared" si="15"/>
        <v>1229</v>
      </c>
      <c r="T66" s="50">
        <f t="shared" si="15"/>
        <v>25</v>
      </c>
      <c r="U66" s="53" t="s">
        <v>94</v>
      </c>
    </row>
    <row r="67" spans="1:21" ht="18.75" customHeight="1">
      <c r="A67" s="41">
        <v>35</v>
      </c>
      <c r="B67" s="40" t="s">
        <v>95</v>
      </c>
      <c r="C67" s="42">
        <f t="shared" si="4"/>
        <v>5947</v>
      </c>
      <c r="D67" s="43">
        <f t="shared" si="5"/>
        <v>2193</v>
      </c>
      <c r="E67" s="44">
        <v>2148</v>
      </c>
      <c r="F67" s="44">
        <v>45</v>
      </c>
      <c r="G67" s="46">
        <v>0</v>
      </c>
      <c r="H67" s="43">
        <f t="shared" si="6"/>
        <v>1678</v>
      </c>
      <c r="I67" s="44">
        <v>23</v>
      </c>
      <c r="J67" s="44">
        <v>720</v>
      </c>
      <c r="K67" s="44">
        <v>935</v>
      </c>
      <c r="L67" s="43">
        <f t="shared" si="7"/>
        <v>2071</v>
      </c>
      <c r="M67" s="44">
        <v>16</v>
      </c>
      <c r="N67" s="44">
        <v>280</v>
      </c>
      <c r="O67" s="44">
        <v>759</v>
      </c>
      <c r="P67" s="44">
        <v>58</v>
      </c>
      <c r="Q67" s="44">
        <v>3</v>
      </c>
      <c r="R67" s="44">
        <v>770</v>
      </c>
      <c r="S67" s="44">
        <v>185</v>
      </c>
      <c r="T67" s="44">
        <v>5</v>
      </c>
      <c r="U67" s="45">
        <v>35</v>
      </c>
    </row>
    <row r="68" spans="1:21" ht="18.75" customHeight="1">
      <c r="A68" s="41">
        <f aca="true" t="shared" si="16" ref="A68:A74">A67+1</f>
        <v>36</v>
      </c>
      <c r="B68" s="40" t="s">
        <v>96</v>
      </c>
      <c r="C68" s="42">
        <f t="shared" si="4"/>
        <v>8869</v>
      </c>
      <c r="D68" s="43">
        <f t="shared" si="5"/>
        <v>2124</v>
      </c>
      <c r="E68" s="44">
        <v>2060</v>
      </c>
      <c r="F68" s="44">
        <v>62</v>
      </c>
      <c r="G68" s="44">
        <v>2</v>
      </c>
      <c r="H68" s="43">
        <f t="shared" si="6"/>
        <v>2031</v>
      </c>
      <c r="I68" s="44">
        <v>2</v>
      </c>
      <c r="J68" s="44">
        <v>893</v>
      </c>
      <c r="K68" s="44">
        <v>1136</v>
      </c>
      <c r="L68" s="43">
        <f t="shared" si="7"/>
        <v>4709</v>
      </c>
      <c r="M68" s="44">
        <v>70</v>
      </c>
      <c r="N68" s="44">
        <v>486</v>
      </c>
      <c r="O68" s="44">
        <v>1506</v>
      </c>
      <c r="P68" s="44">
        <v>173</v>
      </c>
      <c r="Q68" s="44">
        <v>30</v>
      </c>
      <c r="R68" s="44">
        <v>2009</v>
      </c>
      <c r="S68" s="44">
        <v>435</v>
      </c>
      <c r="T68" s="44">
        <v>5</v>
      </c>
      <c r="U68" s="45">
        <v>36</v>
      </c>
    </row>
    <row r="69" spans="1:21" ht="18.75" customHeight="1">
      <c r="A69" s="41">
        <f t="shared" si="16"/>
        <v>37</v>
      </c>
      <c r="B69" s="40" t="s">
        <v>97</v>
      </c>
      <c r="C69" s="42">
        <f t="shared" si="4"/>
        <v>1640</v>
      </c>
      <c r="D69" s="43">
        <f t="shared" si="5"/>
        <v>757</v>
      </c>
      <c r="E69" s="44">
        <v>691</v>
      </c>
      <c r="F69" s="44">
        <v>66</v>
      </c>
      <c r="G69" s="46">
        <v>0</v>
      </c>
      <c r="H69" s="43">
        <f t="shared" si="6"/>
        <v>305</v>
      </c>
      <c r="I69" s="46">
        <v>0</v>
      </c>
      <c r="J69" s="44">
        <v>161</v>
      </c>
      <c r="K69" s="44">
        <v>144</v>
      </c>
      <c r="L69" s="43">
        <f t="shared" si="7"/>
        <v>577</v>
      </c>
      <c r="M69" s="44">
        <v>4</v>
      </c>
      <c r="N69" s="44">
        <v>73</v>
      </c>
      <c r="O69" s="44">
        <v>210</v>
      </c>
      <c r="P69" s="44">
        <v>23</v>
      </c>
      <c r="Q69" s="44">
        <v>0</v>
      </c>
      <c r="R69" s="44">
        <v>206</v>
      </c>
      <c r="S69" s="44">
        <v>61</v>
      </c>
      <c r="T69" s="44">
        <v>1</v>
      </c>
      <c r="U69" s="45">
        <v>37</v>
      </c>
    </row>
    <row r="70" spans="1:21" ht="18.75" customHeight="1">
      <c r="A70" s="41">
        <f t="shared" si="16"/>
        <v>38</v>
      </c>
      <c r="B70" s="40" t="s">
        <v>98</v>
      </c>
      <c r="C70" s="42">
        <f t="shared" si="4"/>
        <v>4685</v>
      </c>
      <c r="D70" s="43">
        <f t="shared" si="5"/>
        <v>2407</v>
      </c>
      <c r="E70" s="44">
        <v>2338</v>
      </c>
      <c r="F70" s="44">
        <v>69</v>
      </c>
      <c r="G70" s="46">
        <v>0</v>
      </c>
      <c r="H70" s="43">
        <f t="shared" si="6"/>
        <v>639</v>
      </c>
      <c r="I70" s="44">
        <v>0</v>
      </c>
      <c r="J70" s="44">
        <v>346</v>
      </c>
      <c r="K70" s="44">
        <v>293</v>
      </c>
      <c r="L70" s="43">
        <f t="shared" si="7"/>
        <v>1636</v>
      </c>
      <c r="M70" s="44">
        <v>3</v>
      </c>
      <c r="N70" s="44">
        <v>145</v>
      </c>
      <c r="O70" s="44">
        <v>481</v>
      </c>
      <c r="P70" s="44">
        <v>50</v>
      </c>
      <c r="Q70" s="44">
        <v>2</v>
      </c>
      <c r="R70" s="44">
        <v>800</v>
      </c>
      <c r="S70" s="44">
        <v>155</v>
      </c>
      <c r="T70" s="46">
        <v>3</v>
      </c>
      <c r="U70" s="45">
        <v>38</v>
      </c>
    </row>
    <row r="71" spans="1:21" ht="18.75" customHeight="1">
      <c r="A71" s="41">
        <f t="shared" si="16"/>
        <v>39</v>
      </c>
      <c r="B71" s="40" t="s">
        <v>99</v>
      </c>
      <c r="C71" s="42">
        <f t="shared" si="4"/>
        <v>2427</v>
      </c>
      <c r="D71" s="43">
        <f t="shared" si="5"/>
        <v>1179</v>
      </c>
      <c r="E71" s="44">
        <v>1146</v>
      </c>
      <c r="F71" s="44">
        <v>33</v>
      </c>
      <c r="G71" s="46">
        <v>0</v>
      </c>
      <c r="H71" s="43">
        <f t="shared" si="6"/>
        <v>444</v>
      </c>
      <c r="I71" s="44">
        <v>3</v>
      </c>
      <c r="J71" s="44">
        <v>265</v>
      </c>
      <c r="K71" s="44">
        <v>176</v>
      </c>
      <c r="L71" s="43">
        <f t="shared" si="7"/>
        <v>804</v>
      </c>
      <c r="M71" s="44">
        <v>2</v>
      </c>
      <c r="N71" s="44">
        <v>102</v>
      </c>
      <c r="O71" s="44">
        <v>234</v>
      </c>
      <c r="P71" s="44">
        <v>21</v>
      </c>
      <c r="Q71" s="46">
        <v>2</v>
      </c>
      <c r="R71" s="44">
        <v>358</v>
      </c>
      <c r="S71" s="44">
        <v>85</v>
      </c>
      <c r="T71" s="46">
        <v>0</v>
      </c>
      <c r="U71" s="45">
        <v>39</v>
      </c>
    </row>
    <row r="72" spans="1:21" ht="18.75" customHeight="1">
      <c r="A72" s="41">
        <f t="shared" si="16"/>
        <v>40</v>
      </c>
      <c r="B72" s="40" t="s">
        <v>100</v>
      </c>
      <c r="C72" s="42">
        <f t="shared" si="4"/>
        <v>4052</v>
      </c>
      <c r="D72" s="43">
        <f t="shared" si="5"/>
        <v>2084</v>
      </c>
      <c r="E72" s="44">
        <v>2079</v>
      </c>
      <c r="F72" s="44">
        <v>5</v>
      </c>
      <c r="G72" s="46">
        <v>0</v>
      </c>
      <c r="H72" s="43">
        <f t="shared" si="6"/>
        <v>763</v>
      </c>
      <c r="I72" s="44">
        <v>9</v>
      </c>
      <c r="J72" s="44">
        <v>443</v>
      </c>
      <c r="K72" s="44">
        <v>311</v>
      </c>
      <c r="L72" s="43">
        <f t="shared" si="7"/>
        <v>1204</v>
      </c>
      <c r="M72" s="44">
        <v>7</v>
      </c>
      <c r="N72" s="44">
        <v>132</v>
      </c>
      <c r="O72" s="44">
        <v>417</v>
      </c>
      <c r="P72" s="44">
        <v>33</v>
      </c>
      <c r="Q72" s="44">
        <v>0</v>
      </c>
      <c r="R72" s="44">
        <v>478</v>
      </c>
      <c r="S72" s="44">
        <v>137</v>
      </c>
      <c r="T72" s="46">
        <v>1</v>
      </c>
      <c r="U72" s="45">
        <v>40</v>
      </c>
    </row>
    <row r="73" spans="1:21" ht="18.75" customHeight="1">
      <c r="A73" s="41">
        <f t="shared" si="16"/>
        <v>41</v>
      </c>
      <c r="B73" s="40" t="s">
        <v>101</v>
      </c>
      <c r="C73" s="42">
        <f t="shared" si="4"/>
        <v>1531</v>
      </c>
      <c r="D73" s="43">
        <f t="shared" si="5"/>
        <v>633</v>
      </c>
      <c r="E73" s="44">
        <v>629</v>
      </c>
      <c r="F73" s="46">
        <v>4</v>
      </c>
      <c r="G73" s="46">
        <v>0</v>
      </c>
      <c r="H73" s="43">
        <f t="shared" si="6"/>
        <v>390</v>
      </c>
      <c r="I73" s="46">
        <v>0</v>
      </c>
      <c r="J73" s="44">
        <v>159</v>
      </c>
      <c r="K73" s="44">
        <v>231</v>
      </c>
      <c r="L73" s="43">
        <f t="shared" si="7"/>
        <v>498</v>
      </c>
      <c r="M73" s="44">
        <v>4</v>
      </c>
      <c r="N73" s="44">
        <v>65</v>
      </c>
      <c r="O73" s="44">
        <v>149</v>
      </c>
      <c r="P73" s="44">
        <v>17</v>
      </c>
      <c r="Q73" s="44">
        <v>0</v>
      </c>
      <c r="R73" s="44">
        <v>201</v>
      </c>
      <c r="S73" s="44">
        <v>62</v>
      </c>
      <c r="T73" s="46">
        <v>10</v>
      </c>
      <c r="U73" s="45">
        <v>41</v>
      </c>
    </row>
    <row r="74" spans="1:21" ht="18.75" customHeight="1">
      <c r="A74" s="41">
        <f t="shared" si="16"/>
        <v>42</v>
      </c>
      <c r="B74" s="40" t="s">
        <v>102</v>
      </c>
      <c r="C74" s="42">
        <f t="shared" si="4"/>
        <v>2712</v>
      </c>
      <c r="D74" s="43">
        <f t="shared" si="5"/>
        <v>892</v>
      </c>
      <c r="E74" s="44">
        <v>854</v>
      </c>
      <c r="F74" s="44">
        <v>27</v>
      </c>
      <c r="G74" s="44">
        <v>11</v>
      </c>
      <c r="H74" s="43">
        <f t="shared" si="6"/>
        <v>664</v>
      </c>
      <c r="I74" s="46">
        <v>12</v>
      </c>
      <c r="J74" s="44">
        <v>318</v>
      </c>
      <c r="K74" s="44">
        <v>334</v>
      </c>
      <c r="L74" s="43">
        <f t="shared" si="7"/>
        <v>1156</v>
      </c>
      <c r="M74" s="44">
        <v>10</v>
      </c>
      <c r="N74" s="44">
        <v>152</v>
      </c>
      <c r="O74" s="44">
        <v>400</v>
      </c>
      <c r="P74" s="44">
        <v>44</v>
      </c>
      <c r="Q74" s="44">
        <v>4</v>
      </c>
      <c r="R74" s="44">
        <v>437</v>
      </c>
      <c r="S74" s="44">
        <v>109</v>
      </c>
      <c r="T74" s="46">
        <v>0</v>
      </c>
      <c r="U74" s="45">
        <v>42</v>
      </c>
    </row>
    <row r="75" spans="1:21" ht="6" customHeight="1">
      <c r="A75" s="41"/>
      <c r="B75" s="40"/>
      <c r="C75" s="42"/>
      <c r="D75" s="43"/>
      <c r="E75" s="44"/>
      <c r="F75" s="44"/>
      <c r="G75" s="44"/>
      <c r="H75" s="43"/>
      <c r="I75" s="46"/>
      <c r="J75" s="44"/>
      <c r="K75" s="44"/>
      <c r="L75" s="43"/>
      <c r="M75" s="44"/>
      <c r="N75" s="44"/>
      <c r="O75" s="44"/>
      <c r="P75" s="44"/>
      <c r="Q75" s="44"/>
      <c r="R75" s="44"/>
      <c r="S75" s="44"/>
      <c r="T75" s="46"/>
      <c r="U75" s="45"/>
    </row>
    <row r="76" spans="1:21" s="54" customFormat="1" ht="19.5" customHeight="1">
      <c r="A76" s="47" t="s">
        <v>103</v>
      </c>
      <c r="B76" s="48"/>
      <c r="C76" s="49">
        <f t="shared" si="4"/>
        <v>7057</v>
      </c>
      <c r="D76" s="50">
        <f t="shared" si="5"/>
        <v>4290</v>
      </c>
      <c r="E76" s="50">
        <f>SUM(E77:E79)</f>
        <v>4213</v>
      </c>
      <c r="F76" s="50">
        <f>SUM(F77:F79)</f>
        <v>74</v>
      </c>
      <c r="G76" s="50">
        <f>SUM(G77:G79)</f>
        <v>3</v>
      </c>
      <c r="H76" s="50">
        <f t="shared" si="6"/>
        <v>728</v>
      </c>
      <c r="I76" s="51">
        <f>SUM(I77:I79)</f>
        <v>1</v>
      </c>
      <c r="J76" s="50">
        <f>SUM(J77:J79)</f>
        <v>407</v>
      </c>
      <c r="K76" s="50">
        <f>SUM(K77:K79)</f>
        <v>320</v>
      </c>
      <c r="L76" s="50">
        <f t="shared" si="7"/>
        <v>2034</v>
      </c>
      <c r="M76" s="50">
        <f aca="true" t="shared" si="17" ref="M76:S76">SUM(M77:M79)</f>
        <v>5</v>
      </c>
      <c r="N76" s="50">
        <f t="shared" si="17"/>
        <v>187</v>
      </c>
      <c r="O76" s="50">
        <f t="shared" si="17"/>
        <v>636</v>
      </c>
      <c r="P76" s="50">
        <f t="shared" si="17"/>
        <v>39</v>
      </c>
      <c r="Q76" s="50">
        <f t="shared" si="17"/>
        <v>4</v>
      </c>
      <c r="R76" s="50">
        <f t="shared" si="17"/>
        <v>901</v>
      </c>
      <c r="S76" s="50">
        <f t="shared" si="17"/>
        <v>262</v>
      </c>
      <c r="T76" s="51">
        <f>SUM(T77:T79)</f>
        <v>5</v>
      </c>
      <c r="U76" s="53" t="s">
        <v>104</v>
      </c>
    </row>
    <row r="77" spans="1:21" ht="19.5" customHeight="1">
      <c r="A77" s="41">
        <v>43</v>
      </c>
      <c r="B77" s="40" t="s">
        <v>105</v>
      </c>
      <c r="C77" s="42">
        <f t="shared" si="4"/>
        <v>2258</v>
      </c>
      <c r="D77" s="43">
        <f t="shared" si="5"/>
        <v>1323</v>
      </c>
      <c r="E77" s="44">
        <v>1303</v>
      </c>
      <c r="F77" s="44">
        <v>20</v>
      </c>
      <c r="G77" s="46">
        <v>0</v>
      </c>
      <c r="H77" s="43">
        <f t="shared" si="6"/>
        <v>321</v>
      </c>
      <c r="I77" s="46">
        <v>0</v>
      </c>
      <c r="J77" s="44">
        <v>171</v>
      </c>
      <c r="K77" s="44">
        <v>150</v>
      </c>
      <c r="L77" s="43">
        <f t="shared" si="7"/>
        <v>611</v>
      </c>
      <c r="M77" s="44">
        <v>1</v>
      </c>
      <c r="N77" s="44">
        <v>51</v>
      </c>
      <c r="O77" s="44">
        <v>235</v>
      </c>
      <c r="P77" s="44">
        <v>9</v>
      </c>
      <c r="Q77" s="46">
        <v>0</v>
      </c>
      <c r="R77" s="44">
        <v>229</v>
      </c>
      <c r="S77" s="44">
        <v>86</v>
      </c>
      <c r="T77" s="46">
        <v>3</v>
      </c>
      <c r="U77" s="45">
        <v>43</v>
      </c>
    </row>
    <row r="78" spans="1:21" ht="19.5" customHeight="1">
      <c r="A78" s="41">
        <f>A77+1</f>
        <v>44</v>
      </c>
      <c r="B78" s="40" t="s">
        <v>106</v>
      </c>
      <c r="C78" s="42">
        <f t="shared" si="4"/>
        <v>2963</v>
      </c>
      <c r="D78" s="43">
        <f t="shared" si="5"/>
        <v>1797</v>
      </c>
      <c r="E78" s="44">
        <v>1766</v>
      </c>
      <c r="F78" s="44">
        <v>31</v>
      </c>
      <c r="G78" s="46">
        <v>0</v>
      </c>
      <c r="H78" s="43">
        <f t="shared" si="6"/>
        <v>256</v>
      </c>
      <c r="I78" s="46">
        <v>0</v>
      </c>
      <c r="J78" s="44">
        <v>153</v>
      </c>
      <c r="K78" s="44">
        <v>103</v>
      </c>
      <c r="L78" s="43">
        <f t="shared" si="7"/>
        <v>908</v>
      </c>
      <c r="M78" s="44">
        <v>2</v>
      </c>
      <c r="N78" s="44">
        <v>87</v>
      </c>
      <c r="O78" s="44">
        <v>240</v>
      </c>
      <c r="P78" s="44">
        <v>18</v>
      </c>
      <c r="Q78" s="46">
        <v>4</v>
      </c>
      <c r="R78" s="44">
        <v>446</v>
      </c>
      <c r="S78" s="44">
        <v>111</v>
      </c>
      <c r="T78" s="46">
        <v>2</v>
      </c>
      <c r="U78" s="45">
        <v>44</v>
      </c>
    </row>
    <row r="79" spans="1:21" ht="19.5" customHeight="1">
      <c r="A79" s="41">
        <f>A78+1</f>
        <v>45</v>
      </c>
      <c r="B79" s="40" t="s">
        <v>107</v>
      </c>
      <c r="C79" s="42">
        <f t="shared" si="4"/>
        <v>1836</v>
      </c>
      <c r="D79" s="43">
        <f t="shared" si="5"/>
        <v>1170</v>
      </c>
      <c r="E79" s="44">
        <v>1144</v>
      </c>
      <c r="F79" s="44">
        <v>23</v>
      </c>
      <c r="G79" s="46">
        <v>3</v>
      </c>
      <c r="H79" s="43">
        <f t="shared" si="6"/>
        <v>151</v>
      </c>
      <c r="I79" s="46">
        <v>1</v>
      </c>
      <c r="J79" s="44">
        <v>83</v>
      </c>
      <c r="K79" s="44">
        <v>67</v>
      </c>
      <c r="L79" s="43">
        <f t="shared" si="7"/>
        <v>515</v>
      </c>
      <c r="M79" s="46">
        <v>2</v>
      </c>
      <c r="N79" s="44">
        <v>49</v>
      </c>
      <c r="O79" s="44">
        <v>161</v>
      </c>
      <c r="P79" s="44">
        <v>12</v>
      </c>
      <c r="Q79" s="44">
        <v>0</v>
      </c>
      <c r="R79" s="44">
        <v>226</v>
      </c>
      <c r="S79" s="44">
        <v>65</v>
      </c>
      <c r="T79" s="46">
        <v>0</v>
      </c>
      <c r="U79" s="45">
        <v>45</v>
      </c>
    </row>
    <row r="80" spans="1:21" ht="6" customHeight="1">
      <c r="A80" s="41"/>
      <c r="B80" s="40"/>
      <c r="C80" s="42"/>
      <c r="D80" s="43"/>
      <c r="E80" s="44"/>
      <c r="F80" s="44"/>
      <c r="G80" s="46"/>
      <c r="H80" s="43"/>
      <c r="I80" s="46"/>
      <c r="J80" s="44"/>
      <c r="K80" s="44"/>
      <c r="L80" s="43"/>
      <c r="M80" s="46"/>
      <c r="N80" s="44"/>
      <c r="O80" s="44"/>
      <c r="P80" s="44"/>
      <c r="Q80" s="44"/>
      <c r="R80" s="44"/>
      <c r="S80" s="44"/>
      <c r="T80" s="46"/>
      <c r="U80" s="45"/>
    </row>
    <row r="81" spans="1:21" s="54" customFormat="1" ht="19.5" customHeight="1">
      <c r="A81" s="47" t="s">
        <v>108</v>
      </c>
      <c r="B81" s="48"/>
      <c r="C81" s="49">
        <f t="shared" si="4"/>
        <v>18304</v>
      </c>
      <c r="D81" s="50">
        <f t="shared" si="5"/>
        <v>6220</v>
      </c>
      <c r="E81" s="50">
        <f>E82+E83</f>
        <v>5961</v>
      </c>
      <c r="F81" s="50">
        <f>F82+F83</f>
        <v>237</v>
      </c>
      <c r="G81" s="50">
        <f>G82+G83</f>
        <v>22</v>
      </c>
      <c r="H81" s="50">
        <f t="shared" si="6"/>
        <v>3833</v>
      </c>
      <c r="I81" s="50">
        <f>I82+I83</f>
        <v>56</v>
      </c>
      <c r="J81" s="50">
        <f>J82+J83</f>
        <v>1723</v>
      </c>
      <c r="K81" s="50">
        <f>K82+K83</f>
        <v>2054</v>
      </c>
      <c r="L81" s="50">
        <f t="shared" si="7"/>
        <v>8226</v>
      </c>
      <c r="M81" s="50">
        <f aca="true" t="shared" si="18" ref="M81:T81">M82+M83</f>
        <v>73</v>
      </c>
      <c r="N81" s="50">
        <f t="shared" si="18"/>
        <v>800</v>
      </c>
      <c r="O81" s="50">
        <f t="shared" si="18"/>
        <v>2638</v>
      </c>
      <c r="P81" s="50">
        <f t="shared" si="18"/>
        <v>189</v>
      </c>
      <c r="Q81" s="50">
        <f t="shared" si="18"/>
        <v>24</v>
      </c>
      <c r="R81" s="50">
        <f t="shared" si="18"/>
        <v>3087</v>
      </c>
      <c r="S81" s="50">
        <f t="shared" si="18"/>
        <v>1415</v>
      </c>
      <c r="T81" s="50">
        <f t="shared" si="18"/>
        <v>25</v>
      </c>
      <c r="U81" s="53" t="s">
        <v>109</v>
      </c>
    </row>
    <row r="82" spans="1:21" ht="19.5" customHeight="1">
      <c r="A82" s="41">
        <v>46</v>
      </c>
      <c r="B82" s="40" t="s">
        <v>110</v>
      </c>
      <c r="C82" s="42">
        <f t="shared" si="4"/>
        <v>7024</v>
      </c>
      <c r="D82" s="43">
        <f t="shared" si="5"/>
        <v>2802</v>
      </c>
      <c r="E82" s="44">
        <v>2646</v>
      </c>
      <c r="F82" s="44">
        <v>137</v>
      </c>
      <c r="G82" s="44">
        <v>19</v>
      </c>
      <c r="H82" s="43">
        <f t="shared" si="6"/>
        <v>1487</v>
      </c>
      <c r="I82" s="44">
        <v>42</v>
      </c>
      <c r="J82" s="44">
        <v>765</v>
      </c>
      <c r="K82" s="44">
        <v>680</v>
      </c>
      <c r="L82" s="43">
        <f t="shared" si="7"/>
        <v>2726</v>
      </c>
      <c r="M82" s="44">
        <v>40</v>
      </c>
      <c r="N82" s="44">
        <v>244</v>
      </c>
      <c r="O82" s="44">
        <v>878</v>
      </c>
      <c r="P82" s="44">
        <v>59</v>
      </c>
      <c r="Q82" s="44">
        <v>8</v>
      </c>
      <c r="R82" s="44">
        <v>1284</v>
      </c>
      <c r="S82" s="44">
        <v>213</v>
      </c>
      <c r="T82" s="44">
        <v>9</v>
      </c>
      <c r="U82" s="45">
        <v>46</v>
      </c>
    </row>
    <row r="83" spans="1:21" ht="19.5" customHeight="1">
      <c r="A83" s="41">
        <f>A82+1</f>
        <v>47</v>
      </c>
      <c r="B83" s="40" t="s">
        <v>111</v>
      </c>
      <c r="C83" s="42">
        <f t="shared" si="4"/>
        <v>11280</v>
      </c>
      <c r="D83" s="43">
        <f t="shared" si="5"/>
        <v>3418</v>
      </c>
      <c r="E83" s="44">
        <v>3315</v>
      </c>
      <c r="F83" s="44">
        <v>100</v>
      </c>
      <c r="G83" s="44">
        <v>3</v>
      </c>
      <c r="H83" s="43">
        <f t="shared" si="6"/>
        <v>2346</v>
      </c>
      <c r="I83" s="44">
        <v>14</v>
      </c>
      <c r="J83" s="44">
        <v>958</v>
      </c>
      <c r="K83" s="44">
        <v>1374</v>
      </c>
      <c r="L83" s="43">
        <f t="shared" si="7"/>
        <v>5500</v>
      </c>
      <c r="M83" s="44">
        <v>33</v>
      </c>
      <c r="N83" s="44">
        <v>556</v>
      </c>
      <c r="O83" s="44">
        <v>1760</v>
      </c>
      <c r="P83" s="44">
        <v>130</v>
      </c>
      <c r="Q83" s="44">
        <v>16</v>
      </c>
      <c r="R83" s="44">
        <v>1803</v>
      </c>
      <c r="S83" s="44">
        <v>1202</v>
      </c>
      <c r="T83" s="46">
        <v>16</v>
      </c>
      <c r="U83" s="45">
        <v>47</v>
      </c>
    </row>
    <row r="84" spans="1:21" ht="6" customHeight="1">
      <c r="A84" s="41"/>
      <c r="B84" s="40"/>
      <c r="C84" s="42"/>
      <c r="D84" s="43"/>
      <c r="E84" s="44"/>
      <c r="F84" s="44"/>
      <c r="G84" s="44"/>
      <c r="H84" s="43"/>
      <c r="I84" s="44"/>
      <c r="J84" s="44"/>
      <c r="K84" s="44"/>
      <c r="L84" s="43"/>
      <c r="M84" s="44"/>
      <c r="N84" s="44"/>
      <c r="O84" s="44"/>
      <c r="P84" s="44"/>
      <c r="Q84" s="44"/>
      <c r="R84" s="44"/>
      <c r="S84" s="44"/>
      <c r="T84" s="46"/>
      <c r="U84" s="45"/>
    </row>
    <row r="85" spans="1:21" s="54" customFormat="1" ht="18.75" customHeight="1">
      <c r="A85" s="47" t="s">
        <v>112</v>
      </c>
      <c r="B85" s="48"/>
      <c r="C85" s="49">
        <f t="shared" si="4"/>
        <v>9040</v>
      </c>
      <c r="D85" s="50">
        <f t="shared" si="5"/>
        <v>3563</v>
      </c>
      <c r="E85" s="64">
        <f>SUM(E86:E90)</f>
        <v>3059</v>
      </c>
      <c r="F85" s="64">
        <f>SUM(F86:F90)</f>
        <v>494</v>
      </c>
      <c r="G85" s="64">
        <f>SUM(G86:G90)</f>
        <v>10</v>
      </c>
      <c r="H85" s="50">
        <f t="shared" si="6"/>
        <v>2105</v>
      </c>
      <c r="I85" s="64">
        <f>SUM(I86:I90)</f>
        <v>6</v>
      </c>
      <c r="J85" s="64">
        <f>SUM(J86:J90)</f>
        <v>1101</v>
      </c>
      <c r="K85" s="64">
        <f>SUM(K86:K90)</f>
        <v>998</v>
      </c>
      <c r="L85" s="50">
        <f t="shared" si="7"/>
        <v>3368</v>
      </c>
      <c r="M85" s="64">
        <f aca="true" t="shared" si="19" ref="M85:S85">SUM(M86:M90)</f>
        <v>28</v>
      </c>
      <c r="N85" s="64">
        <f t="shared" si="19"/>
        <v>282</v>
      </c>
      <c r="O85" s="64">
        <f t="shared" si="19"/>
        <v>1178</v>
      </c>
      <c r="P85" s="64">
        <f t="shared" si="19"/>
        <v>45</v>
      </c>
      <c r="Q85" s="64">
        <f t="shared" si="19"/>
        <v>7</v>
      </c>
      <c r="R85" s="64">
        <f t="shared" si="19"/>
        <v>1482</v>
      </c>
      <c r="S85" s="64">
        <f t="shared" si="19"/>
        <v>346</v>
      </c>
      <c r="T85" s="64">
        <f>SUM(T86:T90)</f>
        <v>4</v>
      </c>
      <c r="U85" s="65" t="s">
        <v>113</v>
      </c>
    </row>
    <row r="86" spans="1:21" ht="18.75" customHeight="1">
      <c r="A86" s="41">
        <v>48</v>
      </c>
      <c r="B86" s="40" t="s">
        <v>114</v>
      </c>
      <c r="C86" s="42">
        <f t="shared" si="4"/>
        <v>870</v>
      </c>
      <c r="D86" s="43">
        <f t="shared" si="5"/>
        <v>337</v>
      </c>
      <c r="E86" s="44">
        <v>250</v>
      </c>
      <c r="F86" s="44">
        <v>87</v>
      </c>
      <c r="G86" s="46">
        <v>0</v>
      </c>
      <c r="H86" s="43">
        <f t="shared" si="6"/>
        <v>238</v>
      </c>
      <c r="I86" s="44">
        <v>0</v>
      </c>
      <c r="J86" s="44">
        <v>144</v>
      </c>
      <c r="K86" s="44">
        <v>94</v>
      </c>
      <c r="L86" s="43">
        <f t="shared" si="7"/>
        <v>295</v>
      </c>
      <c r="M86" s="46">
        <v>0</v>
      </c>
      <c r="N86" s="44">
        <v>17</v>
      </c>
      <c r="O86" s="44">
        <v>87</v>
      </c>
      <c r="P86" s="44">
        <v>3</v>
      </c>
      <c r="Q86" s="46">
        <v>2</v>
      </c>
      <c r="R86" s="44">
        <v>137</v>
      </c>
      <c r="S86" s="44">
        <v>49</v>
      </c>
      <c r="T86" s="46">
        <v>0</v>
      </c>
      <c r="U86" s="66">
        <v>48</v>
      </c>
    </row>
    <row r="87" spans="1:21" ht="18.75" customHeight="1">
      <c r="A87" s="41">
        <f>A86+1</f>
        <v>49</v>
      </c>
      <c r="B87" s="40" t="s">
        <v>115</v>
      </c>
      <c r="C87" s="42">
        <f t="shared" si="4"/>
        <v>905</v>
      </c>
      <c r="D87" s="43">
        <f t="shared" si="5"/>
        <v>375</v>
      </c>
      <c r="E87" s="44">
        <v>279</v>
      </c>
      <c r="F87" s="44">
        <v>94</v>
      </c>
      <c r="G87" s="46">
        <v>2</v>
      </c>
      <c r="H87" s="43">
        <f t="shared" si="6"/>
        <v>154</v>
      </c>
      <c r="I87" s="46">
        <v>0</v>
      </c>
      <c r="J87" s="44">
        <v>94</v>
      </c>
      <c r="K87" s="44">
        <v>60</v>
      </c>
      <c r="L87" s="43">
        <f t="shared" si="7"/>
        <v>376</v>
      </c>
      <c r="M87" s="46">
        <v>1</v>
      </c>
      <c r="N87" s="44">
        <v>35</v>
      </c>
      <c r="O87" s="44">
        <v>125</v>
      </c>
      <c r="P87" s="44">
        <v>4</v>
      </c>
      <c r="Q87" s="46">
        <v>0</v>
      </c>
      <c r="R87" s="44">
        <v>163</v>
      </c>
      <c r="S87" s="44">
        <v>48</v>
      </c>
      <c r="T87" s="46">
        <v>0</v>
      </c>
      <c r="U87" s="66">
        <v>49</v>
      </c>
    </row>
    <row r="88" spans="1:21" ht="18.75" customHeight="1">
      <c r="A88" s="41">
        <f>A87+1</f>
        <v>50</v>
      </c>
      <c r="B88" s="40" t="s">
        <v>116</v>
      </c>
      <c r="C88" s="42">
        <f t="shared" si="4"/>
        <v>829</v>
      </c>
      <c r="D88" s="43">
        <f t="shared" si="5"/>
        <v>421</v>
      </c>
      <c r="E88" s="44">
        <v>276</v>
      </c>
      <c r="F88" s="44">
        <v>144</v>
      </c>
      <c r="G88" s="46">
        <v>1</v>
      </c>
      <c r="H88" s="43">
        <f t="shared" si="6"/>
        <v>164</v>
      </c>
      <c r="I88" s="46">
        <v>0</v>
      </c>
      <c r="J88" s="44">
        <v>75</v>
      </c>
      <c r="K88" s="44">
        <v>89</v>
      </c>
      <c r="L88" s="43">
        <f t="shared" si="7"/>
        <v>242</v>
      </c>
      <c r="M88" s="46">
        <v>0</v>
      </c>
      <c r="N88" s="44">
        <v>18</v>
      </c>
      <c r="O88" s="44">
        <v>56</v>
      </c>
      <c r="P88" s="46">
        <v>3</v>
      </c>
      <c r="Q88" s="46">
        <v>0</v>
      </c>
      <c r="R88" s="44">
        <v>113</v>
      </c>
      <c r="S88" s="44">
        <v>52</v>
      </c>
      <c r="T88" s="44">
        <v>2</v>
      </c>
      <c r="U88" s="66">
        <v>50</v>
      </c>
    </row>
    <row r="89" spans="1:21" ht="18.75" customHeight="1">
      <c r="A89" s="41">
        <f>A88+1</f>
        <v>51</v>
      </c>
      <c r="B89" s="40" t="s">
        <v>117</v>
      </c>
      <c r="C89" s="42">
        <f t="shared" si="4"/>
        <v>2304</v>
      </c>
      <c r="D89" s="43">
        <f t="shared" si="5"/>
        <v>875</v>
      </c>
      <c r="E89" s="44">
        <v>816</v>
      </c>
      <c r="F89" s="44">
        <v>58</v>
      </c>
      <c r="G89" s="46">
        <v>1</v>
      </c>
      <c r="H89" s="43">
        <f t="shared" si="6"/>
        <v>614</v>
      </c>
      <c r="I89" s="44">
        <v>2</v>
      </c>
      <c r="J89" s="44">
        <v>310</v>
      </c>
      <c r="K89" s="44">
        <v>302</v>
      </c>
      <c r="L89" s="43">
        <f t="shared" si="7"/>
        <v>814</v>
      </c>
      <c r="M89" s="44">
        <v>4</v>
      </c>
      <c r="N89" s="44">
        <v>86</v>
      </c>
      <c r="O89" s="44">
        <v>310</v>
      </c>
      <c r="P89" s="44">
        <v>10</v>
      </c>
      <c r="Q89" s="44">
        <v>4</v>
      </c>
      <c r="R89" s="44">
        <v>324</v>
      </c>
      <c r="S89" s="44">
        <v>76</v>
      </c>
      <c r="T89" s="44">
        <v>1</v>
      </c>
      <c r="U89" s="66">
        <v>51</v>
      </c>
    </row>
    <row r="90" spans="1:21" ht="18.75" customHeight="1">
      <c r="A90" s="41">
        <f>A89+1</f>
        <v>52</v>
      </c>
      <c r="B90" s="40" t="s">
        <v>118</v>
      </c>
      <c r="C90" s="42">
        <f t="shared" si="4"/>
        <v>4132</v>
      </c>
      <c r="D90" s="43">
        <f t="shared" si="5"/>
        <v>1555</v>
      </c>
      <c r="E90" s="44">
        <v>1438</v>
      </c>
      <c r="F90" s="44">
        <v>111</v>
      </c>
      <c r="G90" s="44">
        <v>6</v>
      </c>
      <c r="H90" s="43">
        <f t="shared" si="6"/>
        <v>935</v>
      </c>
      <c r="I90" s="44">
        <v>4</v>
      </c>
      <c r="J90" s="44">
        <v>478</v>
      </c>
      <c r="K90" s="44">
        <v>453</v>
      </c>
      <c r="L90" s="43">
        <f t="shared" si="7"/>
        <v>1641</v>
      </c>
      <c r="M90" s="44">
        <v>23</v>
      </c>
      <c r="N90" s="44">
        <v>126</v>
      </c>
      <c r="O90" s="44">
        <v>600</v>
      </c>
      <c r="P90" s="44">
        <v>25</v>
      </c>
      <c r="Q90" s="44">
        <v>1</v>
      </c>
      <c r="R90" s="44">
        <v>745</v>
      </c>
      <c r="S90" s="44">
        <v>121</v>
      </c>
      <c r="T90" s="44">
        <v>1</v>
      </c>
      <c r="U90" s="66">
        <v>52</v>
      </c>
    </row>
    <row r="91" spans="1:21" ht="6" customHeight="1">
      <c r="A91" s="41"/>
      <c r="B91" s="40"/>
      <c r="C91" s="42"/>
      <c r="D91" s="43"/>
      <c r="E91" s="44"/>
      <c r="F91" s="44"/>
      <c r="G91" s="44"/>
      <c r="H91" s="43"/>
      <c r="I91" s="44"/>
      <c r="J91" s="44"/>
      <c r="K91" s="44"/>
      <c r="L91" s="43"/>
      <c r="M91" s="44"/>
      <c r="N91" s="44"/>
      <c r="O91" s="44"/>
      <c r="P91" s="44"/>
      <c r="Q91" s="44"/>
      <c r="R91" s="44"/>
      <c r="S91" s="44"/>
      <c r="T91" s="44"/>
      <c r="U91" s="66"/>
    </row>
    <row r="92" spans="1:21" s="54" customFormat="1" ht="18.75" customHeight="1">
      <c r="A92" s="47" t="s">
        <v>119</v>
      </c>
      <c r="B92" s="48"/>
      <c r="C92" s="49">
        <f t="shared" si="4"/>
        <v>11100</v>
      </c>
      <c r="D92" s="50">
        <f t="shared" si="5"/>
        <v>3830</v>
      </c>
      <c r="E92" s="64">
        <f>SUM(E93:E96)</f>
        <v>3533</v>
      </c>
      <c r="F92" s="64">
        <f>SUM(F93:F96)</f>
        <v>296</v>
      </c>
      <c r="G92" s="64">
        <f>SUM(G93:G96)</f>
        <v>1</v>
      </c>
      <c r="H92" s="50">
        <f t="shared" si="6"/>
        <v>3182</v>
      </c>
      <c r="I92" s="64">
        <f>SUM(I93:I96)</f>
        <v>7</v>
      </c>
      <c r="J92" s="64">
        <f>SUM(J93:J96)</f>
        <v>1427</v>
      </c>
      <c r="K92" s="64">
        <f>SUM(K93:K96)</f>
        <v>1748</v>
      </c>
      <c r="L92" s="50">
        <f t="shared" si="7"/>
        <v>4079</v>
      </c>
      <c r="M92" s="64">
        <f aca="true" t="shared" si="20" ref="M92:T92">SUM(M93:M96)</f>
        <v>19</v>
      </c>
      <c r="N92" s="64">
        <f t="shared" si="20"/>
        <v>377</v>
      </c>
      <c r="O92" s="64">
        <f t="shared" si="20"/>
        <v>1493</v>
      </c>
      <c r="P92" s="64">
        <f t="shared" si="20"/>
        <v>86</v>
      </c>
      <c r="Q92" s="64">
        <f t="shared" si="20"/>
        <v>5</v>
      </c>
      <c r="R92" s="64">
        <f t="shared" si="20"/>
        <v>1712</v>
      </c>
      <c r="S92" s="64">
        <f t="shared" si="20"/>
        <v>387</v>
      </c>
      <c r="T92" s="64">
        <f t="shared" si="20"/>
        <v>9</v>
      </c>
      <c r="U92" s="65" t="s">
        <v>120</v>
      </c>
    </row>
    <row r="93" spans="1:21" ht="18.75" customHeight="1">
      <c r="A93" s="41">
        <v>53</v>
      </c>
      <c r="B93" s="40" t="s">
        <v>121</v>
      </c>
      <c r="C93" s="42">
        <f t="shared" si="4"/>
        <v>2982</v>
      </c>
      <c r="D93" s="43">
        <f t="shared" si="5"/>
        <v>1041</v>
      </c>
      <c r="E93" s="44">
        <v>1036</v>
      </c>
      <c r="F93" s="44">
        <v>5</v>
      </c>
      <c r="G93" s="44">
        <v>0</v>
      </c>
      <c r="H93" s="43">
        <f t="shared" si="6"/>
        <v>820</v>
      </c>
      <c r="I93" s="44">
        <v>0</v>
      </c>
      <c r="J93" s="44">
        <v>238</v>
      </c>
      <c r="K93" s="44">
        <v>582</v>
      </c>
      <c r="L93" s="43">
        <f t="shared" si="7"/>
        <v>1119</v>
      </c>
      <c r="M93" s="44">
        <v>9</v>
      </c>
      <c r="N93" s="44">
        <v>93</v>
      </c>
      <c r="O93" s="44">
        <v>373</v>
      </c>
      <c r="P93" s="44">
        <v>28</v>
      </c>
      <c r="Q93" s="44">
        <v>2</v>
      </c>
      <c r="R93" s="44">
        <v>527</v>
      </c>
      <c r="S93" s="44">
        <v>87</v>
      </c>
      <c r="T93" s="44">
        <v>2</v>
      </c>
      <c r="U93" s="66">
        <v>53</v>
      </c>
    </row>
    <row r="94" spans="1:21" ht="18.75" customHeight="1">
      <c r="A94" s="41">
        <f>A93+1</f>
        <v>54</v>
      </c>
      <c r="B94" s="40" t="s">
        <v>122</v>
      </c>
      <c r="C94" s="42">
        <f t="shared" si="4"/>
        <v>2537</v>
      </c>
      <c r="D94" s="43">
        <f t="shared" si="5"/>
        <v>852</v>
      </c>
      <c r="E94" s="44">
        <v>815</v>
      </c>
      <c r="F94" s="44">
        <v>37</v>
      </c>
      <c r="G94" s="46">
        <v>0</v>
      </c>
      <c r="H94" s="43">
        <f t="shared" si="6"/>
        <v>676</v>
      </c>
      <c r="I94" s="44">
        <v>4</v>
      </c>
      <c r="J94" s="44">
        <v>327</v>
      </c>
      <c r="K94" s="44">
        <v>345</v>
      </c>
      <c r="L94" s="43">
        <f t="shared" si="7"/>
        <v>1005</v>
      </c>
      <c r="M94" s="44">
        <v>1</v>
      </c>
      <c r="N94" s="44">
        <v>115</v>
      </c>
      <c r="O94" s="44">
        <v>436</v>
      </c>
      <c r="P94" s="44">
        <v>24</v>
      </c>
      <c r="Q94" s="44">
        <v>0</v>
      </c>
      <c r="R94" s="44">
        <v>340</v>
      </c>
      <c r="S94" s="44">
        <v>89</v>
      </c>
      <c r="T94" s="46">
        <v>4</v>
      </c>
      <c r="U94" s="66">
        <v>54</v>
      </c>
    </row>
    <row r="95" spans="1:21" ht="18.75" customHeight="1">
      <c r="A95" s="41">
        <f>A94+1</f>
        <v>55</v>
      </c>
      <c r="B95" s="40" t="s">
        <v>123</v>
      </c>
      <c r="C95" s="42">
        <f>D95+H95+L95+T95</f>
        <v>3342</v>
      </c>
      <c r="D95" s="43">
        <f>SUM(E95:G95)</f>
        <v>1154</v>
      </c>
      <c r="E95" s="44">
        <v>1028</v>
      </c>
      <c r="F95" s="44">
        <v>125</v>
      </c>
      <c r="G95" s="44">
        <v>1</v>
      </c>
      <c r="H95" s="43">
        <f>SUM(I95:K95)</f>
        <v>990</v>
      </c>
      <c r="I95" s="46">
        <v>1</v>
      </c>
      <c r="J95" s="44">
        <v>470</v>
      </c>
      <c r="K95" s="44">
        <v>519</v>
      </c>
      <c r="L95" s="43">
        <f>SUM(M95:S95)</f>
        <v>1197</v>
      </c>
      <c r="M95" s="44">
        <v>7</v>
      </c>
      <c r="N95" s="44">
        <v>103</v>
      </c>
      <c r="O95" s="44">
        <v>395</v>
      </c>
      <c r="P95" s="44">
        <v>24</v>
      </c>
      <c r="Q95" s="46">
        <v>2</v>
      </c>
      <c r="R95" s="44">
        <v>540</v>
      </c>
      <c r="S95" s="44">
        <v>126</v>
      </c>
      <c r="T95" s="46">
        <v>1</v>
      </c>
      <c r="U95" s="66">
        <v>55</v>
      </c>
    </row>
    <row r="96" spans="1:21" ht="18.75" customHeight="1">
      <c r="A96" s="41">
        <f>A95+1</f>
        <v>56</v>
      </c>
      <c r="B96" s="40" t="s">
        <v>124</v>
      </c>
      <c r="C96" s="42">
        <f>D96+H96+L96+T96</f>
        <v>2239</v>
      </c>
      <c r="D96" s="43">
        <f>SUM(E96:G96)</f>
        <v>783</v>
      </c>
      <c r="E96" s="44">
        <v>654</v>
      </c>
      <c r="F96" s="44">
        <v>129</v>
      </c>
      <c r="G96" s="46">
        <v>0</v>
      </c>
      <c r="H96" s="43">
        <f>SUM(I96:K96)</f>
        <v>696</v>
      </c>
      <c r="I96" s="44">
        <v>2</v>
      </c>
      <c r="J96" s="44">
        <v>392</v>
      </c>
      <c r="K96" s="44">
        <v>302</v>
      </c>
      <c r="L96" s="43">
        <f>SUM(M96:S96)</f>
        <v>758</v>
      </c>
      <c r="M96" s="44">
        <v>2</v>
      </c>
      <c r="N96" s="44">
        <v>66</v>
      </c>
      <c r="O96" s="44">
        <v>289</v>
      </c>
      <c r="P96" s="44">
        <v>10</v>
      </c>
      <c r="Q96" s="44">
        <v>1</v>
      </c>
      <c r="R96" s="44">
        <v>305</v>
      </c>
      <c r="S96" s="44">
        <v>85</v>
      </c>
      <c r="T96" s="44">
        <v>2</v>
      </c>
      <c r="U96" s="66">
        <v>56</v>
      </c>
    </row>
    <row r="97" spans="1:21" ht="6" customHeight="1">
      <c r="A97" s="41"/>
      <c r="B97" s="40"/>
      <c r="C97" s="42"/>
      <c r="D97" s="43"/>
      <c r="E97" s="44"/>
      <c r="F97" s="44"/>
      <c r="G97" s="46"/>
      <c r="H97" s="43"/>
      <c r="I97" s="44"/>
      <c r="J97" s="44"/>
      <c r="K97" s="44"/>
      <c r="L97" s="43"/>
      <c r="M97" s="44"/>
      <c r="N97" s="44"/>
      <c r="O97" s="44"/>
      <c r="P97" s="44"/>
      <c r="Q97" s="44"/>
      <c r="R97" s="44"/>
      <c r="S97" s="44"/>
      <c r="T97" s="44"/>
      <c r="U97" s="66"/>
    </row>
    <row r="98" spans="1:21" s="54" customFormat="1" ht="19.5" customHeight="1">
      <c r="A98" s="47" t="s">
        <v>125</v>
      </c>
      <c r="B98" s="48"/>
      <c r="C98" s="49">
        <f>D98+H98+L98+T98</f>
        <v>8306</v>
      </c>
      <c r="D98" s="50">
        <f>SUM(E98:G98)</f>
        <v>3709</v>
      </c>
      <c r="E98" s="64">
        <f>E99+E100</f>
        <v>3638</v>
      </c>
      <c r="F98" s="64">
        <f>F99+F100</f>
        <v>69</v>
      </c>
      <c r="G98" s="64">
        <f>G99+G100</f>
        <v>2</v>
      </c>
      <c r="H98" s="50">
        <f>SUM(I98:K98)</f>
        <v>1855</v>
      </c>
      <c r="I98" s="64">
        <f>I99+I100</f>
        <v>8</v>
      </c>
      <c r="J98" s="64">
        <f>J99+J100</f>
        <v>912</v>
      </c>
      <c r="K98" s="64">
        <f>K99+K100</f>
        <v>935</v>
      </c>
      <c r="L98" s="50">
        <f>SUM(M98:S98)</f>
        <v>2740</v>
      </c>
      <c r="M98" s="64">
        <f aca="true" t="shared" si="21" ref="M98:S98">M99+M100</f>
        <v>21</v>
      </c>
      <c r="N98" s="64">
        <f t="shared" si="21"/>
        <v>270</v>
      </c>
      <c r="O98" s="64">
        <f t="shared" si="21"/>
        <v>930</v>
      </c>
      <c r="P98" s="64">
        <f t="shared" si="21"/>
        <v>69</v>
      </c>
      <c r="Q98" s="64">
        <f t="shared" si="21"/>
        <v>3</v>
      </c>
      <c r="R98" s="64">
        <f t="shared" si="21"/>
        <v>1200</v>
      </c>
      <c r="S98" s="64">
        <f t="shared" si="21"/>
        <v>247</v>
      </c>
      <c r="T98" s="67">
        <f>T99+T100</f>
        <v>2</v>
      </c>
      <c r="U98" s="65" t="s">
        <v>126</v>
      </c>
    </row>
    <row r="99" spans="1:21" ht="19.5" customHeight="1">
      <c r="A99" s="41">
        <v>57</v>
      </c>
      <c r="B99" s="40" t="s">
        <v>127</v>
      </c>
      <c r="C99" s="42">
        <f>D99+H99+L99+T99</f>
        <v>3171</v>
      </c>
      <c r="D99" s="43">
        <f>SUM(E99:G99)</f>
        <v>1199</v>
      </c>
      <c r="E99" s="44">
        <v>1169</v>
      </c>
      <c r="F99" s="44">
        <v>30</v>
      </c>
      <c r="G99" s="46">
        <v>0</v>
      </c>
      <c r="H99" s="43">
        <f>SUM(I99:K99)</f>
        <v>933</v>
      </c>
      <c r="I99" s="44">
        <v>6</v>
      </c>
      <c r="J99" s="44">
        <v>403</v>
      </c>
      <c r="K99" s="44">
        <v>524</v>
      </c>
      <c r="L99" s="43">
        <f>SUM(M99:S99)</f>
        <v>1037</v>
      </c>
      <c r="M99" s="44">
        <v>9</v>
      </c>
      <c r="N99" s="44">
        <v>98</v>
      </c>
      <c r="O99" s="44">
        <v>328</v>
      </c>
      <c r="P99" s="44">
        <v>24</v>
      </c>
      <c r="Q99" s="44">
        <v>1</v>
      </c>
      <c r="R99" s="44">
        <v>481</v>
      </c>
      <c r="S99" s="44">
        <v>96</v>
      </c>
      <c r="T99" s="46">
        <v>2</v>
      </c>
      <c r="U99" s="66">
        <v>57</v>
      </c>
    </row>
    <row r="100" spans="1:21" ht="19.5" customHeight="1">
      <c r="A100" s="55">
        <f>A99+1</f>
        <v>58</v>
      </c>
      <c r="B100" s="56" t="s">
        <v>128</v>
      </c>
      <c r="C100" s="57">
        <f>D100+H100+L100+T100</f>
        <v>5135</v>
      </c>
      <c r="D100" s="58">
        <f>SUM(E100:G100)</f>
        <v>2510</v>
      </c>
      <c r="E100" s="59">
        <v>2469</v>
      </c>
      <c r="F100" s="59">
        <v>39</v>
      </c>
      <c r="G100" s="59">
        <v>2</v>
      </c>
      <c r="H100" s="58">
        <f>SUM(I100:K100)</f>
        <v>922</v>
      </c>
      <c r="I100" s="59">
        <v>2</v>
      </c>
      <c r="J100" s="59">
        <v>509</v>
      </c>
      <c r="K100" s="59">
        <v>411</v>
      </c>
      <c r="L100" s="58">
        <f>SUM(M100:S100)</f>
        <v>1703</v>
      </c>
      <c r="M100" s="59">
        <v>12</v>
      </c>
      <c r="N100" s="59">
        <v>172</v>
      </c>
      <c r="O100" s="59">
        <v>602</v>
      </c>
      <c r="P100" s="59">
        <v>45</v>
      </c>
      <c r="Q100" s="59">
        <v>2</v>
      </c>
      <c r="R100" s="59">
        <v>719</v>
      </c>
      <c r="S100" s="59">
        <v>151</v>
      </c>
      <c r="T100" s="60">
        <v>0</v>
      </c>
      <c r="U100" s="68">
        <v>58</v>
      </c>
    </row>
    <row r="102" ht="12">
      <c r="I102" s="69"/>
    </row>
    <row r="104" ht="12">
      <c r="I104" s="69"/>
    </row>
    <row r="107" ht="12">
      <c r="I107" s="69"/>
    </row>
  </sheetData>
  <sheetProtection/>
  <mergeCells count="19">
    <mergeCell ref="A98:B98"/>
    <mergeCell ref="A56:B56"/>
    <mergeCell ref="A66:B66"/>
    <mergeCell ref="A76:B76"/>
    <mergeCell ref="A81:B81"/>
    <mergeCell ref="A85:B85"/>
    <mergeCell ref="A92:B92"/>
    <mergeCell ref="A30:B30"/>
    <mergeCell ref="A37:B37"/>
    <mergeCell ref="A41:B41"/>
    <mergeCell ref="A47:B47"/>
    <mergeCell ref="A52:B55"/>
    <mergeCell ref="C53:C54"/>
    <mergeCell ref="A3:B6"/>
    <mergeCell ref="C4:C5"/>
    <mergeCell ref="A7:B7"/>
    <mergeCell ref="A9:B9"/>
    <mergeCell ref="A11:B11"/>
    <mergeCell ref="A25:B2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geOrder="overThenDown" paperSize="9" scale="97" r:id="rId1"/>
  <rowBreaks count="2" manualBreakCount="2">
    <brk id="49" max="255" man="1"/>
    <brk id="102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2009-04-13T00:43:28Z</dcterms:created>
  <dcterms:modified xsi:type="dcterms:W3CDTF">2009-04-13T00:43:33Z</dcterms:modified>
  <cp:category/>
  <cp:version/>
  <cp:contentType/>
  <cp:contentStatus/>
</cp:coreProperties>
</file>