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<sst xmlns="http://schemas.openxmlformats.org/spreadsheetml/2006/main" count="39" uniqueCount="35">
  <si>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142．農　林　中　央　金　庫　主　要　勘　定</t>
  </si>
  <si>
    <t>（単位　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</si>
  <si>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</si>
  <si>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</si>
  <si>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</si>
  <si>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</si>
  <si>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</si>
  <si>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</si>
  <si>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</si>
  <si>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</si>
  <si>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</si>
  <si>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</si>
  <si>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</si>
  <si>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</si>
  <si>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</si>
  <si>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</si>
  <si>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</si>
  <si>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 xml:space="preserve"> 割引手形</t>
  </si>
  <si>
    <t>農林漁業貸付</t>
  </si>
  <si>
    <t>番号</t>
  </si>
  <si>
    <t>昭和58年度</t>
  </si>
  <si>
    <t>59</t>
  </si>
  <si>
    <t>60</t>
  </si>
  <si>
    <t>61</t>
  </si>
  <si>
    <t>62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</si>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</sst>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);&quot;¥&quot;&quot;¥&quot;&quot;¥&quot;\!\!\!\(#,##0&quot;¥&quot;&quot;¥&quot;&quot;¥&quot;\!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49" fontId="22" fillId="0" borderId="19" xfId="0" applyNumberFormat="1" applyFont="1" applyBorder="1" applyAlignment="1" applyProtection="1" quotePrefix="1">
      <alignment horizontal="distributed"/>
      <protection locked="0"/>
    </xf>
    <xf numFmtId="0" fontId="22" fillId="0" borderId="19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21" xfId="0" applyFont="1" applyBorder="1" applyAlignment="1">
      <alignment horizontal="distributed"/>
    </xf>
    <xf numFmtId="176" fontId="22" fillId="0" borderId="21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21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21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2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21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177" fontId="23" fillId="0" borderId="0" xfId="0" applyNumberFormat="1" applyFont="1" applyAlignment="1" applyProtection="1">
      <alignment/>
      <protection locked="0"/>
    </xf>
    <xf numFmtId="177" fontId="23" fillId="0" borderId="21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2">
      <selection activeCell="H18" sqref="H18"/>
    </sheetView>
  </sheetViews>
  <sheetFormatPr defaultColWidth="10.59765625" defaultRowHeight="14.25"/>
  <cols>
    <col min="1" max="2" width="2.59765625" style="2" customWidth="1"/>
    <col min="3" max="3" width="14.5" style="2" customWidth="1"/>
    <col min="4" max="4" width="1" style="2" customWidth="1"/>
    <col min="5" max="5" width="13.09765625" style="2" customWidth="1"/>
    <col min="6" max="6" width="10.59765625" style="2" customWidth="1"/>
    <col min="7" max="7" width="12.09765625" style="2" bestFit="1" customWidth="1"/>
    <col min="8" max="8" width="13.69921875" style="2" customWidth="1"/>
    <col min="9" max="9" width="10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2.8984375" style="2" customWidth="1"/>
    <col min="14" max="14" width="13.19921875" style="2" customWidth="1"/>
    <col min="15" max="15" width="12.0976562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6" customFormat="1" ht="14.25" thickTop="1">
      <c r="A3" s="7" t="s">
        <v>3</v>
      </c>
      <c r="B3" s="7"/>
      <c r="C3" s="7"/>
      <c r="D3" s="8"/>
      <c r="E3" s="9"/>
      <c r="F3" s="10"/>
      <c r="G3" s="11" t="s">
        <v>4</v>
      </c>
      <c r="H3" s="10"/>
      <c r="I3" s="10"/>
      <c r="J3" s="10"/>
      <c r="K3" s="12"/>
      <c r="L3" s="10"/>
      <c r="M3" s="11" t="s">
        <v>5</v>
      </c>
      <c r="N3" s="10"/>
      <c r="O3" s="10"/>
      <c r="P3" s="13"/>
      <c r="Q3" s="14" t="s">
        <v>6</v>
      </c>
      <c r="R3" s="15"/>
    </row>
    <row r="4" spans="1:18" s="16" customFormat="1" ht="13.5">
      <c r="A4" s="17"/>
      <c r="B4" s="17"/>
      <c r="C4" s="17"/>
      <c r="D4" s="18"/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20" t="s">
        <v>13</v>
      </c>
      <c r="L4" s="21" t="s">
        <v>14</v>
      </c>
      <c r="M4" s="19" t="s">
        <v>15</v>
      </c>
      <c r="N4" s="19" t="s">
        <v>16</v>
      </c>
      <c r="O4" s="19" t="s">
        <v>17</v>
      </c>
      <c r="P4" s="22" t="s">
        <v>18</v>
      </c>
      <c r="Q4" s="23" t="s">
        <v>19</v>
      </c>
      <c r="R4" s="15"/>
    </row>
    <row r="5" spans="1:18" ht="13.5" customHeight="1">
      <c r="A5" s="24" t="s">
        <v>20</v>
      </c>
      <c r="B5" s="25"/>
      <c r="C5" s="25"/>
      <c r="D5" s="26"/>
      <c r="E5" s="27">
        <f>SUM(F5,G5,H5,I5,J5,K5)</f>
        <v>108362000</v>
      </c>
      <c r="F5" s="28">
        <v>519000</v>
      </c>
      <c r="G5" s="28">
        <v>3318000</v>
      </c>
      <c r="H5" s="28">
        <v>93407000</v>
      </c>
      <c r="I5" s="28">
        <v>0</v>
      </c>
      <c r="J5" s="28">
        <v>4575000</v>
      </c>
      <c r="K5" s="28">
        <v>6543000</v>
      </c>
      <c r="L5" s="29">
        <f>SUM(M5:P5)</f>
        <v>75105000</v>
      </c>
      <c r="M5" s="28">
        <v>10887000</v>
      </c>
      <c r="N5" s="28">
        <v>50525000</v>
      </c>
      <c r="O5" s="28">
        <v>2236000</v>
      </c>
      <c r="P5" s="30">
        <v>11457000</v>
      </c>
      <c r="Q5" s="31">
        <v>58</v>
      </c>
      <c r="R5" s="32"/>
    </row>
    <row r="6" spans="1:18" ht="13.5" customHeight="1">
      <c r="A6" s="33" t="s">
        <v>21</v>
      </c>
      <c r="B6" s="34"/>
      <c r="C6" s="35"/>
      <c r="D6" s="36"/>
      <c r="E6" s="27">
        <f>SUM(F6,G6,H6,I6,J6,K6)</f>
        <v>118236000</v>
      </c>
      <c r="F6" s="28">
        <v>396000</v>
      </c>
      <c r="G6" s="28">
        <v>1302000</v>
      </c>
      <c r="H6" s="28">
        <v>97402000</v>
      </c>
      <c r="I6" s="28">
        <v>140000</v>
      </c>
      <c r="J6" s="28">
        <v>12615000</v>
      </c>
      <c r="K6" s="28">
        <v>6381000</v>
      </c>
      <c r="L6" s="29">
        <f>SUM(M6:P6)</f>
        <v>78471000</v>
      </c>
      <c r="M6" s="28">
        <v>11858000</v>
      </c>
      <c r="N6" s="28">
        <v>52939000</v>
      </c>
      <c r="O6" s="28">
        <v>2461000</v>
      </c>
      <c r="P6" s="37">
        <v>11213000</v>
      </c>
      <c r="Q6" s="31">
        <v>59</v>
      </c>
      <c r="R6" s="32"/>
    </row>
    <row r="7" spans="1:18" ht="13.5" customHeight="1">
      <c r="A7" s="33" t="s">
        <v>22</v>
      </c>
      <c r="B7" s="34"/>
      <c r="C7" s="35"/>
      <c r="D7" s="36"/>
      <c r="E7" s="27">
        <f>SUM(F7,G7,H7,I7,J7,K7)</f>
        <v>117976000</v>
      </c>
      <c r="F7" s="28">
        <v>633000</v>
      </c>
      <c r="G7" s="28">
        <v>2791000</v>
      </c>
      <c r="H7" s="28">
        <v>102300000</v>
      </c>
      <c r="I7" s="28">
        <v>0</v>
      </c>
      <c r="J7" s="28">
        <v>6053000</v>
      </c>
      <c r="K7" s="28">
        <v>6199000</v>
      </c>
      <c r="L7" s="29">
        <f>SUM(M7:P7)</f>
        <v>75510000</v>
      </c>
      <c r="M7" s="28">
        <v>13044000</v>
      </c>
      <c r="N7" s="28">
        <v>48770000</v>
      </c>
      <c r="O7" s="28">
        <v>2523000</v>
      </c>
      <c r="P7" s="37">
        <v>11173000</v>
      </c>
      <c r="Q7" s="31">
        <v>60</v>
      </c>
      <c r="R7" s="32"/>
    </row>
    <row r="8" spans="1:18" ht="13.5" customHeight="1">
      <c r="A8" s="33" t="s">
        <v>23</v>
      </c>
      <c r="B8" s="34"/>
      <c r="C8" s="35"/>
      <c r="D8" s="36"/>
      <c r="E8" s="27">
        <f>SUM(F8,G8,H8,I8,J8,K8)</f>
        <v>125100000</v>
      </c>
      <c r="F8" s="28">
        <v>594000</v>
      </c>
      <c r="G8" s="28">
        <v>2092000</v>
      </c>
      <c r="H8" s="28">
        <v>109849000</v>
      </c>
      <c r="I8" s="28">
        <v>0</v>
      </c>
      <c r="J8" s="28">
        <v>11315000</v>
      </c>
      <c r="K8" s="28">
        <v>1250000</v>
      </c>
      <c r="L8" s="29">
        <f>SUM(M8:P8)</f>
        <v>70275000</v>
      </c>
      <c r="M8" s="28">
        <v>13978000</v>
      </c>
      <c r="N8" s="28">
        <v>43883000</v>
      </c>
      <c r="O8" s="28">
        <v>1975000</v>
      </c>
      <c r="P8" s="37">
        <v>10439000</v>
      </c>
      <c r="Q8" s="31">
        <v>61</v>
      </c>
      <c r="R8" s="32"/>
    </row>
    <row r="9" spans="1:18" ht="13.5">
      <c r="A9" s="38"/>
      <c r="B9" s="38"/>
      <c r="C9" s="39"/>
      <c r="D9" s="40"/>
      <c r="E9" s="27"/>
      <c r="F9" s="28"/>
      <c r="G9" s="28"/>
      <c r="H9" s="28"/>
      <c r="I9" s="28"/>
      <c r="J9" s="28"/>
      <c r="K9" s="28"/>
      <c r="L9" s="29"/>
      <c r="M9" s="28"/>
      <c r="N9" s="28"/>
      <c r="O9" s="28"/>
      <c r="P9" s="37"/>
      <c r="Q9" s="31"/>
      <c r="R9" s="32"/>
    </row>
    <row r="10" spans="1:17" s="49" customFormat="1" ht="13.5" customHeight="1">
      <c r="A10" s="41" t="s">
        <v>24</v>
      </c>
      <c r="B10" s="42"/>
      <c r="C10" s="43"/>
      <c r="D10" s="44"/>
      <c r="E10" s="45">
        <f>SUM(F10,G10,H10,I10,J10,K10)</f>
        <v>140873000</v>
      </c>
      <c r="F10" s="46">
        <f>SUM(F12,F16,F20,F23,F24)</f>
        <v>665000</v>
      </c>
      <c r="G10" s="46">
        <v>2087000</v>
      </c>
      <c r="H10" s="46">
        <f>SUM(H12,H16,H20,H23,H24)</f>
        <v>130792000</v>
      </c>
      <c r="I10" s="46">
        <f>SUM(I12,I16,I20,I23,I24)</f>
        <v>0</v>
      </c>
      <c r="J10" s="46">
        <v>5809000</v>
      </c>
      <c r="K10" s="46">
        <v>1520000</v>
      </c>
      <c r="L10" s="46">
        <f>SUM(M10:P10)</f>
        <v>65435000</v>
      </c>
      <c r="M10" s="46">
        <f>SUM(M12,M16,M20,M23,M24)</f>
        <v>14096000</v>
      </c>
      <c r="N10" s="46">
        <f>SUM(N12,N16,N20,N23,N24)</f>
        <v>40118000</v>
      </c>
      <c r="O10" s="46">
        <f>SUM(O12,O16,O20,O23,O24)</f>
        <v>1814000</v>
      </c>
      <c r="P10" s="47">
        <f>SUM(P12,P16,P20,P23,P24)</f>
        <v>9407000</v>
      </c>
      <c r="Q10" s="48">
        <v>62</v>
      </c>
    </row>
    <row r="11" spans="1:18" ht="14.25" customHeight="1">
      <c r="A11" s="38"/>
      <c r="B11" s="38"/>
      <c r="C11" s="50"/>
      <c r="D11" s="51"/>
      <c r="E11" s="28"/>
      <c r="F11" s="28"/>
      <c r="G11" s="28"/>
      <c r="H11" s="28"/>
      <c r="I11" s="28"/>
      <c r="J11" s="28"/>
      <c r="K11" s="28"/>
      <c r="L11" s="29"/>
      <c r="M11" s="28"/>
      <c r="N11" s="28"/>
      <c r="O11" s="28"/>
      <c r="P11" s="37"/>
      <c r="Q11" s="52"/>
      <c r="R11" s="32"/>
    </row>
    <row r="12" spans="1:18" s="63" customFormat="1" ht="14.25" customHeight="1">
      <c r="A12" s="53">
        <v>1</v>
      </c>
      <c r="B12" s="54" t="s">
        <v>25</v>
      </c>
      <c r="C12" s="54"/>
      <c r="D12" s="55"/>
      <c r="E12" s="56">
        <f>SUM(F12:K12)</f>
        <v>128109000</v>
      </c>
      <c r="F12" s="57">
        <v>0</v>
      </c>
      <c r="G12" s="58">
        <v>220000</v>
      </c>
      <c r="H12" s="58">
        <v>125000000</v>
      </c>
      <c r="I12" s="59">
        <v>0</v>
      </c>
      <c r="J12" s="58">
        <v>1700000</v>
      </c>
      <c r="K12" s="58">
        <v>1189000</v>
      </c>
      <c r="L12" s="56">
        <f>M12+N12+O12+P12</f>
        <v>1043000</v>
      </c>
      <c r="M12" s="58">
        <v>242000</v>
      </c>
      <c r="N12" s="58">
        <v>767000</v>
      </c>
      <c r="O12" s="58">
        <v>0</v>
      </c>
      <c r="P12" s="60">
        <v>34000</v>
      </c>
      <c r="Q12" s="61">
        <v>1</v>
      </c>
      <c r="R12" s="62"/>
    </row>
    <row r="13" spans="1:18" s="75" customFormat="1" ht="14.25" customHeight="1">
      <c r="A13" s="64">
        <v>2</v>
      </c>
      <c r="B13" s="65" t="s">
        <v>26</v>
      </c>
      <c r="C13" s="66"/>
      <c r="D13" s="67"/>
      <c r="E13" s="68">
        <f>SUM(F13:K13)</f>
        <v>128083000</v>
      </c>
      <c r="F13" s="69">
        <v>0</v>
      </c>
      <c r="G13" s="70">
        <v>195000</v>
      </c>
      <c r="H13" s="70">
        <v>125000000</v>
      </c>
      <c r="I13" s="71">
        <v>0</v>
      </c>
      <c r="J13" s="70">
        <v>1700000</v>
      </c>
      <c r="K13" s="70">
        <v>1188000</v>
      </c>
      <c r="L13" s="68">
        <f aca="true" t="shared" si="0" ref="L13:L24">M13+N13+O13+P13</f>
        <v>0</v>
      </c>
      <c r="M13" s="72">
        <v>0</v>
      </c>
      <c r="N13" s="72">
        <v>0</v>
      </c>
      <c r="O13" s="72">
        <v>0</v>
      </c>
      <c r="P13" s="73">
        <v>0</v>
      </c>
      <c r="Q13" s="52">
        <v>2</v>
      </c>
      <c r="R13" s="74"/>
    </row>
    <row r="14" spans="1:18" s="75" customFormat="1" ht="14.25" customHeight="1">
      <c r="A14" s="76">
        <v>3</v>
      </c>
      <c r="B14" s="77" t="s">
        <v>27</v>
      </c>
      <c r="C14" s="66"/>
      <c r="D14" s="67"/>
      <c r="E14" s="68">
        <f aca="true" t="shared" si="1" ref="E14:E24">SUM(F14:K14)</f>
        <v>0</v>
      </c>
      <c r="F14" s="69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f t="shared" si="0"/>
        <v>0</v>
      </c>
      <c r="M14" s="68">
        <v>0</v>
      </c>
      <c r="N14" s="68">
        <v>0</v>
      </c>
      <c r="O14" s="68">
        <v>0</v>
      </c>
      <c r="P14" s="78">
        <v>0</v>
      </c>
      <c r="Q14" s="52">
        <v>3</v>
      </c>
      <c r="R14" s="74"/>
    </row>
    <row r="15" spans="1:18" s="75" customFormat="1" ht="14.25" customHeight="1">
      <c r="A15" s="76">
        <v>4</v>
      </c>
      <c r="B15" s="77" t="s">
        <v>28</v>
      </c>
      <c r="C15" s="66"/>
      <c r="D15" s="67"/>
      <c r="E15" s="68">
        <f t="shared" si="1"/>
        <v>26000</v>
      </c>
      <c r="F15" s="69">
        <v>0</v>
      </c>
      <c r="G15" s="79">
        <v>25000</v>
      </c>
      <c r="H15" s="68">
        <v>0</v>
      </c>
      <c r="I15" s="68">
        <v>0</v>
      </c>
      <c r="J15" s="68">
        <v>0</v>
      </c>
      <c r="K15" s="79">
        <v>1000</v>
      </c>
      <c r="L15" s="68">
        <f t="shared" si="0"/>
        <v>1043000</v>
      </c>
      <c r="M15" s="68">
        <v>242000</v>
      </c>
      <c r="N15" s="68">
        <v>767000</v>
      </c>
      <c r="O15" s="68">
        <v>0</v>
      </c>
      <c r="P15" s="78">
        <v>34000</v>
      </c>
      <c r="Q15" s="52">
        <v>4</v>
      </c>
      <c r="R15" s="74"/>
    </row>
    <row r="16" spans="1:18" s="63" customFormat="1" ht="14.25" customHeight="1">
      <c r="A16" s="80">
        <v>5</v>
      </c>
      <c r="B16" s="54" t="s">
        <v>29</v>
      </c>
      <c r="C16" s="54"/>
      <c r="D16" s="55"/>
      <c r="E16" s="56">
        <f t="shared" si="1"/>
        <v>8461000</v>
      </c>
      <c r="F16" s="57">
        <v>0</v>
      </c>
      <c r="G16" s="58">
        <v>456000</v>
      </c>
      <c r="H16" s="58">
        <v>5700000</v>
      </c>
      <c r="I16" s="59">
        <v>0</v>
      </c>
      <c r="J16" s="58">
        <v>2300000</v>
      </c>
      <c r="K16" s="58">
        <v>5000</v>
      </c>
      <c r="L16" s="56">
        <f t="shared" si="0"/>
        <v>475000</v>
      </c>
      <c r="M16" s="58">
        <v>0</v>
      </c>
      <c r="N16" s="58">
        <v>284000</v>
      </c>
      <c r="O16" s="58">
        <v>0</v>
      </c>
      <c r="P16" s="60">
        <v>191000</v>
      </c>
      <c r="Q16" s="61">
        <v>5</v>
      </c>
      <c r="R16" s="62"/>
    </row>
    <row r="17" spans="1:18" s="75" customFormat="1" ht="14.25" customHeight="1">
      <c r="A17" s="76">
        <v>6</v>
      </c>
      <c r="B17" s="77" t="s">
        <v>26</v>
      </c>
      <c r="C17" s="66"/>
      <c r="D17" s="67"/>
      <c r="E17" s="68">
        <f t="shared" si="1"/>
        <v>8461000</v>
      </c>
      <c r="F17" s="69">
        <v>0</v>
      </c>
      <c r="G17" s="72">
        <v>456000</v>
      </c>
      <c r="H17" s="72">
        <v>5700000</v>
      </c>
      <c r="I17" s="71">
        <v>0</v>
      </c>
      <c r="J17" s="72">
        <v>2300000</v>
      </c>
      <c r="K17" s="72">
        <v>5000</v>
      </c>
      <c r="L17" s="68">
        <f t="shared" si="0"/>
        <v>0</v>
      </c>
      <c r="M17" s="72">
        <v>0</v>
      </c>
      <c r="N17" s="72">
        <v>0</v>
      </c>
      <c r="O17" s="72">
        <v>0</v>
      </c>
      <c r="P17" s="73">
        <v>0</v>
      </c>
      <c r="Q17" s="52">
        <v>6</v>
      </c>
      <c r="R17" s="74"/>
    </row>
    <row r="18" spans="1:18" s="75" customFormat="1" ht="14.25" customHeight="1">
      <c r="A18" s="76">
        <v>7</v>
      </c>
      <c r="B18" s="77" t="s">
        <v>27</v>
      </c>
      <c r="C18" s="66"/>
      <c r="D18" s="67"/>
      <c r="E18" s="68">
        <f t="shared" si="1"/>
        <v>0</v>
      </c>
      <c r="F18" s="69">
        <v>0</v>
      </c>
      <c r="G18" s="72">
        <v>0</v>
      </c>
      <c r="H18" s="72">
        <v>0</v>
      </c>
      <c r="I18" s="71">
        <v>0</v>
      </c>
      <c r="J18" s="72">
        <v>0</v>
      </c>
      <c r="K18" s="72">
        <v>0</v>
      </c>
      <c r="L18" s="68">
        <f t="shared" si="0"/>
        <v>0</v>
      </c>
      <c r="M18" s="72">
        <v>0</v>
      </c>
      <c r="N18" s="72">
        <v>0</v>
      </c>
      <c r="O18" s="72">
        <v>0</v>
      </c>
      <c r="P18" s="73">
        <v>0</v>
      </c>
      <c r="Q18" s="52">
        <v>7</v>
      </c>
      <c r="R18" s="74"/>
    </row>
    <row r="19" spans="1:18" s="75" customFormat="1" ht="14.25" customHeight="1">
      <c r="A19" s="81">
        <v>8</v>
      </c>
      <c r="B19" s="65" t="s">
        <v>28</v>
      </c>
      <c r="C19" s="66"/>
      <c r="D19" s="67"/>
      <c r="E19" s="68">
        <f t="shared" si="1"/>
        <v>0</v>
      </c>
      <c r="F19" s="69">
        <v>0</v>
      </c>
      <c r="G19" s="72">
        <v>0</v>
      </c>
      <c r="H19" s="72">
        <v>0</v>
      </c>
      <c r="I19" s="71">
        <v>0</v>
      </c>
      <c r="J19" s="72">
        <v>0</v>
      </c>
      <c r="K19" s="72">
        <v>0</v>
      </c>
      <c r="L19" s="68">
        <f t="shared" si="0"/>
        <v>475000</v>
      </c>
      <c r="M19" s="72">
        <v>0</v>
      </c>
      <c r="N19" s="72">
        <v>284000</v>
      </c>
      <c r="O19" s="72">
        <v>0</v>
      </c>
      <c r="P19" s="73">
        <v>191000</v>
      </c>
      <c r="Q19" s="52">
        <v>8</v>
      </c>
      <c r="R19" s="74"/>
    </row>
    <row r="20" spans="1:18" s="63" customFormat="1" ht="14.25" customHeight="1">
      <c r="A20" s="82">
        <v>9</v>
      </c>
      <c r="B20" s="54" t="s">
        <v>30</v>
      </c>
      <c r="C20" s="54"/>
      <c r="D20" s="55"/>
      <c r="E20" s="56">
        <f t="shared" si="1"/>
        <v>81000</v>
      </c>
      <c r="F20" s="57">
        <v>0</v>
      </c>
      <c r="G20" s="83">
        <v>58000</v>
      </c>
      <c r="H20" s="58">
        <v>0</v>
      </c>
      <c r="I20" s="59">
        <v>0</v>
      </c>
      <c r="J20" s="83">
        <v>4000</v>
      </c>
      <c r="K20" s="83">
        <v>19000</v>
      </c>
      <c r="L20" s="56">
        <f t="shared" si="0"/>
        <v>16273000</v>
      </c>
      <c r="M20" s="58">
        <v>1944000</v>
      </c>
      <c r="N20" s="83">
        <v>6334000</v>
      </c>
      <c r="O20" s="58">
        <v>0</v>
      </c>
      <c r="P20" s="84">
        <v>7995000</v>
      </c>
      <c r="Q20" s="61">
        <v>9</v>
      </c>
      <c r="R20" s="62"/>
    </row>
    <row r="21" spans="1:18" s="75" customFormat="1" ht="14.25" customHeight="1">
      <c r="A21" s="85">
        <v>10</v>
      </c>
      <c r="B21" s="77" t="s">
        <v>31</v>
      </c>
      <c r="C21" s="66"/>
      <c r="D21" s="67"/>
      <c r="E21" s="68">
        <f t="shared" si="1"/>
        <v>43000</v>
      </c>
      <c r="F21" s="69">
        <v>0</v>
      </c>
      <c r="G21" s="72">
        <v>39000</v>
      </c>
      <c r="H21" s="72">
        <v>0</v>
      </c>
      <c r="I21" s="71">
        <v>0</v>
      </c>
      <c r="J21" s="72">
        <v>4000</v>
      </c>
      <c r="K21" s="72">
        <v>0</v>
      </c>
      <c r="L21" s="68">
        <f t="shared" si="0"/>
        <v>410000</v>
      </c>
      <c r="M21" s="72">
        <v>385000</v>
      </c>
      <c r="N21" s="72">
        <v>25000</v>
      </c>
      <c r="O21" s="72">
        <v>0</v>
      </c>
      <c r="P21" s="73">
        <v>0</v>
      </c>
      <c r="Q21" s="52">
        <v>10</v>
      </c>
      <c r="R21" s="74"/>
    </row>
    <row r="22" spans="1:18" s="75" customFormat="1" ht="14.25" customHeight="1">
      <c r="A22" s="85">
        <v>11</v>
      </c>
      <c r="B22" s="77" t="s">
        <v>28</v>
      </c>
      <c r="C22" s="66"/>
      <c r="D22" s="67"/>
      <c r="E22" s="68">
        <f t="shared" si="1"/>
        <v>38000</v>
      </c>
      <c r="F22" s="69">
        <v>0</v>
      </c>
      <c r="G22" s="70">
        <v>19000</v>
      </c>
      <c r="H22" s="72">
        <v>0</v>
      </c>
      <c r="I22" s="71">
        <v>0</v>
      </c>
      <c r="J22" s="71">
        <v>0</v>
      </c>
      <c r="K22" s="70">
        <v>19000</v>
      </c>
      <c r="L22" s="68">
        <f t="shared" si="0"/>
        <v>15863000</v>
      </c>
      <c r="M22" s="72">
        <v>1559000</v>
      </c>
      <c r="N22" s="72">
        <v>6309000</v>
      </c>
      <c r="O22" s="72">
        <v>0</v>
      </c>
      <c r="P22" s="73">
        <v>7995000</v>
      </c>
      <c r="Q22" s="52">
        <v>11</v>
      </c>
      <c r="R22" s="74"/>
    </row>
    <row r="23" spans="1:18" s="63" customFormat="1" ht="14.25" customHeight="1">
      <c r="A23" s="86">
        <v>12</v>
      </c>
      <c r="B23" s="54" t="s">
        <v>32</v>
      </c>
      <c r="C23" s="54"/>
      <c r="D23" s="55"/>
      <c r="E23" s="56">
        <f t="shared" si="1"/>
        <v>1000</v>
      </c>
      <c r="F23" s="57">
        <v>0</v>
      </c>
      <c r="G23" s="58">
        <v>1000</v>
      </c>
      <c r="H23" s="58">
        <v>0</v>
      </c>
      <c r="I23" s="59">
        <v>0</v>
      </c>
      <c r="J23" s="58">
        <v>0</v>
      </c>
      <c r="K23" s="58">
        <v>0</v>
      </c>
      <c r="L23" s="56">
        <f t="shared" si="0"/>
        <v>22000</v>
      </c>
      <c r="M23" s="58">
        <v>0</v>
      </c>
      <c r="N23" s="58">
        <v>0</v>
      </c>
      <c r="O23" s="58">
        <v>0</v>
      </c>
      <c r="P23" s="60">
        <v>22000</v>
      </c>
      <c r="Q23" s="61">
        <v>12</v>
      </c>
      <c r="R23" s="62"/>
    </row>
    <row r="24" spans="1:18" s="63" customFormat="1" ht="14.25" customHeight="1">
      <c r="A24" s="87">
        <v>13</v>
      </c>
      <c r="B24" s="88" t="s">
        <v>33</v>
      </c>
      <c r="C24" s="89"/>
      <c r="D24" s="90"/>
      <c r="E24" s="91">
        <f t="shared" si="1"/>
        <v>4220000</v>
      </c>
      <c r="F24" s="92">
        <v>665000</v>
      </c>
      <c r="G24" s="93">
        <v>1351000</v>
      </c>
      <c r="H24" s="93">
        <v>92000</v>
      </c>
      <c r="I24" s="94">
        <v>0</v>
      </c>
      <c r="J24" s="93">
        <v>1804000</v>
      </c>
      <c r="K24" s="93">
        <v>308000</v>
      </c>
      <c r="L24" s="91">
        <f t="shared" si="0"/>
        <v>47622000</v>
      </c>
      <c r="M24" s="93">
        <v>11910000</v>
      </c>
      <c r="N24" s="93">
        <v>32733000</v>
      </c>
      <c r="O24" s="93">
        <v>1814000</v>
      </c>
      <c r="P24" s="95">
        <v>1165000</v>
      </c>
      <c r="Q24" s="96">
        <v>13</v>
      </c>
      <c r="R24" s="62"/>
    </row>
    <row r="25" spans="1:18" ht="14.25" customHeight="1">
      <c r="A25" s="97" t="s">
        <v>34</v>
      </c>
      <c r="B25" s="38"/>
      <c r="C25" s="38"/>
      <c r="D25" s="3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32"/>
    </row>
    <row r="26" spans="3:18" ht="14.25" customHeight="1">
      <c r="C26" s="99"/>
      <c r="D26" s="99"/>
      <c r="E26" s="99"/>
      <c r="F26" s="99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3:18" ht="13.5">
      <c r="C27" s="32"/>
      <c r="D27" s="32"/>
      <c r="E27" s="32"/>
      <c r="F27" s="32"/>
      <c r="G27" s="10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0:18" ht="13.5">
      <c r="J28" s="32"/>
      <c r="K28" s="32"/>
      <c r="L28" s="32"/>
      <c r="M28" s="32"/>
      <c r="N28" s="32"/>
      <c r="O28" s="32"/>
      <c r="P28" s="32"/>
      <c r="Q28" s="32"/>
      <c r="R28" s="32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A10:C10"/>
    <mergeCell ref="B12:C12"/>
    <mergeCell ref="B13:C13"/>
    <mergeCell ref="B14:C14"/>
    <mergeCell ref="B15:C15"/>
    <mergeCell ref="B16:C16"/>
    <mergeCell ref="A1:Q1"/>
    <mergeCell ref="A3:D4"/>
    <mergeCell ref="A5:C5"/>
    <mergeCell ref="A6:C6"/>
    <mergeCell ref="A7:C7"/>
    <mergeCell ref="A8:C8"/>
  </mergeCells>
  <printOptions/>
  <pageMargins left="0.787" right="0.787" top="0.984" bottom="0.984" header="0.512" footer="0.512"/>
  <pageSetup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2009-04-14T01:54:44Z</dcterms:created>
  <dcterms:modified xsi:type="dcterms:W3CDTF">2009-04-14T01:54:49Z</dcterms:modified>
  <cp:category/>
  <cp:version/>
  <cp:contentType/>
  <cp:contentStatus/>
</cp:coreProperties>
</file>