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5" sheetId="1" r:id="rId1"/>
  </sheets>
  <externalReferences>
    <externalReference r:id="rId4"/>
  </externalReferences>
  <definedNames>
    <definedName name="_10.電気_ガスおよび水道" localSheetId="0">'205'!$B$1:$D$16</definedName>
    <definedName name="_10.電気_ガスおよび水道">#REF!</definedName>
    <definedName name="_xlnm.Print_Area" localSheetId="0">'205'!$A$1:$Q$84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<sst xmlns="http://schemas.openxmlformats.org/spreadsheetml/2006/main" count="179" uniqueCount="176">
  <si>
    <t>205． 市    町    村    税    徴    収    状    況</t>
  </si>
  <si>
    <t>（単位　1,000円）</t>
  </si>
  <si>
    <t>年度および</t>
  </si>
  <si>
    <t>総     額</t>
  </si>
  <si>
    <t>普   　　　　　    　　    通     　　    　　　　　　  税</t>
  </si>
  <si>
    <t>目 的 税</t>
  </si>
  <si>
    <t>標　示　番　号</t>
  </si>
  <si>
    <t>市  町  村</t>
  </si>
  <si>
    <t>調  定  額</t>
  </si>
  <si>
    <t>収  入  額</t>
  </si>
  <si>
    <t>徴 収 率</t>
  </si>
  <si>
    <t>総    額</t>
  </si>
  <si>
    <t>市町村民税</t>
  </si>
  <si>
    <t>固定資産税</t>
  </si>
  <si>
    <t>軽自動車税</t>
  </si>
  <si>
    <t>市町村</t>
  </si>
  <si>
    <t>電  気  税</t>
  </si>
  <si>
    <t>ガ  ス  税</t>
  </si>
  <si>
    <t>鉱 産 税</t>
  </si>
  <si>
    <t>木材引取税</t>
  </si>
  <si>
    <t xml:space="preserve">特別土地  </t>
  </si>
  <si>
    <t>たばこ消費税</t>
  </si>
  <si>
    <t>保  有  税</t>
  </si>
  <si>
    <t>昭和50年度</t>
  </si>
  <si>
    <t>50</t>
  </si>
  <si>
    <t>51</t>
  </si>
  <si>
    <t>51</t>
  </si>
  <si>
    <t>52</t>
  </si>
  <si>
    <t>53</t>
  </si>
  <si>
    <t>53</t>
  </si>
  <si>
    <t xml:space="preserve"> 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</si>
  <si>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</si>
  <si>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</si>
  <si>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</si>
  <si>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</si>
  <si>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</si>
  <si>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</si>
  <si>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</si>
  <si>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</si>
  <si>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</si>
  <si>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</si>
  <si>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</si>
  <si>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</si>
  <si>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</si>
  <si>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</si>
  <si>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</si>
  <si>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</si>
  <si>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</si>
  <si>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</si>
  <si>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</si>
  <si>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</si>
  <si>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</si>
  <si>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</si>
  <si>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</si>
  <si>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</si>
  <si>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</si>
  <si>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</si>
  <si>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</si>
  <si>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</si>
  <si>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</si>
  <si>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</si>
  <si>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</si>
  <si>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</si>
  <si>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</si>
  <si>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</si>
  <si>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</si>
  <si>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</si>
  <si>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</si>
  <si>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</si>
  <si>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</si>
  <si>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</si>
  <si>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</si>
  <si>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</si>
  <si>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</si>
  <si>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</si>
  <si>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</si>
  <si>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</si>
  <si>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</si>
  <si>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</si>
  <si>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</si>
  <si>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</si>
  <si>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</si>
  <si>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</si>
  <si>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</si>
  <si>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</si>
  <si>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</si>
  <si>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</si>
  <si>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</si>
  <si>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</si>
  <si>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</si>
  <si>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</si>
  <si>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</si>
  <si>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</si>
  <si>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</si>
  <si>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</si>
  <si>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</si>
  <si>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</si>
  <si>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</si>
  <si>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</si>
  <si>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</si>
  <si>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</si>
  <si>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</si>
  <si>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</si>
  <si>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</si>
  <si>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</si>
  <si>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</si>
  <si>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</si>
  <si>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</si>
  <si>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</si>
  <si>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</si>
  <si>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</si>
  <si>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</si>
  <si>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</si>
  <si>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</si>
  <si>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</si>
  <si>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</si>
  <si>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</si>
  <si>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</si>
  <si>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</si>
  <si>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</si>
  <si>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</si>
  <si>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</si>
  <si>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</si>
  <si>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</si>
  <si>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</si>
  <si>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</si>
  <si>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</si>
  <si>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</si>
  <si>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</si>
  <si>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</si>
  <si>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</si>
  <si>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</si>
  <si>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</si>
  <si>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</si>
  <si>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</si>
  <si>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</si>
  <si>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</si>
  <si>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</si>
  <si>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</si>
  <si>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</si>
  <si>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</si>
  <si>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</si>
  <si>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</si>
  <si>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</si>
  <si>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</si>
  <si>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</si>
  <si>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</si>
  <si>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</si>
  <si>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</si>
  <si>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</si>
  <si>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</si>
  <si>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</si>
  <si>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</si>
  <si>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</si>
  <si>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</si>
  <si>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</si>
  <si>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</si>
  <si>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</si>
  <si>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</si>
  <si>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</si>
  <si>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</si>
  <si>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</si>
  <si>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</si>
  <si>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本耶馬溪町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</si>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</sst>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1" fontId="2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Continuous"/>
      <protection/>
    </xf>
    <xf numFmtId="41" fontId="6" fillId="0" borderId="10" xfId="0" applyNumberFormat="1" applyFont="1" applyBorder="1" applyAlignment="1" applyProtection="1">
      <alignment horizontal="centerContinuous"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/>
    </xf>
    <xf numFmtId="41" fontId="2" fillId="0" borderId="11" xfId="0" applyNumberFormat="1" applyFont="1" applyBorder="1" applyAlignment="1" applyProtection="1">
      <alignment horizontal="centerContinuous" vertical="center"/>
      <protection locked="0"/>
    </xf>
    <xf numFmtId="41" fontId="2" fillId="0" borderId="12" xfId="0" applyNumberFormat="1" applyFont="1" applyBorder="1" applyAlignment="1" applyProtection="1">
      <alignment horizontal="centerContinuous" vertical="center"/>
      <protection locked="0"/>
    </xf>
    <xf numFmtId="176" fontId="2" fillId="0" borderId="12" xfId="0" applyNumberFormat="1" applyFont="1" applyBorder="1" applyAlignment="1" applyProtection="1">
      <alignment horizontal="centerContinuous" vertical="center"/>
      <protection locked="0"/>
    </xf>
    <xf numFmtId="41" fontId="2" fillId="0" borderId="0" xfId="0" applyNumberFormat="1" applyFont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horizontal="centerContinuous" vertical="center"/>
      <protection/>
    </xf>
    <xf numFmtId="41" fontId="2" fillId="0" borderId="0" xfId="0" applyNumberFormat="1" applyFont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distributed" vertical="center"/>
      <protection locked="0"/>
    </xf>
    <xf numFmtId="0" fontId="2" fillId="0" borderId="0" xfId="0" applyNumberFormat="1" applyFont="1" applyBorder="1" applyAlignment="1" applyProtection="1">
      <alignment horizontal="distributed" vertical="center"/>
      <protection locked="0"/>
    </xf>
    <xf numFmtId="0" fontId="2" fillId="0" borderId="14" xfId="0" applyNumberFormat="1" applyFont="1" applyBorder="1" applyAlignment="1" applyProtection="1">
      <alignment horizontal="distributed" vertical="center"/>
      <protection locked="0"/>
    </xf>
    <xf numFmtId="0" fontId="2" fillId="0" borderId="12" xfId="0" applyNumberFormat="1" applyFont="1" applyBorder="1" applyAlignment="1" applyProtection="1">
      <alignment horizontal="distributed" vertical="center"/>
      <protection locked="0"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176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/>
    </xf>
    <xf numFmtId="41" fontId="6" fillId="0" borderId="0" xfId="0" applyNumberFormat="1" applyFont="1" applyAlignment="1" applyProtection="1">
      <alignment horizontal="right"/>
      <protection/>
    </xf>
    <xf numFmtId="49" fontId="6" fillId="0" borderId="15" xfId="0" applyNumberFormat="1" applyFont="1" applyBorder="1" applyAlignment="1" applyProtection="1">
      <alignment horizontal="center"/>
      <protection locked="0"/>
    </xf>
    <xf numFmtId="41" fontId="8" fillId="0" borderId="15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5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8" fillId="0" borderId="15" xfId="0" applyNumberFormat="1" applyFont="1" applyBorder="1" applyAlignment="1" applyProtection="1">
      <alignment horizontal="center"/>
      <protection locked="0"/>
    </xf>
    <xf numFmtId="177" fontId="8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distributed"/>
      <protection locked="0"/>
    </xf>
    <xf numFmtId="41" fontId="6" fillId="0" borderId="15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Border="1" applyAlignment="1" applyProtection="1">
      <alignment horizontal="center"/>
      <protection/>
    </xf>
    <xf numFmtId="178" fontId="8" fillId="0" borderId="15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 horizontal="left"/>
      <protection/>
    </xf>
    <xf numFmtId="178" fontId="6" fillId="0" borderId="12" xfId="0" applyNumberFormat="1" applyFont="1" applyBorder="1" applyAlignment="1" applyProtection="1">
      <alignment horizontal="left"/>
      <protection/>
    </xf>
    <xf numFmtId="178" fontId="6" fillId="0" borderId="12" xfId="0" applyNumberFormat="1" applyFont="1" applyBorder="1" applyAlignment="1" applyProtection="1">
      <alignment horizontal="distributed"/>
      <protection locked="0"/>
    </xf>
    <xf numFmtId="41" fontId="6" fillId="0" borderId="11" xfId="0" applyNumberFormat="1" applyFont="1" applyBorder="1" applyAlignment="1" applyProtection="1">
      <alignment/>
      <protection/>
    </xf>
    <xf numFmtId="41" fontId="6" fillId="0" borderId="12" xfId="0" applyNumberFormat="1" applyFont="1" applyBorder="1" applyAlignment="1" applyProtection="1">
      <alignment/>
      <protection locked="0"/>
    </xf>
    <xf numFmtId="176" fontId="6" fillId="0" borderId="12" xfId="0" applyNumberFormat="1" applyFont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41" fontId="6" fillId="0" borderId="17" xfId="0" applyNumberFormat="1" applyFont="1" applyBorder="1" applyAlignment="1" applyProtection="1">
      <alignment/>
      <protection locked="0"/>
    </xf>
    <xf numFmtId="41" fontId="6" fillId="0" borderId="17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 horizontal="center"/>
      <protection/>
    </xf>
    <xf numFmtId="178" fontId="8" fillId="0" borderId="0" xfId="0" applyNumberFormat="1" applyFont="1" applyBorder="1" applyAlignment="1" applyProtection="1">
      <alignment horizontal="distributed"/>
      <protection locked="0"/>
    </xf>
    <xf numFmtId="0" fontId="8" fillId="0" borderId="18" xfId="0" applyFont="1" applyBorder="1" applyAlignment="1">
      <alignment horizontal="distributed"/>
    </xf>
    <xf numFmtId="41" fontId="2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49" fontId="6" fillId="0" borderId="17" xfId="0" applyNumberFormat="1" applyFont="1" applyBorder="1" applyAlignment="1" applyProtection="1">
      <alignment horizontal="distributed"/>
      <protection locked="0"/>
    </xf>
    <xf numFmtId="0" fontId="6" fillId="0" borderId="19" xfId="0" applyFont="1" applyBorder="1" applyAlignment="1">
      <alignment horizontal="distributed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41" fontId="2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41" fontId="2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vertical="center"/>
    </xf>
    <xf numFmtId="41" fontId="6" fillId="0" borderId="1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horizontal="center"/>
      <protection/>
    </xf>
    <xf numFmtId="41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41" fontId="2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vertical="center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2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PageLayoutView="0" workbookViewId="0" topLeftCell="F64">
      <selection activeCell="P79" sqref="P79"/>
    </sheetView>
  </sheetViews>
  <sheetFormatPr defaultColWidth="15.25390625" defaultRowHeight="12" customHeight="1"/>
  <cols>
    <col min="1" max="1" width="3.875" style="1" customWidth="1"/>
    <col min="2" max="2" width="11.75390625" style="1" customWidth="1"/>
    <col min="3" max="4" width="13.75390625" style="1" customWidth="1"/>
    <col min="5" max="5" width="8.875" style="76" customWidth="1"/>
    <col min="6" max="8" width="13.75390625" style="1" customWidth="1"/>
    <col min="9" max="14" width="12.125" style="1" customWidth="1"/>
    <col min="15" max="15" width="12.125" style="75" customWidth="1"/>
    <col min="16" max="16" width="12.125" style="1" customWidth="1"/>
    <col min="17" max="17" width="4.75390625" style="77" customWidth="1"/>
    <col min="18" max="18" width="15.25390625" style="1" customWidth="1"/>
    <col min="19" max="19" width="13.25390625" style="1" bestFit="1" customWidth="1"/>
    <col min="20" max="20" width="12.25390625" style="1" bestFit="1" customWidth="1"/>
    <col min="21" max="21" width="13.25390625" style="1" bestFit="1" customWidth="1"/>
    <col min="22" max="22" width="11.625" style="1" bestFit="1" customWidth="1"/>
    <col min="23" max="23" width="12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16384" width="15.25390625" style="1" customWidth="1"/>
  </cols>
  <sheetData>
    <row r="1" spans="2:26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6"/>
      <c r="S1" s="7"/>
      <c r="T1" s="7"/>
      <c r="U1" s="7"/>
      <c r="V1" s="7"/>
      <c r="W1" s="7"/>
      <c r="X1" s="7"/>
      <c r="Y1" s="7"/>
      <c r="Z1" s="7"/>
    </row>
    <row r="2" spans="1:26" s="13" customFormat="1" ht="14.25" customHeight="1" thickBot="1">
      <c r="A2" s="92" t="s">
        <v>1</v>
      </c>
      <c r="B2" s="92"/>
      <c r="C2" s="92"/>
      <c r="D2" s="8"/>
      <c r="E2" s="9"/>
      <c r="F2" s="10"/>
      <c r="G2" s="8"/>
      <c r="H2" s="11"/>
      <c r="I2" s="8"/>
      <c r="J2" s="11"/>
      <c r="K2" s="11"/>
      <c r="L2" s="11"/>
      <c r="M2" s="11"/>
      <c r="N2" s="11"/>
      <c r="O2" s="11"/>
      <c r="P2" s="11"/>
      <c r="Q2" s="12"/>
      <c r="S2" s="93"/>
      <c r="T2" s="93"/>
      <c r="U2" s="93"/>
      <c r="V2" s="93"/>
      <c r="W2" s="93"/>
      <c r="X2" s="93"/>
      <c r="Y2" s="93"/>
      <c r="Z2" s="93"/>
    </row>
    <row r="3" spans="1:26" s="19" customFormat="1" ht="22.5" customHeight="1" thickTop="1">
      <c r="A3" s="94" t="s">
        <v>2</v>
      </c>
      <c r="B3" s="95"/>
      <c r="C3" s="14" t="s">
        <v>3</v>
      </c>
      <c r="D3" s="15"/>
      <c r="E3" s="16"/>
      <c r="F3" s="14" t="s">
        <v>4</v>
      </c>
      <c r="G3" s="15"/>
      <c r="H3" s="15"/>
      <c r="I3" s="15"/>
      <c r="J3" s="15"/>
      <c r="K3" s="15"/>
      <c r="L3" s="15"/>
      <c r="M3" s="15"/>
      <c r="N3" s="15"/>
      <c r="O3" s="15"/>
      <c r="P3" s="96" t="s">
        <v>5</v>
      </c>
      <c r="Q3" s="98" t="s">
        <v>6</v>
      </c>
      <c r="R3" s="17"/>
      <c r="S3" s="18"/>
      <c r="T3" s="18"/>
      <c r="U3" s="18"/>
      <c r="V3" s="18"/>
      <c r="W3" s="18"/>
      <c r="X3" s="18"/>
      <c r="Y3" s="18"/>
      <c r="Z3" s="18"/>
    </row>
    <row r="4" spans="1:26" s="19" customFormat="1" ht="12" customHeight="1">
      <c r="A4" s="101" t="s">
        <v>7</v>
      </c>
      <c r="B4" s="102"/>
      <c r="C4" s="80" t="s">
        <v>8</v>
      </c>
      <c r="D4" s="80" t="s">
        <v>9</v>
      </c>
      <c r="E4" s="104" t="s">
        <v>10</v>
      </c>
      <c r="F4" s="80" t="s">
        <v>11</v>
      </c>
      <c r="G4" s="80" t="s">
        <v>12</v>
      </c>
      <c r="H4" s="88" t="s">
        <v>13</v>
      </c>
      <c r="I4" s="90" t="s">
        <v>14</v>
      </c>
      <c r="J4" s="20" t="s">
        <v>15</v>
      </c>
      <c r="K4" s="80" t="s">
        <v>16</v>
      </c>
      <c r="L4" s="80" t="s">
        <v>17</v>
      </c>
      <c r="M4" s="80" t="s">
        <v>18</v>
      </c>
      <c r="N4" s="80" t="s">
        <v>19</v>
      </c>
      <c r="O4" s="21" t="s">
        <v>20</v>
      </c>
      <c r="P4" s="97"/>
      <c r="Q4" s="99"/>
      <c r="R4" s="17"/>
      <c r="S4" s="18"/>
      <c r="T4" s="18"/>
      <c r="U4" s="18"/>
      <c r="V4" s="18"/>
      <c r="W4" s="18"/>
      <c r="X4" s="18"/>
      <c r="Y4" s="18"/>
      <c r="Z4" s="18"/>
    </row>
    <row r="5" spans="1:26" s="19" customFormat="1" ht="12" customHeight="1">
      <c r="A5" s="103"/>
      <c r="B5" s="91"/>
      <c r="C5" s="81"/>
      <c r="D5" s="81"/>
      <c r="E5" s="81"/>
      <c r="F5" s="81"/>
      <c r="G5" s="81"/>
      <c r="H5" s="89"/>
      <c r="I5" s="91"/>
      <c r="J5" s="22" t="s">
        <v>21</v>
      </c>
      <c r="K5" s="81"/>
      <c r="L5" s="81"/>
      <c r="M5" s="81"/>
      <c r="N5" s="81"/>
      <c r="O5" s="23" t="s">
        <v>22</v>
      </c>
      <c r="P5" s="81"/>
      <c r="Q5" s="100"/>
      <c r="R5" s="24"/>
      <c r="S5" s="24"/>
      <c r="T5" s="24"/>
      <c r="U5" s="24"/>
      <c r="V5" s="24"/>
      <c r="W5" s="24"/>
      <c r="X5" s="24"/>
      <c r="Y5" s="24"/>
      <c r="Z5" s="24"/>
    </row>
    <row r="6" spans="1:26" s="13" customFormat="1" ht="13.5" customHeight="1">
      <c r="A6" s="82" t="s">
        <v>23</v>
      </c>
      <c r="B6" s="83"/>
      <c r="C6" s="25">
        <v>32337523</v>
      </c>
      <c r="D6" s="26">
        <v>31556199</v>
      </c>
      <c r="E6" s="27">
        <f aca="true" t="shared" si="0" ref="E6:E66">100*D6/C6</f>
        <v>97.58384709923516</v>
      </c>
      <c r="F6" s="28">
        <v>30343559</v>
      </c>
      <c r="G6" s="29">
        <v>12596404</v>
      </c>
      <c r="H6" s="30">
        <v>12885804</v>
      </c>
      <c r="I6" s="30">
        <v>396678</v>
      </c>
      <c r="J6" s="30">
        <v>2336698</v>
      </c>
      <c r="K6" s="30">
        <v>1330209</v>
      </c>
      <c r="L6" s="30">
        <v>35845</v>
      </c>
      <c r="M6" s="30">
        <v>25641</v>
      </c>
      <c r="N6" s="30">
        <v>77809</v>
      </c>
      <c r="O6" s="31">
        <v>658732</v>
      </c>
      <c r="P6" s="31">
        <v>1212640</v>
      </c>
      <c r="Q6" s="32" t="s">
        <v>24</v>
      </c>
      <c r="S6" s="33"/>
      <c r="T6" s="33"/>
      <c r="U6" s="34"/>
      <c r="V6" s="35"/>
      <c r="W6" s="33"/>
      <c r="X6" s="33"/>
      <c r="Y6" s="34"/>
      <c r="Z6" s="35"/>
    </row>
    <row r="7" spans="1:26" s="13" customFormat="1" ht="13.5" customHeight="1">
      <c r="A7" s="84" t="s">
        <v>25</v>
      </c>
      <c r="B7" s="85"/>
      <c r="C7" s="25">
        <v>38341834</v>
      </c>
      <c r="D7" s="26">
        <v>37461275</v>
      </c>
      <c r="E7" s="27">
        <f t="shared" si="0"/>
        <v>97.7033988514999</v>
      </c>
      <c r="F7" s="28">
        <f>SUM(G7:H7:I7:J7:K7:L7:M7:N7:O7)</f>
        <v>35822567</v>
      </c>
      <c r="G7" s="29">
        <v>14718682</v>
      </c>
      <c r="H7" s="30">
        <v>15316447</v>
      </c>
      <c r="I7" s="30">
        <v>505081</v>
      </c>
      <c r="J7" s="30">
        <v>2439526</v>
      </c>
      <c r="K7" s="30">
        <v>1773706</v>
      </c>
      <c r="L7" s="30">
        <v>39691</v>
      </c>
      <c r="M7" s="30">
        <v>32516</v>
      </c>
      <c r="N7" s="30">
        <v>87588</v>
      </c>
      <c r="O7" s="31">
        <v>909330</v>
      </c>
      <c r="P7" s="31">
        <v>1638708</v>
      </c>
      <c r="Q7" s="36" t="s">
        <v>26</v>
      </c>
      <c r="S7" s="33"/>
      <c r="T7" s="33"/>
      <c r="U7" s="34"/>
      <c r="V7" s="35"/>
      <c r="W7" s="33"/>
      <c r="X7" s="33"/>
      <c r="Y7" s="34"/>
      <c r="Z7" s="35"/>
    </row>
    <row r="8" spans="1:26" s="13" customFormat="1" ht="13.5" customHeight="1">
      <c r="A8" s="84" t="s">
        <v>27</v>
      </c>
      <c r="B8" s="85"/>
      <c r="C8" s="25">
        <v>47598321</v>
      </c>
      <c r="D8" s="26">
        <v>46585886</v>
      </c>
      <c r="E8" s="27">
        <f t="shared" si="0"/>
        <v>97.87296068699565</v>
      </c>
      <c r="F8" s="28">
        <f>SUM(G8:H8:I8:J8:K8:L8:M8:N8:O8)</f>
        <v>43933681</v>
      </c>
      <c r="G8" s="29">
        <v>17731010</v>
      </c>
      <c r="H8" s="30">
        <v>18957481</v>
      </c>
      <c r="I8" s="30">
        <v>495109</v>
      </c>
      <c r="J8" s="30">
        <v>3690640</v>
      </c>
      <c r="K8" s="30">
        <v>2243367</v>
      </c>
      <c r="L8" s="30">
        <v>29673</v>
      </c>
      <c r="M8" s="30">
        <v>34842</v>
      </c>
      <c r="N8" s="30">
        <v>84997</v>
      </c>
      <c r="O8" s="31">
        <v>666562</v>
      </c>
      <c r="P8" s="31">
        <v>2652205</v>
      </c>
      <c r="Q8" s="36" t="s">
        <v>27</v>
      </c>
      <c r="S8" s="33"/>
      <c r="T8" s="33"/>
      <c r="U8" s="34"/>
      <c r="V8" s="35"/>
      <c r="W8" s="33"/>
      <c r="X8" s="33"/>
      <c r="Y8" s="34"/>
      <c r="Z8" s="35"/>
    </row>
    <row r="9" spans="1:26" s="41" customFormat="1" ht="13.5" customHeight="1">
      <c r="A9" s="86" t="s">
        <v>28</v>
      </c>
      <c r="B9" s="87"/>
      <c r="C9" s="37">
        <f>SUM(C11:C12)</f>
        <v>54975195</v>
      </c>
      <c r="D9" s="38">
        <f>SUM(D11:D12)</f>
        <v>53776868</v>
      </c>
      <c r="E9" s="39">
        <f t="shared" si="0"/>
        <v>97.82024056485838</v>
      </c>
      <c r="F9" s="38">
        <v>50488562</v>
      </c>
      <c r="G9" s="38">
        <f aca="true" t="shared" si="1" ref="G9:P9">SUM(G11:G12)</f>
        <v>21239412</v>
      </c>
      <c r="H9" s="38">
        <f t="shared" si="1"/>
        <v>22025913</v>
      </c>
      <c r="I9" s="38">
        <f t="shared" si="1"/>
        <v>512640</v>
      </c>
      <c r="J9" s="38">
        <f t="shared" si="1"/>
        <v>3702734</v>
      </c>
      <c r="K9" s="38">
        <f t="shared" si="1"/>
        <v>2294617</v>
      </c>
      <c r="L9" s="38">
        <f t="shared" si="1"/>
        <v>26812</v>
      </c>
      <c r="M9" s="38">
        <f t="shared" si="1"/>
        <v>37632</v>
      </c>
      <c r="N9" s="38">
        <f t="shared" si="1"/>
        <v>81043</v>
      </c>
      <c r="O9" s="38">
        <f t="shared" si="1"/>
        <v>567759</v>
      </c>
      <c r="P9" s="38">
        <f t="shared" si="1"/>
        <v>3288306</v>
      </c>
      <c r="Q9" s="40" t="s">
        <v>29</v>
      </c>
      <c r="S9" s="42"/>
      <c r="T9" s="42"/>
      <c r="U9" s="43"/>
      <c r="V9" s="43"/>
      <c r="W9" s="42"/>
      <c r="X9" s="42"/>
      <c r="Y9" s="43"/>
      <c r="Z9" s="43"/>
    </row>
    <row r="10" spans="1:26" s="13" customFormat="1" ht="13.5" customHeight="1">
      <c r="A10" s="44"/>
      <c r="B10" s="45"/>
      <c r="C10" s="46"/>
      <c r="D10" s="47"/>
      <c r="E10" s="39" t="s">
        <v>30</v>
      </c>
      <c r="F10" s="47"/>
      <c r="G10" s="29"/>
      <c r="H10" s="30"/>
      <c r="I10" s="30"/>
      <c r="J10" s="30"/>
      <c r="K10" s="30"/>
      <c r="L10" s="30"/>
      <c r="M10" s="30"/>
      <c r="N10" s="30"/>
      <c r="O10" s="31"/>
      <c r="P10" s="31"/>
      <c r="Q10" s="36"/>
      <c r="S10" s="33"/>
      <c r="T10" s="33"/>
      <c r="U10" s="33"/>
      <c r="V10" s="35"/>
      <c r="W10" s="33"/>
      <c r="X10" s="33"/>
      <c r="Y10" s="33"/>
      <c r="Z10" s="35"/>
    </row>
    <row r="11" spans="1:17" s="41" customFormat="1" ht="13.5" customHeight="1">
      <c r="A11" s="78" t="s">
        <v>31</v>
      </c>
      <c r="B11" s="79"/>
      <c r="C11" s="37">
        <f>SUM(C14:C24)</f>
        <v>46102435</v>
      </c>
      <c r="D11" s="41">
        <f>SUM(D14:D24)</f>
        <v>45012900</v>
      </c>
      <c r="E11" s="39">
        <f t="shared" si="0"/>
        <v>97.63670834306258</v>
      </c>
      <c r="F11" s="38">
        <v>41807776</v>
      </c>
      <c r="G11" s="41">
        <f aca="true" t="shared" si="2" ref="G11:P11">SUM(G14:G24)</f>
        <v>17807116</v>
      </c>
      <c r="H11" s="41">
        <f t="shared" si="2"/>
        <v>18583383</v>
      </c>
      <c r="I11" s="41">
        <f t="shared" si="2"/>
        <v>328181</v>
      </c>
      <c r="J11" s="41">
        <f t="shared" si="2"/>
        <v>2744449</v>
      </c>
      <c r="K11" s="41">
        <f t="shared" si="2"/>
        <v>1940802</v>
      </c>
      <c r="L11" s="41">
        <f t="shared" si="2"/>
        <v>26812</v>
      </c>
      <c r="M11" s="41">
        <f t="shared" si="2"/>
        <v>37242</v>
      </c>
      <c r="N11" s="41">
        <f t="shared" si="2"/>
        <v>14496</v>
      </c>
      <c r="O11" s="38">
        <f t="shared" si="2"/>
        <v>325295</v>
      </c>
      <c r="P11" s="38">
        <f t="shared" si="2"/>
        <v>3205124</v>
      </c>
      <c r="Q11" s="48" t="s">
        <v>32</v>
      </c>
    </row>
    <row r="12" spans="1:26" s="41" customFormat="1" ht="13.5" customHeight="1">
      <c r="A12" s="78" t="s">
        <v>33</v>
      </c>
      <c r="B12" s="79"/>
      <c r="C12" s="37">
        <f>SUM(C25:C83)</f>
        <v>8872760</v>
      </c>
      <c r="D12" s="38">
        <f>SUM(D25:D83)</f>
        <v>8763968</v>
      </c>
      <c r="E12" s="39">
        <f t="shared" si="0"/>
        <v>98.77386517836615</v>
      </c>
      <c r="F12" s="49">
        <f>SUM(G12:H12:I12:J12:K12:L12:M12:N12:O12)</f>
        <v>8680786</v>
      </c>
      <c r="G12" s="38">
        <f>SUM(G25:G83)</f>
        <v>3432296</v>
      </c>
      <c r="H12" s="38">
        <f aca="true" t="shared" si="3" ref="H12:P12">SUM(H25:H83)</f>
        <v>3442530</v>
      </c>
      <c r="I12" s="38">
        <f t="shared" si="3"/>
        <v>184459</v>
      </c>
      <c r="J12" s="38">
        <f t="shared" si="3"/>
        <v>958285</v>
      </c>
      <c r="K12" s="38">
        <f t="shared" si="3"/>
        <v>353815</v>
      </c>
      <c r="L12" s="38">
        <f t="shared" si="3"/>
        <v>0</v>
      </c>
      <c r="M12" s="38">
        <f t="shared" si="3"/>
        <v>390</v>
      </c>
      <c r="N12" s="38">
        <f t="shared" si="3"/>
        <v>66547</v>
      </c>
      <c r="O12" s="38">
        <f t="shared" si="3"/>
        <v>242464</v>
      </c>
      <c r="P12" s="38">
        <f t="shared" si="3"/>
        <v>83182</v>
      </c>
      <c r="Q12" s="48" t="s">
        <v>34</v>
      </c>
      <c r="S12" s="38"/>
      <c r="T12" s="38"/>
      <c r="U12" s="38"/>
      <c r="V12" s="38"/>
      <c r="W12" s="38"/>
      <c r="X12" s="38"/>
      <c r="Y12" s="38"/>
      <c r="Z12" s="38"/>
    </row>
    <row r="13" spans="1:26" s="13" customFormat="1" ht="13.5" customHeight="1">
      <c r="A13" s="44"/>
      <c r="B13" s="50"/>
      <c r="C13" s="51"/>
      <c r="E13" s="27" t="s">
        <v>30</v>
      </c>
      <c r="F13" s="31"/>
      <c r="G13" s="31" t="s">
        <v>30</v>
      </c>
      <c r="H13" s="31"/>
      <c r="I13" s="31"/>
      <c r="J13" s="31"/>
      <c r="K13" s="31"/>
      <c r="L13" s="31"/>
      <c r="M13" s="31"/>
      <c r="N13" s="31"/>
      <c r="O13" s="31"/>
      <c r="P13" s="31"/>
      <c r="Q13" s="52"/>
      <c r="S13" s="53"/>
      <c r="T13" s="53"/>
      <c r="U13" s="53"/>
      <c r="V13" s="53"/>
      <c r="W13" s="53"/>
      <c r="X13" s="53"/>
      <c r="Y13" s="53"/>
      <c r="Z13" s="53"/>
    </row>
    <row r="14" spans="1:17" s="13" customFormat="1" ht="13.5" customHeight="1">
      <c r="A14" s="54">
        <v>1</v>
      </c>
      <c r="B14" s="55" t="s">
        <v>35</v>
      </c>
      <c r="C14" s="51">
        <v>25963970</v>
      </c>
      <c r="D14" s="31">
        <v>25488325</v>
      </c>
      <c r="E14" s="27">
        <f t="shared" si="0"/>
        <v>98.16805750430308</v>
      </c>
      <c r="F14" s="28">
        <v>23313255</v>
      </c>
      <c r="G14" s="30">
        <v>9061702</v>
      </c>
      <c r="H14" s="30">
        <v>11694932</v>
      </c>
      <c r="I14" s="30">
        <v>112166</v>
      </c>
      <c r="J14" s="30">
        <v>1126807</v>
      </c>
      <c r="K14" s="30">
        <v>1118556</v>
      </c>
      <c r="L14" s="30">
        <v>17150</v>
      </c>
      <c r="M14" s="30">
        <v>0</v>
      </c>
      <c r="N14" s="30">
        <v>574</v>
      </c>
      <c r="O14" s="31">
        <v>181368</v>
      </c>
      <c r="P14" s="31">
        <v>2175070</v>
      </c>
      <c r="Q14" s="52" t="s">
        <v>36</v>
      </c>
    </row>
    <row r="15" spans="1:17" s="13" customFormat="1" ht="13.5" customHeight="1">
      <c r="A15" s="54">
        <v>2</v>
      </c>
      <c r="B15" s="55" t="s">
        <v>37</v>
      </c>
      <c r="C15" s="56">
        <v>6841822</v>
      </c>
      <c r="D15" s="30">
        <v>6532275</v>
      </c>
      <c r="E15" s="27">
        <f t="shared" si="0"/>
        <v>95.4756642309607</v>
      </c>
      <c r="F15" s="28">
        <f>SUM(G15:H15:I15:J15:K15:L15:M15:N15:O15)</f>
        <v>5883454</v>
      </c>
      <c r="G15" s="30">
        <v>2683109</v>
      </c>
      <c r="H15" s="30">
        <v>2355780</v>
      </c>
      <c r="I15" s="30">
        <v>43289</v>
      </c>
      <c r="J15" s="30">
        <v>502964</v>
      </c>
      <c r="K15" s="30">
        <v>223196</v>
      </c>
      <c r="L15" s="30">
        <v>8234</v>
      </c>
      <c r="M15" s="30">
        <v>0</v>
      </c>
      <c r="N15" s="30">
        <v>530</v>
      </c>
      <c r="O15" s="31">
        <v>66352</v>
      </c>
      <c r="P15" s="31">
        <v>648821</v>
      </c>
      <c r="Q15" s="52" t="s">
        <v>38</v>
      </c>
    </row>
    <row r="16" spans="1:17" s="13" customFormat="1" ht="13.5" customHeight="1">
      <c r="A16" s="54">
        <v>3</v>
      </c>
      <c r="B16" s="55" t="s">
        <v>39</v>
      </c>
      <c r="C16" s="56">
        <v>2505271</v>
      </c>
      <c r="D16" s="30">
        <v>2465167</v>
      </c>
      <c r="E16" s="27">
        <f t="shared" si="0"/>
        <v>98.39921509489393</v>
      </c>
      <c r="F16" s="28">
        <f>SUM(G16:H16:I16:J16:K16:L16:M16:N16:O16)</f>
        <v>2405333</v>
      </c>
      <c r="G16" s="30">
        <v>1236652</v>
      </c>
      <c r="H16" s="30">
        <v>811861</v>
      </c>
      <c r="I16" s="30">
        <v>25544</v>
      </c>
      <c r="J16" s="30">
        <v>207539</v>
      </c>
      <c r="K16" s="30">
        <v>115195</v>
      </c>
      <c r="L16" s="30">
        <v>1428</v>
      </c>
      <c r="M16" s="30">
        <v>0</v>
      </c>
      <c r="N16" s="30">
        <v>0</v>
      </c>
      <c r="O16" s="31">
        <v>7114</v>
      </c>
      <c r="P16" s="31">
        <v>59834</v>
      </c>
      <c r="Q16" s="52" t="s">
        <v>40</v>
      </c>
    </row>
    <row r="17" spans="1:17" s="13" customFormat="1" ht="13.5" customHeight="1">
      <c r="A17" s="54">
        <v>4</v>
      </c>
      <c r="B17" s="55" t="s">
        <v>41</v>
      </c>
      <c r="C17" s="56">
        <v>2401708</v>
      </c>
      <c r="D17" s="30">
        <v>2376697</v>
      </c>
      <c r="E17" s="27">
        <f t="shared" si="0"/>
        <v>98.95861611819588</v>
      </c>
      <c r="F17" s="28">
        <f>SUM(G17:H17:I17:J17:K17:L17:M17:N17:O17)</f>
        <v>2224299</v>
      </c>
      <c r="G17" s="30">
        <v>1033252</v>
      </c>
      <c r="H17" s="30">
        <v>850829</v>
      </c>
      <c r="I17" s="30">
        <v>32400</v>
      </c>
      <c r="J17" s="30">
        <v>182447</v>
      </c>
      <c r="K17" s="30">
        <v>100355</v>
      </c>
      <c r="L17" s="30">
        <v>0</v>
      </c>
      <c r="M17" s="30">
        <v>0</v>
      </c>
      <c r="N17" s="30">
        <v>8843</v>
      </c>
      <c r="O17" s="31">
        <v>16173</v>
      </c>
      <c r="P17" s="31">
        <v>152398</v>
      </c>
      <c r="Q17" s="52" t="s">
        <v>42</v>
      </c>
    </row>
    <row r="18" spans="1:17" s="13" customFormat="1" ht="13.5" customHeight="1">
      <c r="A18" s="54">
        <v>5</v>
      </c>
      <c r="B18" s="55" t="s">
        <v>43</v>
      </c>
      <c r="C18" s="56">
        <v>2259622</v>
      </c>
      <c r="D18" s="30">
        <v>2146804</v>
      </c>
      <c r="E18" s="27">
        <f t="shared" si="0"/>
        <v>95.00721802142128</v>
      </c>
      <c r="F18" s="28">
        <f>SUM(G18:H18:I18:J18:K18:L18:M18:N18:O18)</f>
        <v>2043714</v>
      </c>
      <c r="G18" s="30">
        <v>947682</v>
      </c>
      <c r="H18" s="30">
        <v>784874</v>
      </c>
      <c r="I18" s="30">
        <v>21675</v>
      </c>
      <c r="J18" s="30">
        <v>168269</v>
      </c>
      <c r="K18" s="30">
        <v>119142</v>
      </c>
      <c r="L18" s="30">
        <v>0</v>
      </c>
      <c r="M18" s="30">
        <v>0</v>
      </c>
      <c r="N18" s="30">
        <v>1343</v>
      </c>
      <c r="O18" s="31">
        <v>729</v>
      </c>
      <c r="P18" s="31">
        <v>103090</v>
      </c>
      <c r="Q18" s="52" t="s">
        <v>44</v>
      </c>
    </row>
    <row r="19" spans="1:17" s="13" customFormat="1" ht="13.5" customHeight="1">
      <c r="A19" s="54">
        <v>6</v>
      </c>
      <c r="B19" s="55" t="s">
        <v>45</v>
      </c>
      <c r="C19" s="56">
        <v>1377414</v>
      </c>
      <c r="D19" s="30">
        <v>1347320</v>
      </c>
      <c r="E19" s="27">
        <f t="shared" si="0"/>
        <v>97.8151812018754</v>
      </c>
      <c r="F19" s="28">
        <f>SUM(G19:H19:I19:J19:K19:L19:M19:N19:O19)</f>
        <v>1310444</v>
      </c>
      <c r="G19" s="30">
        <v>670895</v>
      </c>
      <c r="H19" s="30">
        <v>440576</v>
      </c>
      <c r="I19" s="30">
        <v>18273</v>
      </c>
      <c r="J19" s="30">
        <v>109365</v>
      </c>
      <c r="K19" s="30">
        <v>63883</v>
      </c>
      <c r="L19" s="30">
        <v>0</v>
      </c>
      <c r="M19" s="30">
        <v>0</v>
      </c>
      <c r="N19" s="30">
        <v>9</v>
      </c>
      <c r="O19" s="31">
        <v>7443</v>
      </c>
      <c r="P19" s="31">
        <v>36876</v>
      </c>
      <c r="Q19" s="52" t="s">
        <v>46</v>
      </c>
    </row>
    <row r="20" spans="1:17" s="13" customFormat="1" ht="13.5" customHeight="1">
      <c r="A20" s="54">
        <v>7</v>
      </c>
      <c r="B20" s="55" t="s">
        <v>47</v>
      </c>
      <c r="C20" s="56">
        <v>1534548</v>
      </c>
      <c r="D20" s="30">
        <v>1513040</v>
      </c>
      <c r="E20" s="27">
        <f t="shared" si="0"/>
        <v>98.5984146471795</v>
      </c>
      <c r="F20" s="28">
        <f>SUM(G20:H20:I20:J20:K20:L20:M20:N20:O20)</f>
        <v>1491680</v>
      </c>
      <c r="G20" s="30">
        <v>628942</v>
      </c>
      <c r="H20" s="30">
        <v>636260</v>
      </c>
      <c r="I20" s="30">
        <v>11285</v>
      </c>
      <c r="J20" s="30">
        <v>96049</v>
      </c>
      <c r="K20" s="30">
        <v>55506</v>
      </c>
      <c r="L20" s="30">
        <v>0</v>
      </c>
      <c r="M20" s="30">
        <v>37242</v>
      </c>
      <c r="N20" s="30">
        <v>0</v>
      </c>
      <c r="O20" s="31">
        <v>26396</v>
      </c>
      <c r="P20" s="31">
        <v>21360</v>
      </c>
      <c r="Q20" s="52" t="s">
        <v>48</v>
      </c>
    </row>
    <row r="21" spans="1:17" s="13" customFormat="1" ht="13.5" customHeight="1">
      <c r="A21" s="54">
        <v>8</v>
      </c>
      <c r="B21" s="55" t="s">
        <v>49</v>
      </c>
      <c r="C21" s="56">
        <v>604263</v>
      </c>
      <c r="D21" s="30">
        <v>596842</v>
      </c>
      <c r="E21" s="27">
        <f t="shared" si="0"/>
        <v>98.7718923713681</v>
      </c>
      <c r="F21" s="28">
        <f>SUM(G21:H21:I21:J21:K21:L21:M21:N21:O21)</f>
        <v>589167</v>
      </c>
      <c r="G21" s="30">
        <v>306939</v>
      </c>
      <c r="H21" s="30">
        <v>174446</v>
      </c>
      <c r="I21" s="30">
        <v>12630</v>
      </c>
      <c r="J21" s="30">
        <v>70776</v>
      </c>
      <c r="K21" s="30">
        <v>22062</v>
      </c>
      <c r="L21" s="30">
        <v>0</v>
      </c>
      <c r="M21" s="30">
        <v>0</v>
      </c>
      <c r="N21" s="30">
        <v>2226</v>
      </c>
      <c r="O21" s="31">
        <v>88</v>
      </c>
      <c r="P21" s="31">
        <v>7675</v>
      </c>
      <c r="Q21" s="52" t="s">
        <v>50</v>
      </c>
    </row>
    <row r="22" spans="1:17" s="13" customFormat="1" ht="13.5" customHeight="1">
      <c r="A22" s="54">
        <v>9</v>
      </c>
      <c r="B22" s="55" t="s">
        <v>51</v>
      </c>
      <c r="C22" s="56">
        <v>626575</v>
      </c>
      <c r="D22" s="30">
        <v>614407</v>
      </c>
      <c r="E22" s="27">
        <f t="shared" si="0"/>
        <v>98.05801380521086</v>
      </c>
      <c r="F22" s="28">
        <f>SUM(G22:H22:I22:J22:K22:L22:M22:N22:O22)</f>
        <v>614407</v>
      </c>
      <c r="G22" s="30">
        <v>307098</v>
      </c>
      <c r="H22" s="30">
        <v>198058</v>
      </c>
      <c r="I22" s="30">
        <v>10342</v>
      </c>
      <c r="J22" s="30">
        <v>67485</v>
      </c>
      <c r="K22" s="30">
        <v>28856</v>
      </c>
      <c r="L22" s="30">
        <v>0</v>
      </c>
      <c r="M22" s="30">
        <v>0</v>
      </c>
      <c r="N22" s="30">
        <v>209</v>
      </c>
      <c r="O22" s="31">
        <v>2359</v>
      </c>
      <c r="P22" s="31">
        <f>Y22+Z22</f>
        <v>0</v>
      </c>
      <c r="Q22" s="52" t="s">
        <v>52</v>
      </c>
    </row>
    <row r="23" spans="1:17" s="13" customFormat="1" ht="13.5" customHeight="1">
      <c r="A23" s="54">
        <v>10</v>
      </c>
      <c r="B23" s="55" t="s">
        <v>53</v>
      </c>
      <c r="C23" s="56">
        <v>592787</v>
      </c>
      <c r="D23" s="30">
        <v>569158</v>
      </c>
      <c r="E23" s="27">
        <f t="shared" si="0"/>
        <v>96.01391393535958</v>
      </c>
      <c r="F23" s="28">
        <f>SUM(G23:H23:I23:J23:K23:L23:M23:N23:O23)</f>
        <v>569158</v>
      </c>
      <c r="G23" s="30">
        <v>234708</v>
      </c>
      <c r="H23" s="30">
        <v>217989</v>
      </c>
      <c r="I23" s="30">
        <v>12084</v>
      </c>
      <c r="J23" s="30">
        <v>65720</v>
      </c>
      <c r="K23" s="30">
        <v>26000</v>
      </c>
      <c r="L23" s="30">
        <v>0</v>
      </c>
      <c r="M23" s="30">
        <v>0</v>
      </c>
      <c r="N23" s="30">
        <v>0</v>
      </c>
      <c r="O23" s="31">
        <v>12657</v>
      </c>
      <c r="P23" s="31">
        <f>Y23+Z23</f>
        <v>0</v>
      </c>
      <c r="Q23" s="52" t="s">
        <v>54</v>
      </c>
    </row>
    <row r="24" spans="1:17" s="53" customFormat="1" ht="13.5" customHeight="1">
      <c r="A24" s="57">
        <v>11</v>
      </c>
      <c r="B24" s="55" t="s">
        <v>55</v>
      </c>
      <c r="C24" s="56">
        <v>1394455</v>
      </c>
      <c r="D24" s="30">
        <v>1362865</v>
      </c>
      <c r="E24" s="27">
        <f t="shared" si="0"/>
        <v>97.7345988217619</v>
      </c>
      <c r="F24" s="28">
        <f>SUM(G24:H24:I24:J24:K24:L24:M24:N24:O24)</f>
        <v>1362865</v>
      </c>
      <c r="G24" s="31">
        <v>696137</v>
      </c>
      <c r="H24" s="31">
        <v>417778</v>
      </c>
      <c r="I24" s="31">
        <v>28493</v>
      </c>
      <c r="J24" s="31">
        <v>147028</v>
      </c>
      <c r="K24" s="31">
        <v>68051</v>
      </c>
      <c r="L24" s="31">
        <v>0</v>
      </c>
      <c r="M24" s="31">
        <v>0</v>
      </c>
      <c r="N24" s="31">
        <v>762</v>
      </c>
      <c r="O24" s="31">
        <v>4616</v>
      </c>
      <c r="P24" s="31">
        <v>0</v>
      </c>
      <c r="Q24" s="52" t="s">
        <v>56</v>
      </c>
    </row>
    <row r="25" spans="1:23" s="38" customFormat="1" ht="13.5" customHeight="1">
      <c r="A25" s="78" t="s">
        <v>57</v>
      </c>
      <c r="B25" s="79"/>
      <c r="C25" s="37"/>
      <c r="Q25" s="48" t="s">
        <v>58</v>
      </c>
      <c r="S25" s="58"/>
      <c r="W25" s="58"/>
    </row>
    <row r="26" spans="1:17" s="53" customFormat="1" ht="13.5" customHeight="1">
      <c r="A26" s="57">
        <v>12</v>
      </c>
      <c r="B26" s="55" t="s">
        <v>59</v>
      </c>
      <c r="C26" s="56">
        <v>33837</v>
      </c>
      <c r="D26" s="31">
        <v>33067</v>
      </c>
      <c r="E26" s="27">
        <f t="shared" si="0"/>
        <v>97.7243845494577</v>
      </c>
      <c r="F26" s="28">
        <f>SUM(G26:H26:I26:J26:K26:L26:M26:N26:O26)</f>
        <v>33067</v>
      </c>
      <c r="G26" s="31">
        <v>11499</v>
      </c>
      <c r="H26" s="31">
        <v>12667</v>
      </c>
      <c r="I26" s="31">
        <v>1556</v>
      </c>
      <c r="J26" s="31">
        <v>5940</v>
      </c>
      <c r="K26" s="31">
        <v>1249</v>
      </c>
      <c r="L26" s="31">
        <v>0</v>
      </c>
      <c r="M26" s="31">
        <v>0</v>
      </c>
      <c r="N26" s="31">
        <v>156</v>
      </c>
      <c r="O26" s="31">
        <v>0</v>
      </c>
      <c r="P26" s="31">
        <f>Y26+Z26</f>
        <v>0</v>
      </c>
      <c r="Q26" s="52" t="s">
        <v>60</v>
      </c>
    </row>
    <row r="27" spans="1:17" s="53" customFormat="1" ht="13.5" customHeight="1">
      <c r="A27" s="57">
        <v>13</v>
      </c>
      <c r="B27" s="55" t="s">
        <v>61</v>
      </c>
      <c r="C27" s="56">
        <v>77038</v>
      </c>
      <c r="D27" s="31">
        <v>76745</v>
      </c>
      <c r="E27" s="27">
        <f t="shared" si="0"/>
        <v>99.61966821568576</v>
      </c>
      <c r="F27" s="28">
        <f>SUM(G27:H27:I27:J27:K27:L27:M27:N27:O27)</f>
        <v>76745</v>
      </c>
      <c r="G27" s="31">
        <v>33144</v>
      </c>
      <c r="H27" s="31">
        <v>21632</v>
      </c>
      <c r="I27" s="31">
        <v>2534</v>
      </c>
      <c r="J27" s="31">
        <v>12628</v>
      </c>
      <c r="K27" s="31">
        <v>3346</v>
      </c>
      <c r="L27" s="31">
        <v>0</v>
      </c>
      <c r="M27" s="31">
        <v>0</v>
      </c>
      <c r="N27" s="31">
        <v>275</v>
      </c>
      <c r="O27" s="31">
        <v>3186</v>
      </c>
      <c r="P27" s="31">
        <f>Y27+Z27</f>
        <v>0</v>
      </c>
      <c r="Q27" s="52" t="s">
        <v>62</v>
      </c>
    </row>
    <row r="28" spans="1:17" s="53" customFormat="1" ht="13.5" customHeight="1">
      <c r="A28" s="57">
        <v>14</v>
      </c>
      <c r="B28" s="55" t="s">
        <v>63</v>
      </c>
      <c r="C28" s="56">
        <v>107206</v>
      </c>
      <c r="D28" s="31">
        <v>106513</v>
      </c>
      <c r="E28" s="27">
        <f t="shared" si="0"/>
        <v>99.35358095628976</v>
      </c>
      <c r="F28" s="28">
        <f>SUM(G28:H28:I28:J28:K28:L28:M28:N28:O28)</f>
        <v>106513</v>
      </c>
      <c r="G28" s="31">
        <v>60698</v>
      </c>
      <c r="H28" s="31">
        <v>26492</v>
      </c>
      <c r="I28" s="31">
        <v>1996</v>
      </c>
      <c r="J28" s="31">
        <v>12816</v>
      </c>
      <c r="K28" s="31">
        <v>3875</v>
      </c>
      <c r="L28" s="31">
        <v>0</v>
      </c>
      <c r="M28" s="31">
        <v>0</v>
      </c>
      <c r="N28" s="31">
        <v>636</v>
      </c>
      <c r="O28" s="31">
        <v>0</v>
      </c>
      <c r="P28" s="31">
        <f>Y28+Z28</f>
        <v>0</v>
      </c>
      <c r="Q28" s="52" t="s">
        <v>64</v>
      </c>
    </row>
    <row r="29" spans="1:24" s="38" customFormat="1" ht="13.5" customHeight="1">
      <c r="A29" s="78" t="s">
        <v>65</v>
      </c>
      <c r="B29" s="79"/>
      <c r="C29" s="3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8" t="s">
        <v>66</v>
      </c>
      <c r="S29" s="58"/>
      <c r="T29" s="58"/>
      <c r="W29" s="58"/>
      <c r="X29" s="58"/>
    </row>
    <row r="30" spans="1:17" s="53" customFormat="1" ht="13.5" customHeight="1">
      <c r="A30" s="57">
        <v>15</v>
      </c>
      <c r="B30" s="55" t="s">
        <v>67</v>
      </c>
      <c r="C30" s="56">
        <v>144258</v>
      </c>
      <c r="D30" s="31">
        <v>140895</v>
      </c>
      <c r="E30" s="27">
        <f t="shared" si="0"/>
        <v>97.66876013808593</v>
      </c>
      <c r="F30" s="28">
        <f>SUM(G30:H30:I30:J30:K30:L30:M30:N30:O30)</f>
        <v>140895</v>
      </c>
      <c r="G30" s="31">
        <v>57765</v>
      </c>
      <c r="H30" s="31">
        <v>51977</v>
      </c>
      <c r="I30" s="31">
        <v>4042</v>
      </c>
      <c r="J30" s="31">
        <v>20025</v>
      </c>
      <c r="K30" s="31">
        <v>6066</v>
      </c>
      <c r="L30" s="31">
        <v>0</v>
      </c>
      <c r="M30" s="31">
        <v>0</v>
      </c>
      <c r="N30" s="31">
        <v>210</v>
      </c>
      <c r="O30" s="31">
        <v>810</v>
      </c>
      <c r="P30" s="31">
        <f>Y30+Z30</f>
        <v>0</v>
      </c>
      <c r="Q30" s="52" t="s">
        <v>68</v>
      </c>
    </row>
    <row r="31" spans="1:17" s="53" customFormat="1" ht="13.5" customHeight="1">
      <c r="A31" s="57">
        <v>16</v>
      </c>
      <c r="B31" s="55" t="s">
        <v>69</v>
      </c>
      <c r="C31" s="56">
        <v>58101</v>
      </c>
      <c r="D31" s="31">
        <v>57328</v>
      </c>
      <c r="E31" s="27">
        <f t="shared" si="0"/>
        <v>98.6695581831638</v>
      </c>
      <c r="F31" s="28">
        <f>SUM(G31:H31:I31:J31:K31:L31:M31:N31:O31)</f>
        <v>57328</v>
      </c>
      <c r="G31" s="31">
        <v>26201</v>
      </c>
      <c r="H31" s="31">
        <v>16283</v>
      </c>
      <c r="I31" s="31">
        <v>1167</v>
      </c>
      <c r="J31" s="31">
        <v>9826</v>
      </c>
      <c r="K31" s="31">
        <v>3851</v>
      </c>
      <c r="L31" s="31">
        <v>0</v>
      </c>
      <c r="M31" s="31">
        <v>0</v>
      </c>
      <c r="N31" s="31">
        <v>0</v>
      </c>
      <c r="O31" s="31">
        <v>0</v>
      </c>
      <c r="P31" s="31">
        <f>Y31+Z31</f>
        <v>0</v>
      </c>
      <c r="Q31" s="52" t="s">
        <v>70</v>
      </c>
    </row>
    <row r="32" spans="1:17" s="53" customFormat="1" ht="13.5" customHeight="1">
      <c r="A32" s="57">
        <v>17</v>
      </c>
      <c r="B32" s="55" t="s">
        <v>71</v>
      </c>
      <c r="C32" s="56">
        <v>366778</v>
      </c>
      <c r="D32" s="31">
        <v>359837</v>
      </c>
      <c r="E32" s="27">
        <f t="shared" si="0"/>
        <v>98.10757460916413</v>
      </c>
      <c r="F32" s="28">
        <f>SUM(G32:H32:I32:J32:K32:L32:M32:N32:O32)</f>
        <v>355784</v>
      </c>
      <c r="G32" s="31">
        <v>164761</v>
      </c>
      <c r="H32" s="31">
        <v>118953</v>
      </c>
      <c r="I32" s="31">
        <v>9372</v>
      </c>
      <c r="J32" s="31">
        <v>45429</v>
      </c>
      <c r="K32" s="31">
        <v>16220</v>
      </c>
      <c r="L32" s="31">
        <v>0</v>
      </c>
      <c r="M32" s="31">
        <v>0</v>
      </c>
      <c r="N32" s="31">
        <v>151</v>
      </c>
      <c r="O32" s="31">
        <v>898</v>
      </c>
      <c r="P32" s="31">
        <v>4053</v>
      </c>
      <c r="Q32" s="52" t="s">
        <v>72</v>
      </c>
    </row>
    <row r="33" spans="1:17" s="53" customFormat="1" ht="13.5" customHeight="1">
      <c r="A33" s="57">
        <v>18</v>
      </c>
      <c r="B33" s="55" t="s">
        <v>73</v>
      </c>
      <c r="C33" s="56">
        <v>163387</v>
      </c>
      <c r="D33" s="31">
        <v>160053</v>
      </c>
      <c r="E33" s="27">
        <f t="shared" si="0"/>
        <v>97.95944597795419</v>
      </c>
      <c r="F33" s="28">
        <f>SUM(G33:H33:I33:J33:K33:L33:M33:N33:O33)</f>
        <v>160053</v>
      </c>
      <c r="G33" s="31">
        <v>47562</v>
      </c>
      <c r="H33" s="31">
        <v>85267</v>
      </c>
      <c r="I33" s="31">
        <v>3169</v>
      </c>
      <c r="J33" s="31">
        <v>16839</v>
      </c>
      <c r="K33" s="31">
        <v>6677</v>
      </c>
      <c r="L33" s="31">
        <v>0</v>
      </c>
      <c r="M33" s="31">
        <v>0</v>
      </c>
      <c r="N33" s="31">
        <v>118</v>
      </c>
      <c r="O33" s="31">
        <v>421</v>
      </c>
      <c r="P33" s="31">
        <f>Y33+Z33</f>
        <v>0</v>
      </c>
      <c r="Q33" s="52" t="s">
        <v>74</v>
      </c>
    </row>
    <row r="34" spans="1:17" s="53" customFormat="1" ht="13.5" customHeight="1">
      <c r="A34" s="57">
        <v>19</v>
      </c>
      <c r="B34" s="55" t="s">
        <v>75</v>
      </c>
      <c r="C34" s="56">
        <v>213899</v>
      </c>
      <c r="D34" s="31">
        <v>210297</v>
      </c>
      <c r="E34" s="27">
        <f t="shared" si="0"/>
        <v>98.31602765791331</v>
      </c>
      <c r="F34" s="28">
        <f>SUM(G34:H34:I34:J34:K34:L34:M34:N34:O34)</f>
        <v>210297</v>
      </c>
      <c r="G34" s="31">
        <v>68198</v>
      </c>
      <c r="H34" s="31">
        <v>101942</v>
      </c>
      <c r="I34" s="31">
        <v>5849</v>
      </c>
      <c r="J34" s="31">
        <v>24527</v>
      </c>
      <c r="K34" s="31">
        <v>8408</v>
      </c>
      <c r="L34" s="31">
        <v>0</v>
      </c>
      <c r="M34" s="31">
        <v>0</v>
      </c>
      <c r="N34" s="31">
        <v>127</v>
      </c>
      <c r="O34" s="31">
        <v>1246</v>
      </c>
      <c r="P34" s="31">
        <f>Y34+Z34</f>
        <v>0</v>
      </c>
      <c r="Q34" s="52" t="s">
        <v>76</v>
      </c>
    </row>
    <row r="35" spans="1:17" s="38" customFormat="1" ht="13.5" customHeight="1">
      <c r="A35" s="78" t="s">
        <v>77</v>
      </c>
      <c r="B35" s="79"/>
      <c r="C35" s="37"/>
      <c r="Q35" s="48" t="s">
        <v>78</v>
      </c>
    </row>
    <row r="36" spans="1:17" s="53" customFormat="1" ht="13.5" customHeight="1">
      <c r="A36" s="57">
        <v>20</v>
      </c>
      <c r="B36" s="55" t="s">
        <v>79</v>
      </c>
      <c r="C36" s="56">
        <v>717807</v>
      </c>
      <c r="D36" s="31">
        <v>712548</v>
      </c>
      <c r="E36" s="27">
        <f t="shared" si="0"/>
        <v>99.26735180905173</v>
      </c>
      <c r="F36" s="28">
        <f>SUM(G36:H36:I36:J36:K36:L36:M36:N36:O36)</f>
        <v>712548</v>
      </c>
      <c r="G36" s="31">
        <v>331426</v>
      </c>
      <c r="H36" s="31">
        <v>205809</v>
      </c>
      <c r="I36" s="31">
        <v>9143</v>
      </c>
      <c r="J36" s="31">
        <v>57975</v>
      </c>
      <c r="K36" s="31">
        <v>29763</v>
      </c>
      <c r="L36" s="31">
        <v>0</v>
      </c>
      <c r="M36" s="31">
        <v>0</v>
      </c>
      <c r="N36" s="31">
        <v>0</v>
      </c>
      <c r="O36" s="31">
        <v>78432</v>
      </c>
      <c r="P36" s="31">
        <v>0</v>
      </c>
      <c r="Q36" s="52" t="s">
        <v>80</v>
      </c>
    </row>
    <row r="37" spans="1:17" s="53" customFormat="1" ht="13.5" customHeight="1">
      <c r="A37" s="57">
        <v>21</v>
      </c>
      <c r="B37" s="55" t="s">
        <v>81</v>
      </c>
      <c r="C37" s="56">
        <v>241825</v>
      </c>
      <c r="D37" s="31">
        <v>237559</v>
      </c>
      <c r="E37" s="27">
        <f t="shared" si="0"/>
        <v>98.23591440090975</v>
      </c>
      <c r="F37" s="28">
        <f>SUM(G37:H37:I37:J37:K37:L37:M37:N37:O37)</f>
        <v>237559</v>
      </c>
      <c r="G37" s="31">
        <v>84479</v>
      </c>
      <c r="H37" s="31">
        <v>104889</v>
      </c>
      <c r="I37" s="31">
        <v>5108</v>
      </c>
      <c r="J37" s="31">
        <v>30917</v>
      </c>
      <c r="K37" s="31">
        <v>9095</v>
      </c>
      <c r="L37" s="31">
        <v>0</v>
      </c>
      <c r="M37" s="31">
        <v>0</v>
      </c>
      <c r="N37" s="31">
        <v>417</v>
      </c>
      <c r="O37" s="31">
        <v>2654</v>
      </c>
      <c r="P37" s="31">
        <v>0</v>
      </c>
      <c r="Q37" s="52" t="s">
        <v>82</v>
      </c>
    </row>
    <row r="38" spans="1:17" s="38" customFormat="1" ht="13.5" customHeight="1">
      <c r="A38" s="78" t="s">
        <v>83</v>
      </c>
      <c r="B38" s="79"/>
      <c r="C38" s="37"/>
      <c r="Q38" s="59" t="s">
        <v>84</v>
      </c>
    </row>
    <row r="39" spans="1:17" s="53" customFormat="1" ht="13.5" customHeight="1">
      <c r="A39" s="57">
        <v>22</v>
      </c>
      <c r="B39" s="55" t="s">
        <v>85</v>
      </c>
      <c r="C39" s="56">
        <v>132093</v>
      </c>
      <c r="D39" s="31">
        <v>127177</v>
      </c>
      <c r="E39" s="27">
        <f t="shared" si="0"/>
        <v>96.27837962647529</v>
      </c>
      <c r="F39" s="28">
        <f>SUM(G39:H39:I39:J39:K39:L39:M39:N39:O39)</f>
        <v>127177</v>
      </c>
      <c r="G39" s="31">
        <v>50220</v>
      </c>
      <c r="H39" s="31">
        <v>47707</v>
      </c>
      <c r="I39" s="31">
        <v>3373</v>
      </c>
      <c r="J39" s="31">
        <v>16646</v>
      </c>
      <c r="K39" s="31">
        <v>6023</v>
      </c>
      <c r="L39" s="31">
        <v>0</v>
      </c>
      <c r="M39" s="31">
        <v>0</v>
      </c>
      <c r="N39" s="31">
        <v>1176</v>
      </c>
      <c r="O39" s="31">
        <v>2032</v>
      </c>
      <c r="P39" s="31">
        <f>Y39+Z39</f>
        <v>0</v>
      </c>
      <c r="Q39" s="52" t="s">
        <v>86</v>
      </c>
    </row>
    <row r="40" spans="1:17" s="53" customFormat="1" ht="13.5" customHeight="1">
      <c r="A40" s="57">
        <v>23</v>
      </c>
      <c r="B40" s="55" t="s">
        <v>87</v>
      </c>
      <c r="C40" s="56">
        <v>265136</v>
      </c>
      <c r="D40" s="31">
        <v>257515</v>
      </c>
      <c r="E40" s="27">
        <f t="shared" si="0"/>
        <v>97.1256260937783</v>
      </c>
      <c r="F40" s="28">
        <f>SUM(G40:H40:I40:J40:K40:L40:M40:N40:O40)</f>
        <v>257515</v>
      </c>
      <c r="G40" s="31">
        <v>101756</v>
      </c>
      <c r="H40" s="31">
        <v>111409</v>
      </c>
      <c r="I40" s="31">
        <v>6155</v>
      </c>
      <c r="J40" s="31">
        <v>25468</v>
      </c>
      <c r="K40" s="31">
        <v>11264</v>
      </c>
      <c r="L40" s="31">
        <v>0</v>
      </c>
      <c r="M40" s="31">
        <v>0</v>
      </c>
      <c r="N40" s="31">
        <v>0</v>
      </c>
      <c r="O40" s="31">
        <v>1463</v>
      </c>
      <c r="P40" s="31">
        <f>Y40+Z40</f>
        <v>0</v>
      </c>
      <c r="Q40" s="52" t="s">
        <v>88</v>
      </c>
    </row>
    <row r="41" spans="1:17" s="53" customFormat="1" ht="13.5" customHeight="1">
      <c r="A41" s="57">
        <v>24</v>
      </c>
      <c r="B41" s="55" t="s">
        <v>89</v>
      </c>
      <c r="C41" s="56">
        <v>222990</v>
      </c>
      <c r="D41" s="31">
        <v>220964</v>
      </c>
      <c r="E41" s="27">
        <f t="shared" si="0"/>
        <v>99.09143907798556</v>
      </c>
      <c r="F41" s="28">
        <f>SUM(G41:H41:I41:J41:K41:L41:M41:N41:O41)</f>
        <v>220964</v>
      </c>
      <c r="G41" s="31">
        <v>86300</v>
      </c>
      <c r="H41" s="31">
        <v>90632</v>
      </c>
      <c r="I41" s="31">
        <v>5932</v>
      </c>
      <c r="J41" s="31">
        <v>29312</v>
      </c>
      <c r="K41" s="31">
        <v>7508</v>
      </c>
      <c r="L41" s="31">
        <v>0</v>
      </c>
      <c r="M41" s="31">
        <v>0</v>
      </c>
      <c r="N41" s="31">
        <v>1280</v>
      </c>
      <c r="O41" s="31">
        <v>0</v>
      </c>
      <c r="P41" s="31">
        <f>Y41+Z41</f>
        <v>0</v>
      </c>
      <c r="Q41" s="52" t="s">
        <v>90</v>
      </c>
    </row>
    <row r="42" spans="1:17" s="53" customFormat="1" ht="13.5" customHeight="1">
      <c r="A42" s="57">
        <v>25</v>
      </c>
      <c r="B42" s="55" t="s">
        <v>91</v>
      </c>
      <c r="C42" s="56">
        <v>580383</v>
      </c>
      <c r="D42" s="31">
        <v>575887</v>
      </c>
      <c r="E42" s="27">
        <f t="shared" si="0"/>
        <v>99.22533912950585</v>
      </c>
      <c r="F42" s="28">
        <f>SUM(G42:H42:I42:J42:K42:L42:M42:N42:O42)</f>
        <v>543882</v>
      </c>
      <c r="G42" s="31">
        <v>155822</v>
      </c>
      <c r="H42" s="31">
        <v>199436</v>
      </c>
      <c r="I42" s="31">
        <v>4306</v>
      </c>
      <c r="J42" s="31">
        <v>45161</v>
      </c>
      <c r="K42" s="31">
        <v>17005</v>
      </c>
      <c r="L42" s="31">
        <v>0</v>
      </c>
      <c r="M42" s="31">
        <v>112</v>
      </c>
      <c r="N42" s="31">
        <v>843</v>
      </c>
      <c r="O42" s="31">
        <v>121197</v>
      </c>
      <c r="P42" s="31">
        <v>32005</v>
      </c>
      <c r="Q42" s="52" t="s">
        <v>92</v>
      </c>
    </row>
    <row r="43" spans="1:23" s="38" customFormat="1" ht="13.5" customHeight="1">
      <c r="A43" s="78" t="s">
        <v>93</v>
      </c>
      <c r="B43" s="79"/>
      <c r="C43" s="37"/>
      <c r="Q43" s="48" t="s">
        <v>94</v>
      </c>
      <c r="S43" s="58"/>
      <c r="W43" s="58"/>
    </row>
    <row r="44" spans="1:17" s="53" customFormat="1" ht="13.5" customHeight="1">
      <c r="A44" s="57">
        <v>26</v>
      </c>
      <c r="B44" s="55" t="s">
        <v>95</v>
      </c>
      <c r="C44" s="56">
        <v>702196</v>
      </c>
      <c r="D44" s="31">
        <v>692802</v>
      </c>
      <c r="E44" s="27">
        <f t="shared" si="0"/>
        <v>98.66219687950372</v>
      </c>
      <c r="F44" s="28">
        <f>SUM(G44:H44:I44:J44:K44:L44:M44:N44:O44)</f>
        <v>692802</v>
      </c>
      <c r="G44" s="31">
        <v>302381</v>
      </c>
      <c r="H44" s="31">
        <v>304072</v>
      </c>
      <c r="I44" s="31">
        <v>7227</v>
      </c>
      <c r="J44" s="31">
        <v>52420</v>
      </c>
      <c r="K44" s="31">
        <v>20644</v>
      </c>
      <c r="L44" s="31">
        <v>0</v>
      </c>
      <c r="M44" s="31">
        <v>0</v>
      </c>
      <c r="N44" s="31">
        <v>6</v>
      </c>
      <c r="O44" s="31">
        <v>6052</v>
      </c>
      <c r="P44" s="31">
        <v>0</v>
      </c>
      <c r="Q44" s="52" t="s">
        <v>96</v>
      </c>
    </row>
    <row r="45" spans="1:17" s="38" customFormat="1" ht="13.5" customHeight="1">
      <c r="A45" s="78" t="s">
        <v>97</v>
      </c>
      <c r="B45" s="79"/>
      <c r="C45" s="37"/>
      <c r="Q45" s="48" t="s">
        <v>98</v>
      </c>
    </row>
    <row r="46" spans="1:17" s="53" customFormat="1" ht="13.5" customHeight="1">
      <c r="A46" s="57">
        <v>27</v>
      </c>
      <c r="B46" s="55" t="s">
        <v>99</v>
      </c>
      <c r="C46" s="56">
        <v>59766</v>
      </c>
      <c r="D46" s="31">
        <v>59681</v>
      </c>
      <c r="E46" s="27">
        <f t="shared" si="0"/>
        <v>99.8577786701469</v>
      </c>
      <c r="F46" s="28">
        <f>SUM(G46:H46:I46:J46:K46:L46:M46:N46:O46)</f>
        <v>59681</v>
      </c>
      <c r="G46" s="31">
        <v>25010</v>
      </c>
      <c r="H46" s="31">
        <v>23519</v>
      </c>
      <c r="I46" s="31">
        <v>973</v>
      </c>
      <c r="J46" s="31">
        <v>7107</v>
      </c>
      <c r="K46" s="31">
        <v>3072</v>
      </c>
      <c r="L46" s="31">
        <v>0</v>
      </c>
      <c r="M46" s="31">
        <v>0</v>
      </c>
      <c r="N46" s="31">
        <v>0</v>
      </c>
      <c r="O46" s="31">
        <v>0</v>
      </c>
      <c r="P46" s="31">
        <f aca="true" t="shared" si="4" ref="P46:P53">Y46+Z46</f>
        <v>0</v>
      </c>
      <c r="Q46" s="52" t="s">
        <v>100</v>
      </c>
    </row>
    <row r="47" spans="1:17" s="53" customFormat="1" ht="13.5" customHeight="1">
      <c r="A47" s="57">
        <v>28</v>
      </c>
      <c r="B47" s="55" t="s">
        <v>101</v>
      </c>
      <c r="C47" s="56">
        <v>147477</v>
      </c>
      <c r="D47" s="31">
        <v>144843</v>
      </c>
      <c r="E47" s="27">
        <f t="shared" si="0"/>
        <v>98.21395878679387</v>
      </c>
      <c r="F47" s="28">
        <f>SUM(G47:H47:I47:J47:K47:L47:M47:N47:O47)</f>
        <v>144843</v>
      </c>
      <c r="G47" s="31">
        <v>58650</v>
      </c>
      <c r="H47" s="31">
        <v>55723</v>
      </c>
      <c r="I47" s="31">
        <v>3956</v>
      </c>
      <c r="J47" s="31">
        <v>16426</v>
      </c>
      <c r="K47" s="31">
        <v>9757</v>
      </c>
      <c r="L47" s="31">
        <v>0</v>
      </c>
      <c r="M47" s="31">
        <v>0</v>
      </c>
      <c r="N47" s="31">
        <v>331</v>
      </c>
      <c r="O47" s="31">
        <v>0</v>
      </c>
      <c r="P47" s="31">
        <f t="shared" si="4"/>
        <v>0</v>
      </c>
      <c r="Q47" s="52" t="s">
        <v>102</v>
      </c>
    </row>
    <row r="48" spans="1:17" s="53" customFormat="1" ht="13.5" customHeight="1">
      <c r="A48" s="57">
        <v>29</v>
      </c>
      <c r="B48" s="55" t="s">
        <v>103</v>
      </c>
      <c r="C48" s="56">
        <v>37933</v>
      </c>
      <c r="D48" s="31">
        <v>37721</v>
      </c>
      <c r="E48" s="27">
        <f t="shared" si="0"/>
        <v>99.44111986924314</v>
      </c>
      <c r="F48" s="28">
        <f>SUM(G48:H48:I48:J48:K48:L48:M48:N48:O48)</f>
        <v>37721</v>
      </c>
      <c r="G48" s="31">
        <v>13465</v>
      </c>
      <c r="H48" s="31">
        <v>14194</v>
      </c>
      <c r="I48" s="31">
        <v>1507</v>
      </c>
      <c r="J48" s="31">
        <v>5428</v>
      </c>
      <c r="K48" s="31">
        <v>1653</v>
      </c>
      <c r="L48" s="31">
        <v>0</v>
      </c>
      <c r="M48" s="31">
        <v>105</v>
      </c>
      <c r="N48" s="31">
        <v>1369</v>
      </c>
      <c r="O48" s="31">
        <v>0</v>
      </c>
      <c r="P48" s="31">
        <f t="shared" si="4"/>
        <v>0</v>
      </c>
      <c r="Q48" s="52" t="s">
        <v>104</v>
      </c>
    </row>
    <row r="49" spans="1:17" s="53" customFormat="1" ht="13.5" customHeight="1">
      <c r="A49" s="57">
        <v>30</v>
      </c>
      <c r="B49" s="55" t="s">
        <v>105</v>
      </c>
      <c r="C49" s="56">
        <v>127180</v>
      </c>
      <c r="D49" s="31">
        <v>126061</v>
      </c>
      <c r="E49" s="27">
        <f t="shared" si="0"/>
        <v>99.12014467683598</v>
      </c>
      <c r="F49" s="28">
        <f>SUM(G49:H49:I49:J49:K49:L49:M49:N49:O49)</f>
        <v>126061</v>
      </c>
      <c r="G49" s="31">
        <v>35684</v>
      </c>
      <c r="H49" s="31">
        <v>61245</v>
      </c>
      <c r="I49" s="31">
        <v>3246</v>
      </c>
      <c r="J49" s="31">
        <v>14781</v>
      </c>
      <c r="K49" s="31">
        <v>4193</v>
      </c>
      <c r="L49" s="31">
        <v>0</v>
      </c>
      <c r="M49" s="31">
        <v>0</v>
      </c>
      <c r="N49" s="31">
        <v>6412</v>
      </c>
      <c r="O49" s="31">
        <v>500</v>
      </c>
      <c r="P49" s="31">
        <f t="shared" si="4"/>
        <v>0</v>
      </c>
      <c r="Q49" s="52" t="s">
        <v>106</v>
      </c>
    </row>
    <row r="50" spans="1:17" s="53" customFormat="1" ht="13.5" customHeight="1">
      <c r="A50" s="57">
        <v>31</v>
      </c>
      <c r="B50" s="55" t="s">
        <v>107</v>
      </c>
      <c r="C50" s="56">
        <v>69800</v>
      </c>
      <c r="D50" s="31">
        <v>68505</v>
      </c>
      <c r="E50" s="27">
        <f t="shared" si="0"/>
        <v>98.14469914040114</v>
      </c>
      <c r="F50" s="28">
        <f>SUM(G50:H50:I50:J50:K50:L50:M50:N50:O50)</f>
        <v>68505</v>
      </c>
      <c r="G50" s="31">
        <v>23102</v>
      </c>
      <c r="H50" s="31">
        <v>30726</v>
      </c>
      <c r="I50" s="31">
        <v>2383</v>
      </c>
      <c r="J50" s="31">
        <v>7476</v>
      </c>
      <c r="K50" s="31">
        <v>2643</v>
      </c>
      <c r="L50" s="31">
        <v>0</v>
      </c>
      <c r="M50" s="31">
        <v>0</v>
      </c>
      <c r="N50" s="31">
        <v>2175</v>
      </c>
      <c r="O50" s="31">
        <v>0</v>
      </c>
      <c r="P50" s="31">
        <f t="shared" si="4"/>
        <v>0</v>
      </c>
      <c r="Q50" s="52" t="s">
        <v>108</v>
      </c>
    </row>
    <row r="51" spans="1:17" s="53" customFormat="1" ht="13.5" customHeight="1">
      <c r="A51" s="57">
        <v>32</v>
      </c>
      <c r="B51" s="55" t="s">
        <v>109</v>
      </c>
      <c r="C51" s="56">
        <v>86513</v>
      </c>
      <c r="D51" s="31">
        <v>85516</v>
      </c>
      <c r="E51" s="27">
        <f t="shared" si="0"/>
        <v>98.84757204119612</v>
      </c>
      <c r="F51" s="28">
        <f>SUM(G51:H51:I51:J51:K51:L51:M51:N51:O51)</f>
        <v>85516</v>
      </c>
      <c r="G51" s="31">
        <v>37275</v>
      </c>
      <c r="H51" s="31">
        <v>29574</v>
      </c>
      <c r="I51" s="31">
        <v>1372</v>
      </c>
      <c r="J51" s="31">
        <v>12050</v>
      </c>
      <c r="K51" s="31">
        <v>4693</v>
      </c>
      <c r="L51" s="31">
        <v>0</v>
      </c>
      <c r="M51" s="31">
        <v>0</v>
      </c>
      <c r="N51" s="31">
        <v>552</v>
      </c>
      <c r="O51" s="31">
        <v>0</v>
      </c>
      <c r="P51" s="31">
        <f t="shared" si="4"/>
        <v>0</v>
      </c>
      <c r="Q51" s="52" t="s">
        <v>110</v>
      </c>
    </row>
    <row r="52" spans="1:17" s="53" customFormat="1" ht="13.5" customHeight="1">
      <c r="A52" s="57">
        <v>33</v>
      </c>
      <c r="B52" s="55" t="s">
        <v>111</v>
      </c>
      <c r="C52" s="56">
        <v>69101</v>
      </c>
      <c r="D52" s="31">
        <v>65702</v>
      </c>
      <c r="E52" s="27">
        <f t="shared" si="0"/>
        <v>95.08111315321052</v>
      </c>
      <c r="F52" s="28">
        <f>SUM(G52:H52:I52:J52:K52:L52:M52:N52:O52)</f>
        <v>65702</v>
      </c>
      <c r="G52" s="31">
        <v>26418</v>
      </c>
      <c r="H52" s="31">
        <v>24806</v>
      </c>
      <c r="I52" s="31">
        <v>1008</v>
      </c>
      <c r="J52" s="31">
        <v>7652</v>
      </c>
      <c r="K52" s="31">
        <v>5060</v>
      </c>
      <c r="L52" s="31">
        <v>0</v>
      </c>
      <c r="M52" s="31">
        <v>0</v>
      </c>
      <c r="N52" s="31">
        <v>758</v>
      </c>
      <c r="O52" s="31">
        <v>0</v>
      </c>
      <c r="P52" s="31">
        <f t="shared" si="4"/>
        <v>0</v>
      </c>
      <c r="Q52" s="52" t="s">
        <v>112</v>
      </c>
    </row>
    <row r="53" spans="1:17" s="53" customFormat="1" ht="13.5" customHeight="1">
      <c r="A53" s="57">
        <v>34</v>
      </c>
      <c r="B53" s="55" t="s">
        <v>113</v>
      </c>
      <c r="C53" s="56">
        <v>200077</v>
      </c>
      <c r="D53" s="31">
        <v>189292</v>
      </c>
      <c r="E53" s="27">
        <f t="shared" si="0"/>
        <v>94.6095753135043</v>
      </c>
      <c r="F53" s="28">
        <f>SUM(G53:H53:I53:J53:K53:L53:M53:N53:O53)</f>
        <v>189292</v>
      </c>
      <c r="G53" s="31">
        <v>74216</v>
      </c>
      <c r="H53" s="31">
        <v>71634</v>
      </c>
      <c r="I53" s="31">
        <v>3025</v>
      </c>
      <c r="J53" s="31">
        <v>29276</v>
      </c>
      <c r="K53" s="31">
        <v>11141</v>
      </c>
      <c r="L53" s="31">
        <v>0</v>
      </c>
      <c r="M53" s="31">
        <v>0</v>
      </c>
      <c r="N53" s="31">
        <v>0</v>
      </c>
      <c r="O53" s="31">
        <v>0</v>
      </c>
      <c r="P53" s="31">
        <f t="shared" si="4"/>
        <v>0</v>
      </c>
      <c r="Q53" s="52" t="s">
        <v>114</v>
      </c>
    </row>
    <row r="54" spans="1:17" s="38" customFormat="1" ht="13.5" customHeight="1">
      <c r="A54" s="78" t="s">
        <v>115</v>
      </c>
      <c r="B54" s="79"/>
      <c r="C54" s="37"/>
      <c r="Q54" s="59" t="s">
        <v>116</v>
      </c>
    </row>
    <row r="55" spans="1:17" s="53" customFormat="1" ht="13.5" customHeight="1">
      <c r="A55" s="57">
        <v>35</v>
      </c>
      <c r="B55" s="55" t="s">
        <v>117</v>
      </c>
      <c r="C55" s="56">
        <v>267314</v>
      </c>
      <c r="D55" s="31">
        <v>265780</v>
      </c>
      <c r="E55" s="27">
        <f t="shared" si="0"/>
        <v>99.4261430377758</v>
      </c>
      <c r="F55" s="28">
        <f>SUM(G55:H55:I55:J55:K55:L55:M55:N55:O55)</f>
        <v>265780</v>
      </c>
      <c r="G55" s="31">
        <v>105188</v>
      </c>
      <c r="H55" s="31">
        <v>102635</v>
      </c>
      <c r="I55" s="31">
        <v>6282</v>
      </c>
      <c r="J55" s="31">
        <v>31262</v>
      </c>
      <c r="K55" s="31">
        <v>11740</v>
      </c>
      <c r="L55" s="31">
        <v>0</v>
      </c>
      <c r="M55" s="31">
        <v>79</v>
      </c>
      <c r="N55" s="31">
        <v>810</v>
      </c>
      <c r="O55" s="31">
        <v>7784</v>
      </c>
      <c r="P55" s="31">
        <f aca="true" t="shared" si="5" ref="P55:P62">Y55+Z55</f>
        <v>0</v>
      </c>
      <c r="Q55" s="52" t="s">
        <v>118</v>
      </c>
    </row>
    <row r="56" spans="1:17" s="53" customFormat="1" ht="13.5" customHeight="1">
      <c r="A56" s="57">
        <v>36</v>
      </c>
      <c r="B56" s="55" t="s">
        <v>119</v>
      </c>
      <c r="C56" s="56">
        <v>509862</v>
      </c>
      <c r="D56" s="31">
        <v>508390</v>
      </c>
      <c r="E56" s="27">
        <f t="shared" si="0"/>
        <v>99.71129442868855</v>
      </c>
      <c r="F56" s="28">
        <f>SUM(G56:H56:I56:J56:K56:L56:M56:N56:O56)</f>
        <v>500839</v>
      </c>
      <c r="G56" s="31">
        <v>242418</v>
      </c>
      <c r="H56" s="31">
        <v>170339</v>
      </c>
      <c r="I56" s="31">
        <v>9352</v>
      </c>
      <c r="J56" s="31">
        <v>53578</v>
      </c>
      <c r="K56" s="31">
        <v>24563</v>
      </c>
      <c r="L56" s="31">
        <v>0</v>
      </c>
      <c r="M56" s="31">
        <v>2</v>
      </c>
      <c r="N56" s="31">
        <v>574</v>
      </c>
      <c r="O56" s="31">
        <v>13</v>
      </c>
      <c r="P56" s="31">
        <v>7551</v>
      </c>
      <c r="Q56" s="52" t="s">
        <v>120</v>
      </c>
    </row>
    <row r="57" spans="1:17" s="53" customFormat="1" ht="13.5" customHeight="1">
      <c r="A57" s="57">
        <v>37</v>
      </c>
      <c r="B57" s="55" t="s">
        <v>121</v>
      </c>
      <c r="C57" s="56">
        <v>57921</v>
      </c>
      <c r="D57" s="31">
        <v>57892</v>
      </c>
      <c r="E57" s="27">
        <f t="shared" si="0"/>
        <v>99.94993180366362</v>
      </c>
      <c r="F57" s="28">
        <f>SUM(G57:H57:I57:J57:K57:L57:M57:N57:O57)</f>
        <v>57892</v>
      </c>
      <c r="G57" s="31">
        <v>22425</v>
      </c>
      <c r="H57" s="31">
        <v>21144</v>
      </c>
      <c r="I57" s="31">
        <v>2427</v>
      </c>
      <c r="J57" s="31">
        <v>9058</v>
      </c>
      <c r="K57" s="31">
        <v>2738</v>
      </c>
      <c r="L57" s="31">
        <v>0</v>
      </c>
      <c r="M57" s="31">
        <v>0</v>
      </c>
      <c r="N57" s="31">
        <v>66</v>
      </c>
      <c r="O57" s="31">
        <v>34</v>
      </c>
      <c r="P57" s="31">
        <f t="shared" si="5"/>
        <v>0</v>
      </c>
      <c r="Q57" s="52" t="s">
        <v>122</v>
      </c>
    </row>
    <row r="58" spans="1:17" s="53" customFormat="1" ht="13.5" customHeight="1">
      <c r="A58" s="57">
        <v>38</v>
      </c>
      <c r="B58" s="55" t="s">
        <v>123</v>
      </c>
      <c r="C58" s="56">
        <v>198906</v>
      </c>
      <c r="D58" s="31">
        <v>198124</v>
      </c>
      <c r="E58" s="27">
        <f t="shared" si="0"/>
        <v>99.6068494665822</v>
      </c>
      <c r="F58" s="28">
        <f>SUM(G58:H58:I58:J58:K58:L58:M58:N58:O58)</f>
        <v>198124</v>
      </c>
      <c r="G58" s="31">
        <v>80276</v>
      </c>
      <c r="H58" s="31">
        <v>83643</v>
      </c>
      <c r="I58" s="31">
        <v>6218</v>
      </c>
      <c r="J58" s="31">
        <v>19397</v>
      </c>
      <c r="K58" s="31">
        <v>7524</v>
      </c>
      <c r="L58" s="31">
        <v>0</v>
      </c>
      <c r="M58" s="31">
        <v>0</v>
      </c>
      <c r="N58" s="31">
        <v>1066</v>
      </c>
      <c r="O58" s="31">
        <v>0</v>
      </c>
      <c r="P58" s="31">
        <f t="shared" si="5"/>
        <v>0</v>
      </c>
      <c r="Q58" s="52" t="s">
        <v>124</v>
      </c>
    </row>
    <row r="59" spans="1:17" s="53" customFormat="1" ht="13.5" customHeight="1">
      <c r="A59" s="57">
        <v>39</v>
      </c>
      <c r="B59" s="55" t="s">
        <v>125</v>
      </c>
      <c r="C59" s="56">
        <v>109993</v>
      </c>
      <c r="D59" s="31">
        <v>108753</v>
      </c>
      <c r="E59" s="27">
        <f t="shared" si="0"/>
        <v>98.8726555326248</v>
      </c>
      <c r="F59" s="28">
        <f>SUM(G59:H59:I59:J59:K59:L59:M59:N59:O59)</f>
        <v>108753</v>
      </c>
      <c r="G59" s="31">
        <v>47103</v>
      </c>
      <c r="H59" s="31">
        <v>44072</v>
      </c>
      <c r="I59" s="31">
        <v>2629</v>
      </c>
      <c r="J59" s="31">
        <v>11525</v>
      </c>
      <c r="K59" s="31">
        <v>3166</v>
      </c>
      <c r="L59" s="31">
        <v>0</v>
      </c>
      <c r="M59" s="31">
        <v>0</v>
      </c>
      <c r="N59" s="31">
        <v>258</v>
      </c>
      <c r="O59" s="31">
        <v>0</v>
      </c>
      <c r="P59" s="31">
        <f t="shared" si="5"/>
        <v>0</v>
      </c>
      <c r="Q59" s="52" t="s">
        <v>126</v>
      </c>
    </row>
    <row r="60" spans="1:17" s="53" customFormat="1" ht="13.5" customHeight="1">
      <c r="A60" s="57">
        <v>40</v>
      </c>
      <c r="B60" s="55" t="s">
        <v>127</v>
      </c>
      <c r="C60" s="56">
        <v>163069</v>
      </c>
      <c r="D60" s="31">
        <v>162303</v>
      </c>
      <c r="E60" s="27">
        <f t="shared" si="0"/>
        <v>99.53026019660389</v>
      </c>
      <c r="F60" s="28">
        <f>SUM(G60:H60:I60:J60:K60:L60:M60:N60:O60)</f>
        <v>162303</v>
      </c>
      <c r="G60" s="31">
        <v>67613</v>
      </c>
      <c r="H60" s="31">
        <v>62286</v>
      </c>
      <c r="I60" s="31">
        <v>4688</v>
      </c>
      <c r="J60" s="31">
        <v>19697</v>
      </c>
      <c r="K60" s="31">
        <v>7697</v>
      </c>
      <c r="L60" s="31">
        <v>0</v>
      </c>
      <c r="M60" s="31">
        <v>0</v>
      </c>
      <c r="N60" s="31">
        <v>322</v>
      </c>
      <c r="O60" s="31">
        <v>0</v>
      </c>
      <c r="P60" s="31">
        <f t="shared" si="5"/>
        <v>0</v>
      </c>
      <c r="Q60" s="52" t="s">
        <v>128</v>
      </c>
    </row>
    <row r="61" spans="1:17" s="53" customFormat="1" ht="13.5" customHeight="1">
      <c r="A61" s="57">
        <v>41</v>
      </c>
      <c r="B61" s="55" t="s">
        <v>129</v>
      </c>
      <c r="C61" s="56">
        <v>68591</v>
      </c>
      <c r="D61" s="31">
        <v>68591</v>
      </c>
      <c r="E61" s="27">
        <f t="shared" si="0"/>
        <v>100</v>
      </c>
      <c r="F61" s="28">
        <f>SUM(G61:H61:I61:J61:K61:L61:M61:N61:O61)</f>
        <v>68591</v>
      </c>
      <c r="G61" s="31">
        <v>34653</v>
      </c>
      <c r="H61" s="31">
        <v>21156</v>
      </c>
      <c r="I61" s="31">
        <v>2068</v>
      </c>
      <c r="J61" s="31">
        <v>7044</v>
      </c>
      <c r="K61" s="31">
        <v>3670</v>
      </c>
      <c r="L61" s="31">
        <v>0</v>
      </c>
      <c r="M61" s="31">
        <v>0</v>
      </c>
      <c r="N61" s="31">
        <v>0</v>
      </c>
      <c r="O61" s="31">
        <v>0</v>
      </c>
      <c r="P61" s="31">
        <f t="shared" si="5"/>
        <v>0</v>
      </c>
      <c r="Q61" s="52" t="s">
        <v>130</v>
      </c>
    </row>
    <row r="62" spans="1:17" s="53" customFormat="1" ht="13.5" customHeight="1">
      <c r="A62" s="57">
        <v>42</v>
      </c>
      <c r="B62" s="55" t="s">
        <v>131</v>
      </c>
      <c r="C62" s="56">
        <v>115155</v>
      </c>
      <c r="D62" s="31">
        <v>114633</v>
      </c>
      <c r="E62" s="27">
        <f t="shared" si="0"/>
        <v>99.54669792887847</v>
      </c>
      <c r="F62" s="28">
        <f>SUM(G62:H62:I62:J62:K62:L62:M62:N62:O62)</f>
        <v>114633</v>
      </c>
      <c r="G62" s="31">
        <v>54116</v>
      </c>
      <c r="H62" s="31">
        <v>35419</v>
      </c>
      <c r="I62" s="31">
        <v>2673</v>
      </c>
      <c r="J62" s="31">
        <v>14610</v>
      </c>
      <c r="K62" s="31">
        <v>5792</v>
      </c>
      <c r="L62" s="31">
        <v>0</v>
      </c>
      <c r="M62" s="31">
        <v>0</v>
      </c>
      <c r="N62" s="31">
        <v>0</v>
      </c>
      <c r="O62" s="31">
        <v>2023</v>
      </c>
      <c r="P62" s="31">
        <f t="shared" si="5"/>
        <v>0</v>
      </c>
      <c r="Q62" s="52" t="s">
        <v>132</v>
      </c>
    </row>
    <row r="63" spans="1:17" s="38" customFormat="1" ht="13.5" customHeight="1">
      <c r="A63" s="78" t="s">
        <v>133</v>
      </c>
      <c r="B63" s="79"/>
      <c r="C63" s="37"/>
      <c r="Q63" s="48" t="s">
        <v>134</v>
      </c>
    </row>
    <row r="64" spans="1:17" s="53" customFormat="1" ht="13.5" customHeight="1">
      <c r="A64" s="57">
        <v>43</v>
      </c>
      <c r="B64" s="55" t="s">
        <v>135</v>
      </c>
      <c r="C64" s="56">
        <v>76825</v>
      </c>
      <c r="D64" s="31">
        <v>76251</v>
      </c>
      <c r="E64" s="27">
        <f t="shared" si="0"/>
        <v>99.25284738041002</v>
      </c>
      <c r="F64" s="28">
        <f>SUM(G64:H64:I64:J64:K64:L64:M64:N64:O64)</f>
        <v>76251</v>
      </c>
      <c r="G64" s="31">
        <v>22549</v>
      </c>
      <c r="H64" s="31">
        <v>33486</v>
      </c>
      <c r="I64" s="31">
        <v>3279</v>
      </c>
      <c r="J64" s="31">
        <v>12734</v>
      </c>
      <c r="K64" s="31">
        <v>3013</v>
      </c>
      <c r="L64" s="31">
        <v>0</v>
      </c>
      <c r="M64" s="31">
        <v>0</v>
      </c>
      <c r="N64" s="31">
        <v>681</v>
      </c>
      <c r="O64" s="31">
        <v>509</v>
      </c>
      <c r="P64" s="31">
        <f>Y64+Z64</f>
        <v>0</v>
      </c>
      <c r="Q64" s="52" t="s">
        <v>136</v>
      </c>
    </row>
    <row r="65" spans="1:17" s="53" customFormat="1" ht="13.5" customHeight="1">
      <c r="A65" s="57">
        <v>44</v>
      </c>
      <c r="B65" s="55" t="s">
        <v>137</v>
      </c>
      <c r="C65" s="56">
        <v>106534</v>
      </c>
      <c r="D65" s="31">
        <v>104867</v>
      </c>
      <c r="E65" s="27">
        <f t="shared" si="0"/>
        <v>98.43524133140593</v>
      </c>
      <c r="F65" s="28">
        <f>SUM(G65:H65:I65:J65:K65:L65:M65:N65:O65)</f>
        <v>102520</v>
      </c>
      <c r="G65" s="31">
        <v>39201</v>
      </c>
      <c r="H65" s="31">
        <v>38431</v>
      </c>
      <c r="I65" s="31">
        <v>4221</v>
      </c>
      <c r="J65" s="31">
        <v>15906</v>
      </c>
      <c r="K65" s="31">
        <v>3462</v>
      </c>
      <c r="L65" s="31">
        <v>0</v>
      </c>
      <c r="M65" s="31">
        <v>0</v>
      </c>
      <c r="N65" s="31">
        <v>670</v>
      </c>
      <c r="O65" s="31">
        <v>629</v>
      </c>
      <c r="P65" s="31">
        <v>2347</v>
      </c>
      <c r="Q65" s="52" t="s">
        <v>138</v>
      </c>
    </row>
    <row r="66" spans="1:17" s="53" customFormat="1" ht="13.5" customHeight="1">
      <c r="A66" s="57">
        <v>45</v>
      </c>
      <c r="B66" s="55" t="s">
        <v>139</v>
      </c>
      <c r="C66" s="56">
        <v>58234</v>
      </c>
      <c r="D66" s="31">
        <v>58104</v>
      </c>
      <c r="E66" s="27">
        <f t="shared" si="0"/>
        <v>99.77676271593914</v>
      </c>
      <c r="F66" s="28">
        <f>SUM(G66:H66:I66:J66:K66:L66:M66:N66:O66)</f>
        <v>56524</v>
      </c>
      <c r="G66" s="31">
        <v>18490</v>
      </c>
      <c r="H66" s="31">
        <v>24427</v>
      </c>
      <c r="I66" s="31">
        <v>2056</v>
      </c>
      <c r="J66" s="31">
        <v>9263</v>
      </c>
      <c r="K66" s="31">
        <v>1902</v>
      </c>
      <c r="L66" s="31">
        <v>0</v>
      </c>
      <c r="M66" s="31">
        <v>0</v>
      </c>
      <c r="N66" s="31">
        <v>386</v>
      </c>
      <c r="O66" s="31">
        <v>0</v>
      </c>
      <c r="P66" s="31">
        <v>1580</v>
      </c>
      <c r="Q66" s="52" t="s">
        <v>140</v>
      </c>
    </row>
    <row r="67" spans="1:17" s="38" customFormat="1" ht="13.5" customHeight="1">
      <c r="A67" s="78" t="s">
        <v>141</v>
      </c>
      <c r="B67" s="79"/>
      <c r="C67" s="37"/>
      <c r="Q67" s="48" t="s">
        <v>142</v>
      </c>
    </row>
    <row r="68" spans="1:17" s="53" customFormat="1" ht="13.5" customHeight="1">
      <c r="A68" s="57">
        <v>46</v>
      </c>
      <c r="B68" s="55" t="s">
        <v>143</v>
      </c>
      <c r="C68" s="56">
        <v>494085</v>
      </c>
      <c r="D68" s="31">
        <v>486667</v>
      </c>
      <c r="E68" s="27">
        <f aca="true" t="shared" si="6" ref="E68:E82">100*D68/C68</f>
        <v>98.4986388981653</v>
      </c>
      <c r="F68" s="28">
        <f>SUM(G68:H68:I68:J68:K68:L68:M68:N68:O68)</f>
        <v>469884</v>
      </c>
      <c r="G68" s="31">
        <v>114833</v>
      </c>
      <c r="H68" s="31">
        <v>277907</v>
      </c>
      <c r="I68" s="31">
        <v>5963</v>
      </c>
      <c r="J68" s="31">
        <v>41904</v>
      </c>
      <c r="K68" s="31">
        <v>16715</v>
      </c>
      <c r="L68" s="31">
        <v>0</v>
      </c>
      <c r="M68" s="31">
        <v>71</v>
      </c>
      <c r="N68" s="31">
        <v>7179</v>
      </c>
      <c r="O68" s="31">
        <v>5312</v>
      </c>
      <c r="P68" s="31">
        <v>16783</v>
      </c>
      <c r="Q68" s="52" t="s">
        <v>144</v>
      </c>
    </row>
    <row r="69" spans="1:17" s="53" customFormat="1" ht="13.5" customHeight="1">
      <c r="A69" s="57">
        <v>47</v>
      </c>
      <c r="B69" s="55" t="s">
        <v>145</v>
      </c>
      <c r="C69" s="56">
        <v>545048</v>
      </c>
      <c r="D69" s="31">
        <v>537589</v>
      </c>
      <c r="E69" s="27">
        <f t="shared" si="6"/>
        <v>98.63149667552216</v>
      </c>
      <c r="F69" s="28">
        <f>SUM(G69:H69:I69:J69:K69:L69:M69:N69:O69)</f>
        <v>537172</v>
      </c>
      <c r="G69" s="31">
        <v>232721</v>
      </c>
      <c r="H69" s="31">
        <v>207335</v>
      </c>
      <c r="I69" s="31">
        <v>10827</v>
      </c>
      <c r="J69" s="31">
        <v>59485</v>
      </c>
      <c r="K69" s="31">
        <v>21592</v>
      </c>
      <c r="L69" s="31">
        <v>0</v>
      </c>
      <c r="M69" s="31">
        <v>21</v>
      </c>
      <c r="N69" s="31">
        <v>3902</v>
      </c>
      <c r="O69" s="31">
        <v>1289</v>
      </c>
      <c r="P69" s="31">
        <v>417</v>
      </c>
      <c r="Q69" s="52" t="s">
        <v>146</v>
      </c>
    </row>
    <row r="70" spans="1:26" s="38" customFormat="1" ht="13.5" customHeight="1">
      <c r="A70" s="78" t="s">
        <v>147</v>
      </c>
      <c r="B70" s="79"/>
      <c r="C70" s="37"/>
      <c r="Q70" s="48" t="s">
        <v>148</v>
      </c>
      <c r="V70" s="58"/>
      <c r="Z70" s="58"/>
    </row>
    <row r="71" spans="1:17" s="53" customFormat="1" ht="13.5" customHeight="1">
      <c r="A71" s="57">
        <v>48</v>
      </c>
      <c r="B71" s="55" t="s">
        <v>149</v>
      </c>
      <c r="C71" s="56">
        <v>28588</v>
      </c>
      <c r="D71" s="31">
        <v>28588</v>
      </c>
      <c r="E71" s="27">
        <f t="shared" si="6"/>
        <v>100</v>
      </c>
      <c r="F71" s="28">
        <f>SUM(G71:H71:I71:J71:K71:L71:M71:N71:O71)</f>
        <v>28588</v>
      </c>
      <c r="G71" s="31">
        <v>7487</v>
      </c>
      <c r="H71" s="31">
        <v>10835</v>
      </c>
      <c r="I71" s="31">
        <v>845</v>
      </c>
      <c r="J71" s="31">
        <v>3189</v>
      </c>
      <c r="K71" s="31">
        <v>731</v>
      </c>
      <c r="L71" s="31">
        <v>0</v>
      </c>
      <c r="M71" s="31">
        <v>0</v>
      </c>
      <c r="N71" s="31">
        <v>5501</v>
      </c>
      <c r="O71" s="31">
        <v>0</v>
      </c>
      <c r="P71" s="31">
        <f>Y71+Z71</f>
        <v>0</v>
      </c>
      <c r="Q71" s="52" t="s">
        <v>150</v>
      </c>
    </row>
    <row r="72" spans="1:17" s="53" customFormat="1" ht="13.5" customHeight="1">
      <c r="A72" s="57">
        <v>49</v>
      </c>
      <c r="B72" s="55" t="s">
        <v>151</v>
      </c>
      <c r="C72" s="56">
        <v>60258</v>
      </c>
      <c r="D72" s="31">
        <v>59269</v>
      </c>
      <c r="E72" s="27">
        <f t="shared" si="6"/>
        <v>98.35872415280959</v>
      </c>
      <c r="F72" s="28">
        <f>SUM(G72:H72:I72:J72:K72:L72:M72:N72:O72)</f>
        <v>59269</v>
      </c>
      <c r="G72" s="31">
        <v>16668</v>
      </c>
      <c r="H72" s="31">
        <v>27020</v>
      </c>
      <c r="I72" s="31">
        <v>560</v>
      </c>
      <c r="J72" s="31">
        <v>6037</v>
      </c>
      <c r="K72" s="31">
        <v>1415</v>
      </c>
      <c r="L72" s="31">
        <v>0</v>
      </c>
      <c r="M72" s="31">
        <v>0</v>
      </c>
      <c r="N72" s="31">
        <v>7569</v>
      </c>
      <c r="O72" s="31">
        <v>0</v>
      </c>
      <c r="P72" s="31">
        <f>Y72+Z72</f>
        <v>0</v>
      </c>
      <c r="Q72" s="52" t="s">
        <v>152</v>
      </c>
    </row>
    <row r="73" spans="1:17" s="53" customFormat="1" ht="13.5" customHeight="1">
      <c r="A73" s="57">
        <v>50</v>
      </c>
      <c r="B73" s="55" t="s">
        <v>153</v>
      </c>
      <c r="C73" s="56">
        <v>39758</v>
      </c>
      <c r="D73" s="31">
        <v>39342</v>
      </c>
      <c r="E73" s="27">
        <f t="shared" si="6"/>
        <v>98.95366970169526</v>
      </c>
      <c r="F73" s="28">
        <f>SUM(G73:H73:I73:J73:K73:L73:M73:N73:O73)</f>
        <v>39342</v>
      </c>
      <c r="G73" s="31">
        <v>15754</v>
      </c>
      <c r="H73" s="31">
        <v>11650</v>
      </c>
      <c r="I73" s="31">
        <v>607</v>
      </c>
      <c r="J73" s="31">
        <v>3907</v>
      </c>
      <c r="K73" s="31">
        <v>820</v>
      </c>
      <c r="L73" s="31">
        <v>0</v>
      </c>
      <c r="M73" s="31">
        <v>0</v>
      </c>
      <c r="N73" s="31">
        <v>6604</v>
      </c>
      <c r="O73" s="31">
        <v>0</v>
      </c>
      <c r="P73" s="31">
        <f>Y73+Z73</f>
        <v>0</v>
      </c>
      <c r="Q73" s="52" t="s">
        <v>154</v>
      </c>
    </row>
    <row r="74" spans="1:17" s="53" customFormat="1" ht="13.5" customHeight="1">
      <c r="A74" s="57">
        <v>51</v>
      </c>
      <c r="B74" s="55" t="s">
        <v>155</v>
      </c>
      <c r="C74" s="56">
        <v>124996</v>
      </c>
      <c r="D74" s="31">
        <v>124230</v>
      </c>
      <c r="E74" s="27">
        <f t="shared" si="6"/>
        <v>99.38718038977247</v>
      </c>
      <c r="F74" s="28">
        <f>SUM(G74:H74:I74:J74:K74:L74:M74:N74:O74)</f>
        <v>124230</v>
      </c>
      <c r="G74" s="31">
        <v>29340</v>
      </c>
      <c r="H74" s="31">
        <v>73396</v>
      </c>
      <c r="I74" s="31">
        <v>2356</v>
      </c>
      <c r="J74" s="31">
        <v>11543</v>
      </c>
      <c r="K74" s="31">
        <v>5276</v>
      </c>
      <c r="L74" s="31">
        <v>0</v>
      </c>
      <c r="M74" s="31">
        <v>0</v>
      </c>
      <c r="N74" s="31">
        <v>2266</v>
      </c>
      <c r="O74" s="31">
        <v>53</v>
      </c>
      <c r="P74" s="31">
        <f>Y74+Z74</f>
        <v>0</v>
      </c>
      <c r="Q74" s="52" t="s">
        <v>156</v>
      </c>
    </row>
    <row r="75" spans="1:17" s="53" customFormat="1" ht="13.5" customHeight="1">
      <c r="A75" s="57">
        <v>52</v>
      </c>
      <c r="B75" s="55" t="s">
        <v>157</v>
      </c>
      <c r="C75" s="56">
        <v>223416</v>
      </c>
      <c r="D75" s="31">
        <v>221494</v>
      </c>
      <c r="E75" s="27">
        <f t="shared" si="6"/>
        <v>99.13972141655029</v>
      </c>
      <c r="F75" s="28">
        <f>SUM(G75:H75:I75:J75:K75:L75:M75:N75:O75)</f>
        <v>203644</v>
      </c>
      <c r="G75" s="31">
        <v>67800</v>
      </c>
      <c r="H75" s="31">
        <v>95300</v>
      </c>
      <c r="I75" s="31">
        <v>4266</v>
      </c>
      <c r="J75" s="31">
        <v>20792</v>
      </c>
      <c r="K75" s="31">
        <v>9228</v>
      </c>
      <c r="L75" s="31">
        <v>0</v>
      </c>
      <c r="M75" s="31">
        <v>0</v>
      </c>
      <c r="N75" s="31">
        <v>5038</v>
      </c>
      <c r="O75" s="31">
        <v>1220</v>
      </c>
      <c r="P75" s="31">
        <v>17850</v>
      </c>
      <c r="Q75" s="52" t="s">
        <v>158</v>
      </c>
    </row>
    <row r="76" spans="1:17" s="38" customFormat="1" ht="13.5" customHeight="1">
      <c r="A76" s="78" t="s">
        <v>159</v>
      </c>
      <c r="B76" s="79"/>
      <c r="C76" s="37"/>
      <c r="Q76" s="48" t="s">
        <v>160</v>
      </c>
    </row>
    <row r="77" spans="1:17" s="53" customFormat="1" ht="13.5" customHeight="1">
      <c r="A77" s="57">
        <v>53</v>
      </c>
      <c r="B77" s="55" t="s">
        <v>161</v>
      </c>
      <c r="C77" s="56">
        <v>103982</v>
      </c>
      <c r="D77" s="31">
        <v>103361</v>
      </c>
      <c r="E77" s="27">
        <f t="shared" si="6"/>
        <v>99.40278125060107</v>
      </c>
      <c r="F77" s="28">
        <f>SUM(G77:H77:I77:J77:K77:L77:M77:N77:O77)</f>
        <v>103361</v>
      </c>
      <c r="G77" s="31">
        <v>50193</v>
      </c>
      <c r="H77" s="31">
        <v>32535</v>
      </c>
      <c r="I77" s="31">
        <v>4575</v>
      </c>
      <c r="J77" s="31">
        <v>11224</v>
      </c>
      <c r="K77" s="31">
        <v>4741</v>
      </c>
      <c r="L77" s="31">
        <v>0</v>
      </c>
      <c r="M77" s="31">
        <v>0</v>
      </c>
      <c r="N77" s="31">
        <v>38</v>
      </c>
      <c r="O77" s="31">
        <v>55</v>
      </c>
      <c r="P77" s="31">
        <f>Y77+Z77</f>
        <v>0</v>
      </c>
      <c r="Q77" s="52" t="s">
        <v>162</v>
      </c>
    </row>
    <row r="78" spans="1:17" s="53" customFormat="1" ht="13.5" customHeight="1">
      <c r="A78" s="57">
        <v>54</v>
      </c>
      <c r="B78" s="55" t="s">
        <v>163</v>
      </c>
      <c r="C78" s="56">
        <v>94089</v>
      </c>
      <c r="D78" s="31">
        <v>92938</v>
      </c>
      <c r="E78" s="27">
        <f t="shared" si="6"/>
        <v>98.77669015506595</v>
      </c>
      <c r="F78" s="28">
        <f>SUM(G78:H78:I78:J78:K78:L78:M78:N78:O78)</f>
        <v>92938</v>
      </c>
      <c r="G78" s="31">
        <v>36840</v>
      </c>
      <c r="H78" s="31">
        <v>34946</v>
      </c>
      <c r="I78" s="31">
        <v>3018</v>
      </c>
      <c r="J78" s="31">
        <v>14205</v>
      </c>
      <c r="K78" s="31">
        <v>3618</v>
      </c>
      <c r="L78" s="31">
        <v>0</v>
      </c>
      <c r="M78" s="31">
        <v>0</v>
      </c>
      <c r="N78" s="31">
        <v>311</v>
      </c>
      <c r="O78" s="31">
        <v>0</v>
      </c>
      <c r="P78" s="31">
        <f>Y78+Z78</f>
        <v>0</v>
      </c>
      <c r="Q78" s="52" t="s">
        <v>164</v>
      </c>
    </row>
    <row r="79" spans="1:17" s="53" customFormat="1" ht="13.5" customHeight="1">
      <c r="A79" s="57">
        <v>55</v>
      </c>
      <c r="B79" s="55" t="s">
        <v>165</v>
      </c>
      <c r="C79" s="56">
        <v>147439</v>
      </c>
      <c r="D79" s="31">
        <v>147205</v>
      </c>
      <c r="E79" s="27">
        <f t="shared" si="6"/>
        <v>99.84129029632594</v>
      </c>
      <c r="F79" s="28">
        <f>SUM(G79:H79:I79:J79:K79:L79:M79:N79:O79)</f>
        <v>146609</v>
      </c>
      <c r="G79" s="31">
        <v>74156</v>
      </c>
      <c r="H79" s="31">
        <v>41578</v>
      </c>
      <c r="I79" s="31">
        <v>3079</v>
      </c>
      <c r="J79" s="31">
        <v>17436</v>
      </c>
      <c r="K79" s="31">
        <v>5678</v>
      </c>
      <c r="L79" s="31">
        <v>0</v>
      </c>
      <c r="M79" s="31">
        <v>0</v>
      </c>
      <c r="N79" s="31">
        <v>2054</v>
      </c>
      <c r="O79" s="31">
        <v>2628</v>
      </c>
      <c r="P79" s="31">
        <v>596</v>
      </c>
      <c r="Q79" s="52" t="s">
        <v>166</v>
      </c>
    </row>
    <row r="80" spans="1:17" s="53" customFormat="1" ht="13.5" customHeight="1">
      <c r="A80" s="57">
        <v>56</v>
      </c>
      <c r="B80" s="55" t="s">
        <v>167</v>
      </c>
      <c r="C80" s="56">
        <v>79666</v>
      </c>
      <c r="D80" s="31">
        <v>79666</v>
      </c>
      <c r="E80" s="27">
        <f t="shared" si="6"/>
        <v>100</v>
      </c>
      <c r="F80" s="28">
        <f>SUM(G80:H80:I80:J80:K80:L80:M80:N80:O80)</f>
        <v>79666</v>
      </c>
      <c r="G80" s="31">
        <v>32469</v>
      </c>
      <c r="H80" s="31">
        <v>29668</v>
      </c>
      <c r="I80" s="31">
        <v>1993</v>
      </c>
      <c r="J80" s="31">
        <v>10469</v>
      </c>
      <c r="K80" s="31">
        <v>2599</v>
      </c>
      <c r="L80" s="31">
        <v>0</v>
      </c>
      <c r="M80" s="31">
        <v>0</v>
      </c>
      <c r="N80" s="31">
        <v>2468</v>
      </c>
      <c r="O80" s="31">
        <v>0</v>
      </c>
      <c r="P80" s="31">
        <f>Y80+Z80</f>
        <v>0</v>
      </c>
      <c r="Q80" s="52" t="s">
        <v>168</v>
      </c>
    </row>
    <row r="81" spans="1:17" s="38" customFormat="1" ht="13.5" customHeight="1">
      <c r="A81" s="78" t="s">
        <v>169</v>
      </c>
      <c r="B81" s="79"/>
      <c r="C81" s="37"/>
      <c r="Q81" s="48" t="s">
        <v>170</v>
      </c>
    </row>
    <row r="82" spans="1:17" s="13" customFormat="1" ht="13.5" customHeight="1">
      <c r="A82" s="60">
        <v>57</v>
      </c>
      <c r="B82" s="55" t="s">
        <v>171</v>
      </c>
      <c r="C82" s="56">
        <v>111586</v>
      </c>
      <c r="D82" s="30">
        <v>110836</v>
      </c>
      <c r="E82" s="27">
        <f t="shared" si="6"/>
        <v>99.32787267219902</v>
      </c>
      <c r="F82" s="28">
        <f>SUM(G82:H82:I82:J82:K82:L82:M82:N82:O82)</f>
        <v>110836</v>
      </c>
      <c r="G82" s="30">
        <v>44765</v>
      </c>
      <c r="H82" s="30">
        <v>39781</v>
      </c>
      <c r="I82" s="30">
        <v>4706</v>
      </c>
      <c r="J82" s="30">
        <v>16353</v>
      </c>
      <c r="K82" s="30">
        <v>4303</v>
      </c>
      <c r="L82" s="30">
        <v>0</v>
      </c>
      <c r="M82" s="30">
        <v>0</v>
      </c>
      <c r="N82" s="30">
        <v>928</v>
      </c>
      <c r="O82" s="31">
        <v>0</v>
      </c>
      <c r="P82" s="31">
        <f>Y82+Z82</f>
        <v>0</v>
      </c>
      <c r="Q82" s="52" t="s">
        <v>172</v>
      </c>
    </row>
    <row r="83" spans="1:26" s="13" customFormat="1" ht="13.5" customHeight="1">
      <c r="A83" s="61">
        <v>58</v>
      </c>
      <c r="B83" s="62" t="s">
        <v>173</v>
      </c>
      <c r="C83" s="63">
        <v>262664</v>
      </c>
      <c r="D83" s="64">
        <v>262587</v>
      </c>
      <c r="E83" s="65">
        <f>100*D83/C83</f>
        <v>99.97068498157341</v>
      </c>
      <c r="F83" s="66">
        <f>SUM(G83:H83:I83:J83:K83:L83:M83:N83:O83)</f>
        <v>262587</v>
      </c>
      <c r="G83" s="64">
        <v>99206</v>
      </c>
      <c r="H83" s="64">
        <v>112953</v>
      </c>
      <c r="I83" s="64">
        <v>7372</v>
      </c>
      <c r="J83" s="64">
        <v>31542</v>
      </c>
      <c r="K83" s="64">
        <v>8626</v>
      </c>
      <c r="L83" s="64">
        <v>0</v>
      </c>
      <c r="M83" s="64">
        <v>0</v>
      </c>
      <c r="N83" s="64">
        <v>864</v>
      </c>
      <c r="O83" s="64">
        <v>2024</v>
      </c>
      <c r="P83" s="31">
        <v>0</v>
      </c>
      <c r="Q83" s="67" t="s">
        <v>174</v>
      </c>
      <c r="S83" s="53"/>
      <c r="T83" s="53"/>
      <c r="U83" s="53"/>
      <c r="V83" s="53"/>
      <c r="W83" s="53"/>
      <c r="X83" s="53"/>
      <c r="Y83" s="53"/>
      <c r="Z83" s="53"/>
    </row>
    <row r="84" spans="2:17" s="13" customFormat="1" ht="13.5" customHeight="1">
      <c r="B84" s="31" t="s">
        <v>175</v>
      </c>
      <c r="C84" s="31"/>
      <c r="D84" s="31"/>
      <c r="E84" s="68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69"/>
      <c r="Q84" s="70"/>
    </row>
    <row r="85" spans="2:17" ht="12" customHeight="1">
      <c r="B85" s="71"/>
      <c r="C85" s="72"/>
      <c r="D85" s="72"/>
      <c r="E85" s="73"/>
      <c r="F85" s="72"/>
      <c r="G85" s="72"/>
      <c r="H85" s="72"/>
      <c r="I85" s="72"/>
      <c r="J85" s="72"/>
      <c r="K85" s="72"/>
      <c r="L85" s="72"/>
      <c r="M85" s="72"/>
      <c r="N85" s="72"/>
      <c r="O85" s="71"/>
      <c r="P85" s="72"/>
      <c r="Q85" s="74"/>
    </row>
    <row r="86" spans="2:17" ht="12" customHeight="1">
      <c r="B86" s="71"/>
      <c r="C86" s="72"/>
      <c r="D86" s="72"/>
      <c r="E86" s="73"/>
      <c r="F86" s="72"/>
      <c r="G86" s="72"/>
      <c r="H86" s="72"/>
      <c r="I86" s="72"/>
      <c r="J86" s="72"/>
      <c r="K86" s="72"/>
      <c r="L86" s="72"/>
      <c r="M86" s="72"/>
      <c r="N86" s="72"/>
      <c r="O86" s="71"/>
      <c r="P86" s="72"/>
      <c r="Q86" s="74"/>
    </row>
    <row r="87" ht="12" customHeight="1">
      <c r="B87" s="75"/>
    </row>
    <row r="88" ht="12" customHeight="1">
      <c r="B88" s="75"/>
    </row>
  </sheetData>
  <sheetProtection/>
  <mergeCells count="36">
    <mergeCell ref="D4:D5"/>
    <mergeCell ref="E4:E5"/>
    <mergeCell ref="K4:K5"/>
    <mergeCell ref="L4:L5"/>
    <mergeCell ref="A2:C2"/>
    <mergeCell ref="S2:V2"/>
    <mergeCell ref="W2:Z2"/>
    <mergeCell ref="A3:B3"/>
    <mergeCell ref="P3:P5"/>
    <mergeCell ref="Q3:Q5"/>
    <mergeCell ref="A4:B5"/>
    <mergeCell ref="C4:C5"/>
    <mergeCell ref="M4:M5"/>
    <mergeCell ref="N4:N5"/>
    <mergeCell ref="A6:B6"/>
    <mergeCell ref="A7:B7"/>
    <mergeCell ref="A8:B8"/>
    <mergeCell ref="A9:B9"/>
    <mergeCell ref="F4:F5"/>
    <mergeCell ref="G4:G5"/>
    <mergeCell ref="H4:H5"/>
    <mergeCell ref="I4:I5"/>
    <mergeCell ref="A11:B11"/>
    <mergeCell ref="A12:B12"/>
    <mergeCell ref="A25:B25"/>
    <mergeCell ref="A29:B29"/>
    <mergeCell ref="A35:B35"/>
    <mergeCell ref="A38:B38"/>
    <mergeCell ref="A76:B76"/>
    <mergeCell ref="A81:B81"/>
    <mergeCell ref="A43:B43"/>
    <mergeCell ref="A45:B45"/>
    <mergeCell ref="A54:B54"/>
    <mergeCell ref="A63:B63"/>
    <mergeCell ref="A67:B67"/>
    <mergeCell ref="A70:B70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4" max="16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2009-04-27T03:01:09Z</dcterms:created>
  <dcterms:modified xsi:type="dcterms:W3CDTF">2009-04-27T07:34:27Z</dcterms:modified>
  <cp:category/>
  <cp:version/>
  <cp:contentType/>
  <cp:contentStatus/>
</cp:coreProperties>
</file>