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Ａ" sheetId="1" r:id="rId1"/>
    <sheet name="173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'173Ａ'!$A$1:$T$26</definedName>
    <definedName name="_xlnm.Print_Area" localSheetId="1">'173B'!$A$1:$T$28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<sst xmlns="http://schemas.openxmlformats.org/spreadsheetml/2006/main" count="252" uniqueCount="108">
  <si>
    <t xml:space="preserve">                                                        173.      工          業        物        資        流        通</t>
  </si>
  <si>
    <t>(単位  万円)</t>
  </si>
  <si>
    <t xml:space="preserve">         A　 品     目     別     製     造     品     出　　荷     額</t>
  </si>
  <si>
    <t>昭和50年</t>
  </si>
  <si>
    <t>品　　目　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</si>
  <si>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</si>
  <si>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</si>
  <si>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</si>
  <si>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</si>
  <si>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標示</t>
  </si>
  <si>
    <t>総　　額</t>
  </si>
  <si>
    <t>卸売業者</t>
  </si>
  <si>
    <t>小売業者</t>
  </si>
  <si>
    <t>同一企業</t>
  </si>
  <si>
    <t>産業用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</si>
  <si>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</si>
  <si>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</si>
  <si>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</si>
  <si>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</si>
  <si>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</si>
  <si>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</si>
  <si>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</si>
  <si>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</si>
  <si>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</si>
  <si>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</si>
  <si>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番号</t>
  </si>
  <si>
    <t>総数</t>
  </si>
  <si>
    <t>総</t>
  </si>
  <si>
    <t>食料品</t>
  </si>
  <si>
    <t>-</t>
  </si>
  <si>
    <t>食</t>
  </si>
  <si>
    <t>繊維工業製品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</si>
  <si>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</si>
  <si>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</si>
  <si>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</si>
  <si>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</si>
  <si>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</si>
  <si>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</si>
  <si>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</si>
  <si>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パルプ･紙･紙製品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</si>
  <si>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</si>
  <si>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</si>
  <si>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</si>
  <si>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</si>
  <si>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</si>
  <si>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</si>
  <si>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</si>
  <si>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</si>
  <si>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</si>
  <si>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</si>
  <si>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</si>
  <si>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</si>
  <si>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</si>
  <si>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</si>
  <si>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</si>
  <si>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</si>
  <si>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</si>
  <si>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</si>
  <si>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</si>
  <si>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</si>
  <si>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</si>
  <si>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</si>
  <si>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</si>
  <si>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</si>
  <si>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</si>
  <si>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</si>
  <si>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</si>
  <si>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</si>
  <si>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  B   品     目     別     原     材    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</si>
  <si>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</si>
  <si>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</si>
  <si>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</si>
  <si>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　入 </t>
  </si>
  <si>
    <t>生産業者</t>
  </si>
  <si>
    <t>卸売業者</t>
  </si>
  <si>
    <t>南九州</t>
  </si>
  <si>
    <t>関東</t>
  </si>
  <si>
    <t>素原材料</t>
  </si>
  <si>
    <t>-</t>
  </si>
  <si>
    <t>素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</si>
  <si>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</si>
  <si>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</si>
  <si>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</si>
  <si>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</si>
  <si>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</si>
  <si>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</si>
  <si>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</si>
  <si>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</si>
  <si>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</si>
  <si>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</si>
  <si>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</si>
  <si>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</si>
  <si>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</si>
  <si>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</si>
  <si>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繊維・工業製品</t>
  </si>
  <si>
    <t>繊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</si>
  <si>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</si>
  <si>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</si>
  <si>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</si>
  <si>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</si>
  <si>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</si>
  <si>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</si>
  <si>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</si>
  <si>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その他の原材料</t>
  </si>
  <si>
    <t>そ</t>
  </si>
  <si>
    <t>委託生産</t>
  </si>
  <si>
    <t>委</t>
  </si>
  <si>
    <t>資料：県統計課「大分県工業物資流通調査」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</si>
</sst>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37" fontId="0" fillId="0" borderId="0" xfId="0" applyAlignment="1">
      <alignment/>
    </xf>
    <xf numFmtId="37" fontId="2" fillId="0" borderId="0" xfId="0" applyFont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10" xfId="0" applyFont="1" applyBorder="1" applyAlignment="1">
      <alignment vertical="center"/>
    </xf>
    <xf numFmtId="37" fontId="6" fillId="0" borderId="0" xfId="0" applyFont="1" applyAlignment="1">
      <alignment vertical="center"/>
    </xf>
    <xf numFmtId="37" fontId="7" fillId="0" borderId="10" xfId="0" applyFont="1" applyBorder="1" applyAlignment="1">
      <alignment vertical="center"/>
    </xf>
    <xf numFmtId="37" fontId="8" fillId="0" borderId="10" xfId="0" applyFont="1" applyBorder="1" applyAlignment="1">
      <alignment vertical="center"/>
    </xf>
    <xf numFmtId="37" fontId="9" fillId="0" borderId="10" xfId="0" applyFont="1" applyBorder="1" applyAlignment="1">
      <alignment vertical="center"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0" xfId="0" applyFont="1" applyAlignment="1">
      <alignment horizontal="centerContinuous"/>
    </xf>
    <xf numFmtId="37" fontId="6" fillId="0" borderId="0" xfId="0" applyFont="1" applyAlignment="1">
      <alignment/>
    </xf>
    <xf numFmtId="37" fontId="6" fillId="0" borderId="14" xfId="0" applyFont="1" applyBorder="1" applyAlignment="1">
      <alignment horizontal="center"/>
    </xf>
    <xf numFmtId="37" fontId="6" fillId="0" borderId="15" xfId="0" applyFont="1" applyBorder="1" applyAlignment="1">
      <alignment horizontal="distributed"/>
    </xf>
    <xf numFmtId="37" fontId="6" fillId="0" borderId="16" xfId="0" applyFont="1" applyBorder="1" applyAlignment="1">
      <alignment horizontal="distributed"/>
    </xf>
    <xf numFmtId="37" fontId="6" fillId="0" borderId="17" xfId="0" applyFont="1" applyBorder="1" applyAlignment="1">
      <alignment horizontal="distributed"/>
    </xf>
    <xf numFmtId="37" fontId="6" fillId="0" borderId="18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12" fillId="0" borderId="19" xfId="0" applyFont="1" applyBorder="1" applyAlignment="1">
      <alignment horizontal="distributed"/>
    </xf>
    <xf numFmtId="37" fontId="12" fillId="0" borderId="0" xfId="0" applyFont="1" applyAlignment="1">
      <alignment/>
    </xf>
    <xf numFmtId="37" fontId="12" fillId="0" borderId="0" xfId="0" applyFont="1" applyBorder="1" applyAlignment="1">
      <alignment/>
    </xf>
    <xf numFmtId="37" fontId="12" fillId="0" borderId="20" xfId="0" applyFont="1" applyBorder="1" applyAlignment="1">
      <alignment horizontal="centerContinuous"/>
    </xf>
    <xf numFmtId="37" fontId="6" fillId="0" borderId="19" xfId="0" applyFont="1" applyBorder="1" applyAlignment="1">
      <alignment horizontal="distributed"/>
    </xf>
    <xf numFmtId="37" fontId="6" fillId="0" borderId="20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9" xfId="0" applyFont="1" applyBorder="1" applyAlignment="1">
      <alignment horizontal="right"/>
    </xf>
    <xf numFmtId="37" fontId="6" fillId="0" borderId="0" xfId="0" applyFont="1" applyBorder="1" applyAlignment="1">
      <alignment horizontal="centerContinuous"/>
    </xf>
    <xf numFmtId="37" fontId="6" fillId="0" borderId="19" xfId="0" applyFont="1" applyBorder="1" applyAlignment="1" quotePrefix="1">
      <alignment horizontal="distributed"/>
    </xf>
    <xf numFmtId="37" fontId="9" fillId="0" borderId="15" xfId="0" applyFont="1" applyBorder="1" applyAlignment="1">
      <alignment/>
    </xf>
    <xf numFmtId="37" fontId="6" fillId="0" borderId="18" xfId="0" applyFont="1" applyBorder="1" applyAlignment="1">
      <alignment/>
    </xf>
    <xf numFmtId="37" fontId="6" fillId="0" borderId="15" xfId="0" applyFont="1" applyBorder="1" applyAlignment="1">
      <alignment/>
    </xf>
    <xf numFmtId="37" fontId="5" fillId="0" borderId="0" xfId="0" applyFont="1" applyAlignment="1">
      <alignment horizontal="centerContinuous"/>
    </xf>
    <xf numFmtId="37" fontId="13" fillId="0" borderId="10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6" fillId="0" borderId="10" xfId="0" applyFont="1" applyBorder="1" applyAlignment="1">
      <alignment horizontal="distributed" vertical="center"/>
    </xf>
    <xf numFmtId="37" fontId="6" fillId="0" borderId="21" xfId="0" applyFont="1" applyBorder="1" applyAlignment="1">
      <alignment horizontal="distributed"/>
    </xf>
    <xf numFmtId="37" fontId="6" fillId="0" borderId="22" xfId="0" applyFont="1" applyBorder="1" applyAlignment="1">
      <alignment/>
    </xf>
    <xf numFmtId="37" fontId="6" fillId="0" borderId="18" xfId="0" applyFont="1" applyBorder="1" applyAlignment="1">
      <alignment horizontal="distributed"/>
    </xf>
    <xf numFmtId="37" fontId="6" fillId="0" borderId="14" xfId="0" applyFont="1" applyBorder="1" applyAlignment="1">
      <alignment horizontal="distributed"/>
    </xf>
    <xf numFmtId="37" fontId="12" fillId="0" borderId="23" xfId="0" applyFont="1" applyBorder="1" applyAlignment="1">
      <alignment/>
    </xf>
    <xf numFmtId="37" fontId="12" fillId="0" borderId="24" xfId="0" applyFont="1" applyBorder="1" applyAlignment="1">
      <alignment/>
    </xf>
    <xf numFmtId="37" fontId="6" fillId="0" borderId="19" xfId="0" applyFont="1" applyBorder="1" applyAlignment="1">
      <alignment/>
    </xf>
    <xf numFmtId="37" fontId="6" fillId="0" borderId="20" xfId="0" applyFont="1" applyBorder="1" applyAlignment="1" quotePrefix="1">
      <alignment horizontal="centerContinuous"/>
    </xf>
    <xf numFmtId="37" fontId="6" fillId="0" borderId="0" xfId="0" applyNumberFormat="1" applyFont="1" applyAlignment="1">
      <alignment horizontal="right"/>
    </xf>
    <xf numFmtId="37" fontId="6" fillId="0" borderId="0" xfId="0" applyFont="1" applyBorder="1" applyAlignment="1">
      <alignment horizontal="distributed"/>
    </xf>
    <xf numFmtId="37" fontId="6" fillId="0" borderId="20" xfId="0" applyFont="1" applyBorder="1" applyAlignment="1">
      <alignment/>
    </xf>
    <xf numFmtId="37" fontId="6" fillId="0" borderId="18" xfId="0" applyFont="1" applyBorder="1" applyAlignment="1">
      <alignment horizontal="right"/>
    </xf>
    <xf numFmtId="37" fontId="6" fillId="0" borderId="25" xfId="0" applyFont="1" applyBorder="1" applyAlignment="1">
      <alignment horizontal="centerContinuous"/>
    </xf>
    <xf numFmtId="37" fontId="9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9" fillId="0" borderId="0" xfId="0" applyFont="1" applyBorder="1" applyAlignment="1">
      <alignment/>
    </xf>
    <xf numFmtId="37" fontId="6" fillId="0" borderId="10" xfId="0" applyFont="1" applyBorder="1" applyAlignment="1">
      <alignment horizontal="center" vertical="center"/>
    </xf>
    <xf numFmtId="37" fontId="6" fillId="0" borderId="26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6" fillId="0" borderId="27" xfId="0" applyFont="1" applyBorder="1" applyAlignment="1">
      <alignment horizontal="center" vertical="center"/>
    </xf>
    <xf numFmtId="37" fontId="11" fillId="0" borderId="28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 horizontal="center"/>
    </xf>
    <xf numFmtId="37" fontId="10" fillId="0" borderId="28" xfId="0" applyFont="1" applyBorder="1" applyAlignment="1">
      <alignment horizontal="center" vertical="center"/>
    </xf>
    <xf numFmtId="37" fontId="12" fillId="0" borderId="29" xfId="0" applyFont="1" applyBorder="1" applyAlignment="1">
      <alignment horizontal="distributed"/>
    </xf>
    <xf numFmtId="37" fontId="12" fillId="0" borderId="2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6" fillId="0" borderId="19" xfId="0" applyNumberFormat="1" applyFont="1" applyBorder="1" applyAlignment="1">
      <alignment horizontal="distributed"/>
    </xf>
    <xf numFmtId="37" fontId="6" fillId="0" borderId="0" xfId="0" applyFont="1" applyBorder="1" applyAlignment="1">
      <alignment horizontal="distributed"/>
    </xf>
    <xf numFmtId="37" fontId="6" fillId="0" borderId="19" xfId="0" applyFont="1" applyBorder="1" applyAlignment="1">
      <alignment horizontal="distributed"/>
    </xf>
    <xf numFmtId="37" fontId="9" fillId="0" borderId="10" xfId="0" applyFont="1" applyBorder="1" applyAlignment="1">
      <alignment horizontal="left" vertical="center"/>
    </xf>
    <xf numFmtId="37" fontId="6" fillId="0" borderId="22" xfId="0" applyFont="1" applyBorder="1" applyAlignment="1">
      <alignment horizontal="center" vertical="center"/>
    </xf>
    <xf numFmtId="37" fontId="6" fillId="0" borderId="18" xfId="0" applyFont="1" applyBorder="1" applyAlignment="1">
      <alignment horizontal="center" vertical="center"/>
    </xf>
    <xf numFmtId="37" fontId="6" fillId="0" borderId="15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20" zoomScalePageLayoutView="0" workbookViewId="0" topLeftCell="I1">
      <selection activeCell="S25" sqref="S25"/>
    </sheetView>
  </sheetViews>
  <sheetFormatPr defaultColWidth="8.75" defaultRowHeight="18"/>
  <cols>
    <col min="1" max="1" width="19.58203125" style="3" customWidth="1"/>
    <col min="2" max="2" width="10.25" style="3" customWidth="1"/>
    <col min="3" max="3" width="9.5" style="3" customWidth="1"/>
    <col min="4" max="4" width="9.25" style="3" customWidth="1"/>
    <col min="5" max="5" width="10.58203125" style="3" customWidth="1"/>
    <col min="6" max="6" width="9.58203125" style="3" customWidth="1"/>
    <col min="7" max="7" width="9.25" style="3" customWidth="1"/>
    <col min="8" max="8" width="9.75" style="3" customWidth="1"/>
    <col min="9" max="9" width="9.33203125" style="3" customWidth="1"/>
    <col min="10" max="17" width="9.25" style="3" customWidth="1"/>
    <col min="18" max="18" width="8.58203125" style="3" customWidth="1"/>
    <col min="19" max="19" width="9.25" style="3" customWidth="1"/>
    <col min="20" max="20" width="4.58203125" style="3" customWidth="1"/>
    <col min="21" max="16384" width="8.75" style="3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5.75" customHeight="1" thickBot="1">
      <c r="A2" s="4" t="s">
        <v>1</v>
      </c>
      <c r="B2" s="4"/>
      <c r="C2" s="4"/>
      <c r="E2" s="6"/>
      <c r="F2" s="7" t="s">
        <v>2</v>
      </c>
      <c r="G2" s="6"/>
      <c r="H2" s="6"/>
      <c r="I2" s="8"/>
      <c r="J2" s="8"/>
      <c r="K2" s="8"/>
      <c r="L2" s="8"/>
      <c r="M2" s="8"/>
      <c r="N2" s="8"/>
      <c r="O2" s="8"/>
      <c r="P2" s="4"/>
      <c r="Q2" s="4"/>
      <c r="R2" s="4"/>
      <c r="S2" s="53" t="s">
        <v>3</v>
      </c>
      <c r="T2" s="53"/>
    </row>
    <row r="3" spans="1:20" s="13" customFormat="1" ht="12.75" customHeight="1" thickTop="1">
      <c r="A3" s="54" t="s">
        <v>4</v>
      </c>
      <c r="B3" s="56" t="s">
        <v>5</v>
      </c>
      <c r="C3" s="58" t="s">
        <v>6</v>
      </c>
      <c r="D3" s="59"/>
      <c r="E3" s="59"/>
      <c r="F3" s="59"/>
      <c r="G3" s="59"/>
      <c r="H3" s="9"/>
      <c r="I3" s="10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56" t="s">
        <v>8</v>
      </c>
      <c r="T3" s="12" t="s">
        <v>9</v>
      </c>
    </row>
    <row r="4" spans="1:255" s="13" customFormat="1" ht="24.75" customHeight="1">
      <c r="A4" s="55"/>
      <c r="B4" s="57"/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4" t="s">
        <v>10</v>
      </c>
      <c r="I4" s="16" t="s">
        <v>15</v>
      </c>
      <c r="J4" s="17" t="s">
        <v>16</v>
      </c>
      <c r="K4" s="17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60"/>
      <c r="T4" s="18" t="s">
        <v>25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0" s="21" customFormat="1" ht="12.75" customHeight="1">
      <c r="A5" s="20" t="s">
        <v>26</v>
      </c>
      <c r="B5" s="21">
        <f>SUM(C5,H5,S5)</f>
        <v>77216049</v>
      </c>
      <c r="C5" s="21">
        <f>SUM(D5:G5)</f>
        <v>17078834</v>
      </c>
      <c r="D5" s="21">
        <f>SUM(D7:D25)</f>
        <v>5917119</v>
      </c>
      <c r="E5" s="21">
        <f aca="true" t="shared" si="0" ref="E5:R5">SUM(E7:E25)</f>
        <v>1273060</v>
      </c>
      <c r="F5" s="21">
        <f t="shared" si="0"/>
        <v>1073226</v>
      </c>
      <c r="G5" s="21">
        <v>8815429</v>
      </c>
      <c r="H5" s="22">
        <f>SUM(I5:R5)</f>
        <v>52218790</v>
      </c>
      <c r="I5" s="21">
        <f t="shared" si="0"/>
        <v>17896505</v>
      </c>
      <c r="J5" s="21">
        <f t="shared" si="0"/>
        <v>5834124</v>
      </c>
      <c r="K5" s="21">
        <f t="shared" si="0"/>
        <v>1415901</v>
      </c>
      <c r="L5" s="21">
        <f t="shared" si="0"/>
        <v>2899685</v>
      </c>
      <c r="M5" s="21">
        <v>9540501</v>
      </c>
      <c r="N5" s="21">
        <f t="shared" si="0"/>
        <v>2380113</v>
      </c>
      <c r="O5" s="21">
        <f t="shared" si="0"/>
        <v>321045</v>
      </c>
      <c r="P5" s="21">
        <f t="shared" si="0"/>
        <v>11627999</v>
      </c>
      <c r="Q5" s="21">
        <f t="shared" si="0"/>
        <v>146290</v>
      </c>
      <c r="R5" s="21">
        <f t="shared" si="0"/>
        <v>156627</v>
      </c>
      <c r="S5" s="21">
        <v>7918425</v>
      </c>
      <c r="T5" s="23" t="s">
        <v>27</v>
      </c>
    </row>
    <row r="6" spans="1:20" s="13" customFormat="1" ht="12.75" customHeight="1">
      <c r="A6" s="24"/>
      <c r="H6" s="19"/>
      <c r="T6" s="25"/>
    </row>
    <row r="7" spans="1:20" s="13" customFormat="1" ht="12.75" customHeight="1">
      <c r="A7" s="24" t="s">
        <v>28</v>
      </c>
      <c r="B7" s="13">
        <f>SUM(C7,H7,S7)</f>
        <v>6564110</v>
      </c>
      <c r="C7" s="13">
        <f>SUM(D7:G7)</f>
        <v>2175978</v>
      </c>
      <c r="D7" s="13">
        <v>1069830</v>
      </c>
      <c r="E7" s="13">
        <v>780732</v>
      </c>
      <c r="F7" s="13">
        <v>311848</v>
      </c>
      <c r="G7" s="13">
        <v>13568</v>
      </c>
      <c r="H7" s="19">
        <f>SUM(I7:R7)</f>
        <v>4284171</v>
      </c>
      <c r="I7" s="13">
        <v>1892231</v>
      </c>
      <c r="J7" s="13">
        <v>768669</v>
      </c>
      <c r="K7" s="13">
        <v>435991</v>
      </c>
      <c r="L7" s="13">
        <v>156288</v>
      </c>
      <c r="M7" s="13">
        <v>461315</v>
      </c>
      <c r="N7" s="13">
        <v>126291</v>
      </c>
      <c r="O7" s="26" t="s">
        <v>29</v>
      </c>
      <c r="P7" s="13">
        <v>424870</v>
      </c>
      <c r="Q7" s="13">
        <v>5250</v>
      </c>
      <c r="R7" s="13">
        <v>13266</v>
      </c>
      <c r="S7" s="27">
        <v>103961</v>
      </c>
      <c r="T7" s="28" t="s">
        <v>30</v>
      </c>
    </row>
    <row r="8" spans="1:21" s="13" customFormat="1" ht="12.75" customHeight="1">
      <c r="A8" s="24" t="s">
        <v>31</v>
      </c>
      <c r="B8" s="13">
        <f aca="true" t="shared" si="1" ref="B8:B25">SUM(C8,H8,S8)</f>
        <v>1411389</v>
      </c>
      <c r="C8" s="13">
        <f aca="true" t="shared" si="2" ref="C8:C25">SUM(D8:G8)</f>
        <v>39923</v>
      </c>
      <c r="D8" s="26">
        <v>26827</v>
      </c>
      <c r="E8" s="26">
        <v>4172</v>
      </c>
      <c r="F8" s="13">
        <v>8924</v>
      </c>
      <c r="G8" s="26" t="s">
        <v>29</v>
      </c>
      <c r="H8" s="19">
        <f aca="true" t="shared" si="3" ref="H8:H25">SUM(I8:R8)</f>
        <v>1315379</v>
      </c>
      <c r="I8" s="13">
        <v>45912</v>
      </c>
      <c r="J8" s="13">
        <v>12747</v>
      </c>
      <c r="K8" s="26" t="s">
        <v>29</v>
      </c>
      <c r="L8" s="13">
        <v>90422</v>
      </c>
      <c r="M8" s="13">
        <v>1037609</v>
      </c>
      <c r="N8" s="13">
        <v>74584</v>
      </c>
      <c r="O8" s="13">
        <v>12642</v>
      </c>
      <c r="P8" s="13">
        <v>41463</v>
      </c>
      <c r="Q8" s="26" t="s">
        <v>29</v>
      </c>
      <c r="R8" s="26" t="s">
        <v>29</v>
      </c>
      <c r="S8" s="26">
        <v>56087</v>
      </c>
      <c r="T8" s="25" t="s">
        <v>32</v>
      </c>
      <c r="U8" s="19"/>
    </row>
    <row r="9" spans="1:20" s="13" customFormat="1" ht="12.75" customHeight="1">
      <c r="A9" s="24" t="s">
        <v>33</v>
      </c>
      <c r="B9" s="13">
        <f t="shared" si="1"/>
        <v>502431</v>
      </c>
      <c r="C9" s="13">
        <f t="shared" si="2"/>
        <v>68673</v>
      </c>
      <c r="D9" s="26">
        <v>34257</v>
      </c>
      <c r="E9" s="13">
        <v>1824</v>
      </c>
      <c r="F9" s="13">
        <v>32592</v>
      </c>
      <c r="G9" s="26" t="s">
        <v>29</v>
      </c>
      <c r="H9" s="19">
        <f t="shared" si="3"/>
        <v>433758</v>
      </c>
      <c r="I9" s="13">
        <v>76411</v>
      </c>
      <c r="J9" s="13">
        <v>13384</v>
      </c>
      <c r="K9" s="26">
        <v>5554</v>
      </c>
      <c r="L9" s="13">
        <v>78938</v>
      </c>
      <c r="M9" s="13">
        <v>226072</v>
      </c>
      <c r="N9" s="13">
        <v>245</v>
      </c>
      <c r="O9" s="26" t="s">
        <v>29</v>
      </c>
      <c r="P9" s="13">
        <v>33154</v>
      </c>
      <c r="Q9" s="26" t="s">
        <v>29</v>
      </c>
      <c r="R9" s="26" t="s">
        <v>29</v>
      </c>
      <c r="S9" s="26" t="s">
        <v>29</v>
      </c>
      <c r="T9" s="25" t="s">
        <v>34</v>
      </c>
    </row>
    <row r="10" spans="1:20" s="13" customFormat="1" ht="12.75" customHeight="1">
      <c r="A10" s="24" t="s">
        <v>35</v>
      </c>
      <c r="B10" s="13">
        <f t="shared" si="1"/>
        <v>2779770</v>
      </c>
      <c r="C10" s="13">
        <v>1171322</v>
      </c>
      <c r="D10" s="13">
        <v>628586</v>
      </c>
      <c r="E10" s="13">
        <v>1642</v>
      </c>
      <c r="F10" s="13">
        <v>383482</v>
      </c>
      <c r="G10" s="13">
        <v>115612</v>
      </c>
      <c r="H10" s="19">
        <f t="shared" si="3"/>
        <v>1608448</v>
      </c>
      <c r="I10" s="13">
        <v>831150</v>
      </c>
      <c r="J10" s="13">
        <v>447081</v>
      </c>
      <c r="K10" s="13">
        <v>67753</v>
      </c>
      <c r="L10" s="13">
        <v>29882</v>
      </c>
      <c r="M10" s="13">
        <v>167866</v>
      </c>
      <c r="N10" s="13">
        <v>6110</v>
      </c>
      <c r="O10" s="26" t="s">
        <v>29</v>
      </c>
      <c r="P10" s="13">
        <v>56013</v>
      </c>
      <c r="Q10" s="26" t="s">
        <v>29</v>
      </c>
      <c r="R10" s="13">
        <v>2593</v>
      </c>
      <c r="S10" s="26" t="s">
        <v>29</v>
      </c>
      <c r="T10" s="25" t="s">
        <v>36</v>
      </c>
    </row>
    <row r="11" spans="1:20" s="13" customFormat="1" ht="12.75" customHeight="1">
      <c r="A11" s="24" t="s">
        <v>37</v>
      </c>
      <c r="B11" s="13">
        <f t="shared" si="1"/>
        <v>1117085</v>
      </c>
      <c r="C11" s="13">
        <f t="shared" si="2"/>
        <v>259293</v>
      </c>
      <c r="D11" s="13">
        <v>72621</v>
      </c>
      <c r="E11" s="13">
        <v>57077</v>
      </c>
      <c r="F11" s="13">
        <v>100001</v>
      </c>
      <c r="G11" s="13">
        <v>29594</v>
      </c>
      <c r="H11" s="19">
        <f t="shared" si="3"/>
        <v>857792</v>
      </c>
      <c r="I11" s="13">
        <v>319568</v>
      </c>
      <c r="J11" s="13">
        <v>61778</v>
      </c>
      <c r="K11" s="13">
        <v>81200</v>
      </c>
      <c r="L11" s="13">
        <v>55710</v>
      </c>
      <c r="M11" s="13">
        <v>135528</v>
      </c>
      <c r="N11" s="13">
        <v>31062</v>
      </c>
      <c r="O11" s="26" t="s">
        <v>29</v>
      </c>
      <c r="P11" s="13">
        <v>165869</v>
      </c>
      <c r="Q11" s="13">
        <v>364</v>
      </c>
      <c r="R11" s="13">
        <v>6713</v>
      </c>
      <c r="S11" s="26" t="s">
        <v>29</v>
      </c>
      <c r="T11" s="25" t="s">
        <v>38</v>
      </c>
    </row>
    <row r="12" spans="1:20" s="13" customFormat="1" ht="12.75" customHeight="1">
      <c r="A12" s="29" t="s">
        <v>39</v>
      </c>
      <c r="B12" s="13">
        <v>2042808</v>
      </c>
      <c r="C12" s="13">
        <f t="shared" si="2"/>
        <v>158020</v>
      </c>
      <c r="D12" s="26">
        <v>58278</v>
      </c>
      <c r="E12" s="13">
        <v>16800</v>
      </c>
      <c r="F12" s="26">
        <v>2311</v>
      </c>
      <c r="G12" s="26">
        <v>80631</v>
      </c>
      <c r="H12" s="19">
        <f t="shared" si="3"/>
        <v>1810698</v>
      </c>
      <c r="I12" s="13">
        <v>655254</v>
      </c>
      <c r="J12" s="13">
        <v>314465</v>
      </c>
      <c r="K12" s="13">
        <v>157411</v>
      </c>
      <c r="L12" s="13">
        <v>153731</v>
      </c>
      <c r="M12" s="13">
        <v>315981</v>
      </c>
      <c r="N12" s="13">
        <v>22579</v>
      </c>
      <c r="O12" s="26" t="s">
        <v>29</v>
      </c>
      <c r="P12" s="13">
        <v>191277</v>
      </c>
      <c r="Q12" s="26" t="s">
        <v>29</v>
      </c>
      <c r="R12" s="26" t="s">
        <v>29</v>
      </c>
      <c r="S12" s="26">
        <v>740090</v>
      </c>
      <c r="T12" s="25" t="s">
        <v>40</v>
      </c>
    </row>
    <row r="13" spans="1:20" s="13" customFormat="1" ht="12.75" customHeight="1">
      <c r="A13" s="24" t="s">
        <v>41</v>
      </c>
      <c r="B13" s="13">
        <f t="shared" si="1"/>
        <v>610604</v>
      </c>
      <c r="C13" s="13">
        <f t="shared" si="2"/>
        <v>518089</v>
      </c>
      <c r="D13" s="26">
        <v>47980</v>
      </c>
      <c r="E13" s="13">
        <v>391578</v>
      </c>
      <c r="F13" s="26">
        <v>13011</v>
      </c>
      <c r="G13" s="13">
        <v>65520</v>
      </c>
      <c r="H13" s="19">
        <v>92515</v>
      </c>
      <c r="I13" s="13">
        <v>32658</v>
      </c>
      <c r="J13" s="13">
        <v>18167</v>
      </c>
      <c r="K13" s="26">
        <v>260</v>
      </c>
      <c r="L13" s="26">
        <v>1161</v>
      </c>
      <c r="M13" s="26">
        <v>12901</v>
      </c>
      <c r="N13" s="26" t="s">
        <v>29</v>
      </c>
      <c r="O13" s="26" t="s">
        <v>29</v>
      </c>
      <c r="P13" s="26">
        <v>27367</v>
      </c>
      <c r="Q13" s="26" t="s">
        <v>29</v>
      </c>
      <c r="R13" s="26" t="s">
        <v>29</v>
      </c>
      <c r="S13" s="26" t="s">
        <v>29</v>
      </c>
      <c r="T13" s="25" t="s">
        <v>42</v>
      </c>
    </row>
    <row r="14" spans="1:20" s="13" customFormat="1" ht="12.75" customHeight="1">
      <c r="A14" s="24" t="s">
        <v>43</v>
      </c>
      <c r="B14" s="13">
        <f t="shared" si="1"/>
        <v>10640295</v>
      </c>
      <c r="C14" s="13">
        <f t="shared" si="2"/>
        <v>2640434</v>
      </c>
      <c r="D14" s="13">
        <v>105652</v>
      </c>
      <c r="E14" s="13">
        <v>13</v>
      </c>
      <c r="F14" s="26" t="s">
        <v>29</v>
      </c>
      <c r="G14" s="26">
        <v>2534769</v>
      </c>
      <c r="H14" s="19">
        <f t="shared" si="3"/>
        <v>7273108</v>
      </c>
      <c r="I14" s="13">
        <v>2105634</v>
      </c>
      <c r="J14" s="13">
        <v>335003</v>
      </c>
      <c r="K14" s="13">
        <v>99944</v>
      </c>
      <c r="L14" s="13">
        <v>885225</v>
      </c>
      <c r="M14" s="13">
        <v>1763528</v>
      </c>
      <c r="N14" s="13">
        <v>381363</v>
      </c>
      <c r="O14" s="13">
        <v>39077</v>
      </c>
      <c r="P14" s="13">
        <v>1646194</v>
      </c>
      <c r="Q14" s="13">
        <v>13300</v>
      </c>
      <c r="R14" s="13">
        <v>3840</v>
      </c>
      <c r="S14" s="26">
        <v>726753</v>
      </c>
      <c r="T14" s="25" t="s">
        <v>44</v>
      </c>
    </row>
    <row r="15" spans="1:20" s="13" customFormat="1" ht="12.75" customHeight="1">
      <c r="A15" s="24" t="s">
        <v>45</v>
      </c>
      <c r="B15" s="13">
        <f t="shared" si="1"/>
        <v>16160592</v>
      </c>
      <c r="C15" s="13">
        <f t="shared" si="2"/>
        <v>6380868</v>
      </c>
      <c r="D15" s="26">
        <v>2646432</v>
      </c>
      <c r="E15" s="26">
        <v>2473</v>
      </c>
      <c r="F15" s="26" t="s">
        <v>29</v>
      </c>
      <c r="G15" s="26">
        <v>3731963</v>
      </c>
      <c r="H15" s="19">
        <f t="shared" si="3"/>
        <v>8703435</v>
      </c>
      <c r="I15" s="26">
        <v>6396033</v>
      </c>
      <c r="J15" s="26">
        <v>2142344</v>
      </c>
      <c r="K15" s="26" t="s">
        <v>29</v>
      </c>
      <c r="L15" s="26">
        <v>69498</v>
      </c>
      <c r="M15" s="26" t="s">
        <v>29</v>
      </c>
      <c r="N15" s="26" t="s">
        <v>29</v>
      </c>
      <c r="O15" s="26">
        <v>95560</v>
      </c>
      <c r="P15" s="26" t="s">
        <v>29</v>
      </c>
      <c r="Q15" s="26" t="s">
        <v>29</v>
      </c>
      <c r="R15" s="26" t="s">
        <v>29</v>
      </c>
      <c r="S15" s="26">
        <v>1076289</v>
      </c>
      <c r="T15" s="25" t="s">
        <v>46</v>
      </c>
    </row>
    <row r="16" spans="1:20" s="13" customFormat="1" ht="12.75" customHeight="1">
      <c r="A16" s="24" t="s">
        <v>47</v>
      </c>
      <c r="B16" s="13">
        <f t="shared" si="1"/>
        <v>31587</v>
      </c>
      <c r="C16" s="13">
        <f t="shared" si="2"/>
        <v>68</v>
      </c>
      <c r="D16" s="26" t="s">
        <v>29</v>
      </c>
      <c r="E16" s="26">
        <v>68</v>
      </c>
      <c r="F16" s="26" t="s">
        <v>29</v>
      </c>
      <c r="G16" s="26" t="s">
        <v>29</v>
      </c>
      <c r="H16" s="19">
        <f t="shared" si="3"/>
        <v>31519</v>
      </c>
      <c r="I16" s="26">
        <v>23578</v>
      </c>
      <c r="J16" s="26">
        <v>5886</v>
      </c>
      <c r="K16" s="26">
        <v>352</v>
      </c>
      <c r="L16" s="26" t="s">
        <v>29</v>
      </c>
      <c r="M16" s="26">
        <v>1502</v>
      </c>
      <c r="N16" s="26" t="s">
        <v>29</v>
      </c>
      <c r="O16" s="26" t="s">
        <v>29</v>
      </c>
      <c r="P16" s="26">
        <v>201</v>
      </c>
      <c r="Q16" s="26" t="s">
        <v>29</v>
      </c>
      <c r="R16" s="26" t="s">
        <v>29</v>
      </c>
      <c r="S16" s="26" t="s">
        <v>29</v>
      </c>
      <c r="T16" s="25" t="s">
        <v>48</v>
      </c>
    </row>
    <row r="17" spans="1:20" s="13" customFormat="1" ht="12.75" customHeight="1">
      <c r="A17" s="24" t="s">
        <v>49</v>
      </c>
      <c r="B17" s="13">
        <f t="shared" si="1"/>
        <v>5427104</v>
      </c>
      <c r="C17" s="13">
        <f t="shared" si="2"/>
        <v>1233878</v>
      </c>
      <c r="D17" s="13">
        <v>630009</v>
      </c>
      <c r="E17" s="26" t="s">
        <v>29</v>
      </c>
      <c r="F17" s="13">
        <v>35310</v>
      </c>
      <c r="G17" s="13">
        <v>568559</v>
      </c>
      <c r="H17" s="19">
        <f t="shared" si="3"/>
        <v>3917413</v>
      </c>
      <c r="I17" s="13">
        <v>354769</v>
      </c>
      <c r="J17" s="13">
        <v>956549</v>
      </c>
      <c r="K17" s="13">
        <v>355849</v>
      </c>
      <c r="L17" s="13">
        <v>412031</v>
      </c>
      <c r="M17" s="13">
        <v>503200</v>
      </c>
      <c r="N17" s="13">
        <v>249113</v>
      </c>
      <c r="O17" s="26" t="s">
        <v>29</v>
      </c>
      <c r="P17" s="13">
        <v>996294</v>
      </c>
      <c r="Q17" s="26" t="s">
        <v>29</v>
      </c>
      <c r="R17" s="26">
        <v>89608</v>
      </c>
      <c r="S17" s="26">
        <v>275813</v>
      </c>
      <c r="T17" s="25" t="s">
        <v>50</v>
      </c>
    </row>
    <row r="18" spans="1:20" s="13" customFormat="1" ht="12.75" customHeight="1">
      <c r="A18" s="24" t="s">
        <v>51</v>
      </c>
      <c r="B18" s="13">
        <f t="shared" si="1"/>
        <v>14517057</v>
      </c>
      <c r="C18" s="13">
        <f t="shared" si="2"/>
        <v>547064</v>
      </c>
      <c r="D18" s="13">
        <v>85104</v>
      </c>
      <c r="E18" s="26" t="s">
        <v>29</v>
      </c>
      <c r="F18" s="26">
        <v>93763</v>
      </c>
      <c r="G18" s="13">
        <v>368197</v>
      </c>
      <c r="H18" s="19">
        <f t="shared" si="3"/>
        <v>10182470</v>
      </c>
      <c r="I18" s="13">
        <v>4078144</v>
      </c>
      <c r="J18" s="13">
        <v>465306</v>
      </c>
      <c r="K18" s="26" t="s">
        <v>29</v>
      </c>
      <c r="L18" s="13">
        <v>490425</v>
      </c>
      <c r="M18" s="13">
        <v>1147111</v>
      </c>
      <c r="N18" s="13">
        <v>952734</v>
      </c>
      <c r="O18" s="26">
        <v>104801</v>
      </c>
      <c r="P18" s="13">
        <v>2858203</v>
      </c>
      <c r="Q18" s="13">
        <v>85746</v>
      </c>
      <c r="R18" s="26" t="s">
        <v>29</v>
      </c>
      <c r="S18" s="26">
        <v>3787523</v>
      </c>
      <c r="T18" s="25" t="s">
        <v>52</v>
      </c>
    </row>
    <row r="19" spans="1:20" s="13" customFormat="1" ht="12.75" customHeight="1">
      <c r="A19" s="24" t="s">
        <v>53</v>
      </c>
      <c r="B19" s="13">
        <f t="shared" si="1"/>
        <v>6664572</v>
      </c>
      <c r="C19" s="13">
        <f t="shared" si="2"/>
        <v>157980</v>
      </c>
      <c r="D19" s="13">
        <v>151869</v>
      </c>
      <c r="E19" s="26" t="s">
        <v>29</v>
      </c>
      <c r="F19" s="26" t="s">
        <v>29</v>
      </c>
      <c r="G19" s="13">
        <v>6111</v>
      </c>
      <c r="H19" s="19">
        <f t="shared" si="3"/>
        <v>6395302</v>
      </c>
      <c r="I19" s="13">
        <v>356635</v>
      </c>
      <c r="J19" s="26" t="s">
        <v>29</v>
      </c>
      <c r="K19" s="26" t="s">
        <v>29</v>
      </c>
      <c r="L19" s="13">
        <v>94523</v>
      </c>
      <c r="M19" s="13">
        <v>2384173</v>
      </c>
      <c r="N19" s="13">
        <v>92424</v>
      </c>
      <c r="O19" s="26" t="s">
        <v>29</v>
      </c>
      <c r="P19" s="13">
        <v>3467547</v>
      </c>
      <c r="Q19" s="26" t="s">
        <v>29</v>
      </c>
      <c r="R19" s="26" t="s">
        <v>29</v>
      </c>
      <c r="S19" s="26">
        <v>111290</v>
      </c>
      <c r="T19" s="25" t="s">
        <v>54</v>
      </c>
    </row>
    <row r="20" spans="1:20" s="13" customFormat="1" ht="12.75" customHeight="1">
      <c r="A20" s="24" t="s">
        <v>55</v>
      </c>
      <c r="B20" s="13">
        <f t="shared" si="1"/>
        <v>2061553</v>
      </c>
      <c r="C20" s="13">
        <f t="shared" si="2"/>
        <v>900824</v>
      </c>
      <c r="D20" s="13">
        <v>260268</v>
      </c>
      <c r="E20" s="26" t="s">
        <v>29</v>
      </c>
      <c r="F20" s="13">
        <v>19864</v>
      </c>
      <c r="G20" s="13">
        <v>620692</v>
      </c>
      <c r="H20" s="19">
        <f t="shared" si="3"/>
        <v>1143538</v>
      </c>
      <c r="I20" s="13">
        <v>182045</v>
      </c>
      <c r="J20" s="13">
        <v>119664</v>
      </c>
      <c r="K20" s="13">
        <v>52835</v>
      </c>
      <c r="L20" s="13">
        <v>196691</v>
      </c>
      <c r="M20" s="13">
        <v>142440</v>
      </c>
      <c r="N20" s="26">
        <v>72710</v>
      </c>
      <c r="O20" s="26">
        <v>38590</v>
      </c>
      <c r="P20" s="13">
        <v>262063</v>
      </c>
      <c r="Q20" s="26">
        <v>38500</v>
      </c>
      <c r="R20" s="13">
        <v>38000</v>
      </c>
      <c r="S20" s="26">
        <v>17191</v>
      </c>
      <c r="T20" s="25" t="s">
        <v>56</v>
      </c>
    </row>
    <row r="21" spans="1:20" s="13" customFormat="1" ht="12.75" customHeight="1">
      <c r="A21" s="24" t="s">
        <v>57</v>
      </c>
      <c r="B21" s="13">
        <f t="shared" si="1"/>
        <v>1131982</v>
      </c>
      <c r="C21" s="13">
        <f t="shared" si="2"/>
        <v>308591</v>
      </c>
      <c r="D21" s="13">
        <v>32152</v>
      </c>
      <c r="E21" s="26" t="s">
        <v>29</v>
      </c>
      <c r="F21" s="13">
        <v>18962</v>
      </c>
      <c r="G21" s="13">
        <v>257477</v>
      </c>
      <c r="H21" s="19">
        <f t="shared" si="3"/>
        <v>811926</v>
      </c>
      <c r="I21" s="13">
        <v>370432</v>
      </c>
      <c r="J21" s="13">
        <v>22517</v>
      </c>
      <c r="K21" s="13">
        <v>10742</v>
      </c>
      <c r="L21" s="13">
        <v>139691</v>
      </c>
      <c r="M21" s="13">
        <v>72424</v>
      </c>
      <c r="N21" s="13">
        <v>92797</v>
      </c>
      <c r="O21" s="13">
        <v>19000</v>
      </c>
      <c r="P21" s="13">
        <v>79616</v>
      </c>
      <c r="Q21" s="13">
        <v>2100</v>
      </c>
      <c r="R21" s="26">
        <v>2607</v>
      </c>
      <c r="S21" s="13">
        <v>11465</v>
      </c>
      <c r="T21" s="25" t="s">
        <v>58</v>
      </c>
    </row>
    <row r="22" spans="1:20" s="13" customFormat="1" ht="12.75" customHeight="1">
      <c r="A22" s="24" t="s">
        <v>59</v>
      </c>
      <c r="B22" s="13">
        <f t="shared" si="1"/>
        <v>1678598</v>
      </c>
      <c r="C22" s="13">
        <f t="shared" si="2"/>
        <v>45126</v>
      </c>
      <c r="D22" s="13">
        <v>1527</v>
      </c>
      <c r="E22" s="26" t="s">
        <v>29</v>
      </c>
      <c r="F22" s="13">
        <v>13259</v>
      </c>
      <c r="G22" s="13">
        <v>30340</v>
      </c>
      <c r="H22" s="19">
        <f t="shared" si="3"/>
        <v>1522309</v>
      </c>
      <c r="I22" s="13">
        <v>33535</v>
      </c>
      <c r="J22" s="13">
        <v>243</v>
      </c>
      <c r="K22" s="26">
        <v>5412</v>
      </c>
      <c r="L22" s="13">
        <v>5153</v>
      </c>
      <c r="M22" s="13">
        <v>712422</v>
      </c>
      <c r="N22" s="13">
        <v>132356</v>
      </c>
      <c r="O22" s="26">
        <v>10520</v>
      </c>
      <c r="P22" s="13">
        <v>621638</v>
      </c>
      <c r="Q22" s="26">
        <v>1030</v>
      </c>
      <c r="R22" s="26" t="s">
        <v>29</v>
      </c>
      <c r="S22" s="13">
        <v>111163</v>
      </c>
      <c r="T22" s="25" t="s">
        <v>60</v>
      </c>
    </row>
    <row r="23" spans="1:20" s="13" customFormat="1" ht="12.75" customHeight="1">
      <c r="A23" s="24" t="s">
        <v>61</v>
      </c>
      <c r="B23" s="13">
        <f t="shared" si="1"/>
        <v>2901607</v>
      </c>
      <c r="C23" s="13">
        <f t="shared" si="2"/>
        <v>286863</v>
      </c>
      <c r="D23" s="13">
        <v>19860</v>
      </c>
      <c r="E23" s="26" t="s">
        <v>29</v>
      </c>
      <c r="F23" s="13">
        <v>39659</v>
      </c>
      <c r="G23" s="13">
        <v>227344</v>
      </c>
      <c r="H23" s="19">
        <f t="shared" si="3"/>
        <v>1127988</v>
      </c>
      <c r="I23" s="13">
        <v>13485</v>
      </c>
      <c r="J23" s="13">
        <v>119769</v>
      </c>
      <c r="K23" s="13">
        <v>100433</v>
      </c>
      <c r="L23" s="13">
        <v>14574</v>
      </c>
      <c r="M23" s="13">
        <v>129179</v>
      </c>
      <c r="N23" s="13">
        <v>108628</v>
      </c>
      <c r="O23" s="26" t="s">
        <v>29</v>
      </c>
      <c r="P23" s="13">
        <v>641920</v>
      </c>
      <c r="Q23" s="26" t="s">
        <v>29</v>
      </c>
      <c r="R23" s="26" t="s">
        <v>29</v>
      </c>
      <c r="S23" s="13">
        <v>1486756</v>
      </c>
      <c r="T23" s="25" t="s">
        <v>62</v>
      </c>
    </row>
    <row r="24" spans="1:20" s="13" customFormat="1" ht="12.75" customHeight="1">
      <c r="A24" s="24" t="s">
        <v>63</v>
      </c>
      <c r="B24" s="13">
        <f t="shared" si="1"/>
        <v>250831</v>
      </c>
      <c r="C24" s="13">
        <f t="shared" si="2"/>
        <v>6475</v>
      </c>
      <c r="D24" s="13">
        <v>3608</v>
      </c>
      <c r="E24" s="26" t="s">
        <v>29</v>
      </c>
      <c r="F24" s="26" t="s">
        <v>29</v>
      </c>
      <c r="G24" s="26">
        <v>2867</v>
      </c>
      <c r="H24" s="19">
        <f t="shared" si="3"/>
        <v>243315</v>
      </c>
      <c r="I24" s="13">
        <v>4527</v>
      </c>
      <c r="J24" s="26" t="s">
        <v>29</v>
      </c>
      <c r="K24" s="26" t="s">
        <v>29</v>
      </c>
      <c r="L24" s="26" t="s">
        <v>29</v>
      </c>
      <c r="M24" s="26">
        <v>160795</v>
      </c>
      <c r="N24" s="13">
        <v>37094</v>
      </c>
      <c r="O24" s="26" t="s">
        <v>29</v>
      </c>
      <c r="P24" s="13">
        <v>40899</v>
      </c>
      <c r="Q24" s="26" t="s">
        <v>29</v>
      </c>
      <c r="R24" s="26" t="s">
        <v>29</v>
      </c>
      <c r="S24" s="26">
        <v>1041</v>
      </c>
      <c r="T24" s="25" t="s">
        <v>64</v>
      </c>
    </row>
    <row r="25" spans="1:20" s="13" customFormat="1" ht="12.75" customHeight="1">
      <c r="A25" s="24" t="s">
        <v>65</v>
      </c>
      <c r="B25" s="13">
        <f t="shared" si="1"/>
        <v>722074</v>
      </c>
      <c r="C25" s="13">
        <f t="shared" si="2"/>
        <v>179365</v>
      </c>
      <c r="D25" s="19">
        <v>42259</v>
      </c>
      <c r="E25" s="19">
        <v>16681</v>
      </c>
      <c r="F25" s="19">
        <v>240</v>
      </c>
      <c r="G25" s="19">
        <v>120185</v>
      </c>
      <c r="H25" s="19">
        <f t="shared" si="3"/>
        <v>463706</v>
      </c>
      <c r="I25" s="19">
        <v>124504</v>
      </c>
      <c r="J25" s="19">
        <v>30552</v>
      </c>
      <c r="K25" s="19">
        <v>42165</v>
      </c>
      <c r="L25" s="19">
        <v>25742</v>
      </c>
      <c r="M25" s="19">
        <v>166454</v>
      </c>
      <c r="N25" s="19">
        <v>23</v>
      </c>
      <c r="O25" s="19">
        <v>855</v>
      </c>
      <c r="P25" s="19">
        <v>73411</v>
      </c>
      <c r="Q25" s="26" t="s">
        <v>29</v>
      </c>
      <c r="R25" s="26" t="s">
        <v>29</v>
      </c>
      <c r="S25" s="19">
        <v>79003</v>
      </c>
      <c r="T25" s="25" t="s">
        <v>66</v>
      </c>
    </row>
    <row r="26" spans="1:20" s="13" customFormat="1" ht="12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1"/>
    </row>
  </sheetData>
  <sheetProtection/>
  <mergeCells count="5">
    <mergeCell ref="S2:T2"/>
    <mergeCell ref="A3:A4"/>
    <mergeCell ref="B3:B4"/>
    <mergeCell ref="C3:G3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5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SheetLayoutView="100" zoomScalePageLayoutView="0" workbookViewId="0" topLeftCell="G1">
      <selection activeCell="S24" sqref="S24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10.08203125" style="3" customWidth="1"/>
    <col min="4" max="4" width="9.75" style="3" customWidth="1"/>
    <col min="5" max="5" width="9.25" style="3" customWidth="1"/>
    <col min="6" max="6" width="10.25" style="3" customWidth="1"/>
    <col min="7" max="7" width="9.33203125" style="3" customWidth="1"/>
    <col min="8" max="8" width="9.5" style="3" customWidth="1"/>
    <col min="9" max="9" width="9.25" style="3" customWidth="1"/>
    <col min="10" max="15" width="8.83203125" style="3" customWidth="1"/>
    <col min="16" max="16" width="9" style="3" customWidth="1"/>
    <col min="17" max="18" width="8.83203125" style="3" customWidth="1"/>
    <col min="19" max="19" width="10.33203125" style="3" customWidth="1"/>
    <col min="20" max="20" width="4.58203125" style="3" customWidth="1"/>
    <col min="21" max="16384" width="8.75" style="3" customWidth="1"/>
  </cols>
  <sheetData>
    <row r="1" spans="2:10" ht="15.75" customHeight="1">
      <c r="B1" s="33"/>
      <c r="C1" s="33"/>
      <c r="D1" s="33"/>
      <c r="E1" s="33"/>
      <c r="F1" s="33"/>
      <c r="G1" s="33"/>
      <c r="H1" s="33"/>
      <c r="I1" s="33"/>
      <c r="J1" s="33"/>
    </row>
    <row r="2" spans="1:20" s="35" customFormat="1" ht="18" customHeight="1" thickBot="1">
      <c r="A2" s="67" t="s">
        <v>67</v>
      </c>
      <c r="B2" s="67"/>
      <c r="C2" s="34"/>
      <c r="D2" s="34"/>
      <c r="F2" s="7" t="s">
        <v>68</v>
      </c>
      <c r="H2" s="8"/>
      <c r="I2" s="8"/>
      <c r="J2" s="8"/>
      <c r="K2" s="8"/>
      <c r="L2" s="8"/>
      <c r="M2" s="8"/>
      <c r="N2" s="8"/>
      <c r="O2" s="8"/>
      <c r="P2" s="8"/>
      <c r="Q2" s="8"/>
      <c r="R2" s="36"/>
      <c r="S2" s="53"/>
      <c r="T2" s="53"/>
    </row>
    <row r="3" spans="1:20" s="13" customFormat="1" ht="12.75" customHeight="1" thickTop="1">
      <c r="A3" s="68" t="s">
        <v>4</v>
      </c>
      <c r="B3" s="54"/>
      <c r="C3" s="56" t="s">
        <v>69</v>
      </c>
      <c r="D3" s="71" t="s">
        <v>70</v>
      </c>
      <c r="E3" s="72"/>
      <c r="F3" s="72"/>
      <c r="G3" s="73"/>
      <c r="H3" s="37"/>
      <c r="I3" s="10" t="s">
        <v>71</v>
      </c>
      <c r="J3" s="10"/>
      <c r="K3" s="10"/>
      <c r="L3" s="10"/>
      <c r="M3" s="10"/>
      <c r="N3" s="10"/>
      <c r="O3" s="18"/>
      <c r="P3" s="18"/>
      <c r="Q3" s="18"/>
      <c r="R3" s="38"/>
      <c r="S3" s="56" t="s">
        <v>72</v>
      </c>
      <c r="T3" s="12" t="s">
        <v>9</v>
      </c>
    </row>
    <row r="4" spans="1:254" s="13" customFormat="1" ht="24.75" customHeight="1">
      <c r="A4" s="69"/>
      <c r="B4" s="70"/>
      <c r="C4" s="57"/>
      <c r="D4" s="14" t="s">
        <v>10</v>
      </c>
      <c r="E4" s="15" t="s">
        <v>73</v>
      </c>
      <c r="F4" s="15" t="s">
        <v>74</v>
      </c>
      <c r="G4" s="15" t="s">
        <v>13</v>
      </c>
      <c r="H4" s="14" t="s">
        <v>10</v>
      </c>
      <c r="I4" s="16" t="s">
        <v>15</v>
      </c>
      <c r="J4" s="17" t="s">
        <v>75</v>
      </c>
      <c r="K4" s="15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76</v>
      </c>
      <c r="Q4" s="39" t="s">
        <v>23</v>
      </c>
      <c r="R4" s="40" t="s">
        <v>24</v>
      </c>
      <c r="S4" s="57"/>
      <c r="T4" s="18" t="s">
        <v>25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0" s="21" customFormat="1" ht="12.75" customHeight="1">
      <c r="A5" s="61" t="s">
        <v>26</v>
      </c>
      <c r="B5" s="62"/>
      <c r="C5" s="41">
        <f aca="true" t="shared" si="0" ref="C5:S5">SUM(C7,C13,C23:C24)</f>
        <v>53117389</v>
      </c>
      <c r="D5" s="21">
        <f t="shared" si="0"/>
        <v>12554112</v>
      </c>
      <c r="E5" s="21">
        <f t="shared" si="0"/>
        <v>8279317</v>
      </c>
      <c r="F5" s="21">
        <f t="shared" si="0"/>
        <v>3620774</v>
      </c>
      <c r="G5" s="21">
        <f t="shared" si="0"/>
        <v>654021</v>
      </c>
      <c r="H5" s="21">
        <f t="shared" si="0"/>
        <v>19694334</v>
      </c>
      <c r="I5" s="21">
        <f t="shared" si="0"/>
        <v>4160554</v>
      </c>
      <c r="J5" s="21">
        <f t="shared" si="0"/>
        <v>1006256</v>
      </c>
      <c r="K5" s="21">
        <f t="shared" si="0"/>
        <v>281522</v>
      </c>
      <c r="L5" s="21">
        <f t="shared" si="0"/>
        <v>1742306</v>
      </c>
      <c r="M5" s="21">
        <f t="shared" si="0"/>
        <v>4657251</v>
      </c>
      <c r="N5" s="21">
        <f t="shared" si="0"/>
        <v>375903</v>
      </c>
      <c r="O5" s="21">
        <f t="shared" si="0"/>
        <v>199997</v>
      </c>
      <c r="P5" s="21">
        <f t="shared" si="0"/>
        <v>7215115</v>
      </c>
      <c r="Q5" s="21">
        <f t="shared" si="0"/>
        <v>17240</v>
      </c>
      <c r="R5" s="21">
        <f t="shared" si="0"/>
        <v>38190</v>
      </c>
      <c r="S5" s="42">
        <f t="shared" si="0"/>
        <v>20868943</v>
      </c>
      <c r="T5" s="23" t="s">
        <v>27</v>
      </c>
    </row>
    <row r="6" spans="2:20" s="13" customFormat="1" ht="12.75" customHeight="1">
      <c r="B6" s="24"/>
      <c r="S6" s="43"/>
      <c r="T6" s="25"/>
    </row>
    <row r="7" spans="1:20" s="13" customFormat="1" ht="12.75" customHeight="1">
      <c r="A7" s="63" t="s">
        <v>77</v>
      </c>
      <c r="B7" s="64"/>
      <c r="C7" s="13">
        <f>SUM(C8:C12)</f>
        <v>27407342</v>
      </c>
      <c r="D7" s="13">
        <f>SUM(D8:D12)</f>
        <v>1810214</v>
      </c>
      <c r="E7" s="13">
        <f>SUM(E8:E12)</f>
        <v>1065300</v>
      </c>
      <c r="F7" s="13">
        <f>SUM(F8:F12)</f>
        <v>431512</v>
      </c>
      <c r="G7" s="13">
        <f>SUM(G8:G12)</f>
        <v>313402</v>
      </c>
      <c r="H7" s="13">
        <f aca="true" t="shared" si="1" ref="H7:S7">SUM(H8:H12)</f>
        <v>6482529</v>
      </c>
      <c r="I7" s="13">
        <f t="shared" si="1"/>
        <v>519384</v>
      </c>
      <c r="J7" s="13">
        <f t="shared" si="1"/>
        <v>164096</v>
      </c>
      <c r="K7" s="13">
        <f t="shared" si="1"/>
        <v>29526</v>
      </c>
      <c r="L7" s="13">
        <f t="shared" si="1"/>
        <v>105842</v>
      </c>
      <c r="M7" s="13">
        <f t="shared" si="1"/>
        <v>471814</v>
      </c>
      <c r="N7" s="13">
        <f t="shared" si="1"/>
        <v>70823</v>
      </c>
      <c r="O7" s="13">
        <f t="shared" si="1"/>
        <v>7875</v>
      </c>
      <c r="P7" s="13">
        <f t="shared" si="1"/>
        <v>5106500</v>
      </c>
      <c r="Q7" s="13">
        <f t="shared" si="1"/>
        <v>6669</v>
      </c>
      <c r="R7" s="26" t="s">
        <v>78</v>
      </c>
      <c r="S7" s="43">
        <f t="shared" si="1"/>
        <v>19114599</v>
      </c>
      <c r="T7" s="25" t="s">
        <v>79</v>
      </c>
    </row>
    <row r="8" spans="2:20" s="13" customFormat="1" ht="12.75" customHeight="1">
      <c r="B8" s="24" t="s">
        <v>80</v>
      </c>
      <c r="C8" s="13">
        <f>SUM(D8,H8,S8)</f>
        <v>789105</v>
      </c>
      <c r="D8" s="13">
        <f>SUM(E8:G8)</f>
        <v>181604</v>
      </c>
      <c r="E8" s="13">
        <v>128707</v>
      </c>
      <c r="F8" s="13">
        <v>47379</v>
      </c>
      <c r="G8" s="13">
        <v>5518</v>
      </c>
      <c r="H8" s="13">
        <f>SUM(I8:R8)</f>
        <v>607501</v>
      </c>
      <c r="I8" s="13">
        <v>67235</v>
      </c>
      <c r="J8" s="13">
        <v>107285</v>
      </c>
      <c r="K8" s="26" t="s">
        <v>78</v>
      </c>
      <c r="L8" s="26">
        <v>5000</v>
      </c>
      <c r="M8" s="13">
        <v>395917</v>
      </c>
      <c r="N8" s="26">
        <v>32064</v>
      </c>
      <c r="O8" s="26" t="s">
        <v>78</v>
      </c>
      <c r="P8" s="26" t="s">
        <v>78</v>
      </c>
      <c r="Q8" s="26" t="s">
        <v>78</v>
      </c>
      <c r="R8" s="26" t="s">
        <v>78</v>
      </c>
      <c r="S8" s="27" t="s">
        <v>78</v>
      </c>
      <c r="T8" s="25" t="s">
        <v>81</v>
      </c>
    </row>
    <row r="9" spans="2:20" s="13" customFormat="1" ht="12.75" customHeight="1">
      <c r="B9" s="24" t="s">
        <v>82</v>
      </c>
      <c r="C9" s="13">
        <f>SUM(D9,H9,S9)</f>
        <v>1282713</v>
      </c>
      <c r="D9" s="13">
        <f>SUM(E9:G9)</f>
        <v>676145</v>
      </c>
      <c r="E9" s="13">
        <v>197082</v>
      </c>
      <c r="F9" s="13">
        <v>281101</v>
      </c>
      <c r="G9" s="13">
        <v>197962</v>
      </c>
      <c r="H9" s="13">
        <f aca="true" t="shared" si="2" ref="H9:H24">SUM(I9:R9)</f>
        <v>225522</v>
      </c>
      <c r="I9" s="13">
        <v>142827</v>
      </c>
      <c r="J9" s="13">
        <v>35151</v>
      </c>
      <c r="K9" s="26" t="s">
        <v>78</v>
      </c>
      <c r="L9" s="13">
        <v>2764</v>
      </c>
      <c r="M9" s="26">
        <v>29002</v>
      </c>
      <c r="N9" s="26" t="s">
        <v>78</v>
      </c>
      <c r="O9" s="26" t="s">
        <v>78</v>
      </c>
      <c r="P9" s="26">
        <v>15778</v>
      </c>
      <c r="Q9" s="26" t="s">
        <v>78</v>
      </c>
      <c r="R9" s="26" t="s">
        <v>78</v>
      </c>
      <c r="S9" s="27">
        <v>381046</v>
      </c>
      <c r="T9" s="44" t="s">
        <v>83</v>
      </c>
    </row>
    <row r="10" spans="2:20" s="13" customFormat="1" ht="12.75" customHeight="1">
      <c r="B10" s="24" t="s">
        <v>84</v>
      </c>
      <c r="C10" s="13">
        <f>SUM(D10,H10,S10)</f>
        <v>521616</v>
      </c>
      <c r="D10" s="13">
        <f>SUM(E10:G10)</f>
        <v>400657</v>
      </c>
      <c r="E10" s="45">
        <v>384721</v>
      </c>
      <c r="F10" s="26">
        <v>15936</v>
      </c>
      <c r="G10" s="45" t="s">
        <v>29</v>
      </c>
      <c r="H10" s="13">
        <f t="shared" si="2"/>
        <v>116759</v>
      </c>
      <c r="I10" s="13">
        <v>17695</v>
      </c>
      <c r="J10" s="13">
        <v>293</v>
      </c>
      <c r="K10" s="13">
        <v>19902</v>
      </c>
      <c r="L10" s="26" t="s">
        <v>78</v>
      </c>
      <c r="M10" s="13">
        <v>433</v>
      </c>
      <c r="N10" s="26">
        <v>5914</v>
      </c>
      <c r="O10" s="26" t="s">
        <v>78</v>
      </c>
      <c r="P10" s="13">
        <v>72522</v>
      </c>
      <c r="Q10" s="26" t="s">
        <v>78</v>
      </c>
      <c r="R10" s="26" t="s">
        <v>78</v>
      </c>
      <c r="S10" s="27">
        <v>4200</v>
      </c>
      <c r="T10" s="25" t="s">
        <v>85</v>
      </c>
    </row>
    <row r="11" spans="2:20" s="13" customFormat="1" ht="12.75" customHeight="1">
      <c r="B11" s="24" t="s">
        <v>86</v>
      </c>
      <c r="C11" s="13">
        <f>SUM(D11,H11,S11)</f>
        <v>212537</v>
      </c>
      <c r="D11" s="13">
        <f>SUM(E11:G11)</f>
        <v>111640</v>
      </c>
      <c r="E11" s="45">
        <v>41729</v>
      </c>
      <c r="F11" s="13">
        <v>15511</v>
      </c>
      <c r="G11" s="13">
        <v>54400</v>
      </c>
      <c r="H11" s="13">
        <f t="shared" si="2"/>
        <v>97212</v>
      </c>
      <c r="I11" s="13">
        <v>33257</v>
      </c>
      <c r="J11" s="13">
        <v>9956</v>
      </c>
      <c r="K11" s="13">
        <v>4588</v>
      </c>
      <c r="L11" s="13">
        <v>34916</v>
      </c>
      <c r="M11" s="13">
        <v>1200</v>
      </c>
      <c r="N11" s="26" t="s">
        <v>78</v>
      </c>
      <c r="O11" s="26" t="s">
        <v>78</v>
      </c>
      <c r="P11" s="13">
        <v>11205</v>
      </c>
      <c r="Q11" s="26">
        <v>2090</v>
      </c>
      <c r="R11" s="26" t="s">
        <v>78</v>
      </c>
      <c r="S11" s="43">
        <v>3685</v>
      </c>
      <c r="T11" s="25" t="s">
        <v>87</v>
      </c>
    </row>
    <row r="12" spans="2:20" s="13" customFormat="1" ht="12.75" customHeight="1">
      <c r="B12" s="24" t="s">
        <v>88</v>
      </c>
      <c r="C12" s="13">
        <f>SUM(D12,H12,S12)</f>
        <v>24601371</v>
      </c>
      <c r="D12" s="13">
        <f>SUM(E12:G12)</f>
        <v>440168</v>
      </c>
      <c r="E12" s="45">
        <v>313061</v>
      </c>
      <c r="F12" s="13">
        <v>71585</v>
      </c>
      <c r="G12" s="13">
        <v>55522</v>
      </c>
      <c r="H12" s="13">
        <f t="shared" si="2"/>
        <v>5435535</v>
      </c>
      <c r="I12" s="13">
        <v>258370</v>
      </c>
      <c r="J12" s="13">
        <v>11411</v>
      </c>
      <c r="K12" s="13">
        <v>5036</v>
      </c>
      <c r="L12" s="13">
        <v>63162</v>
      </c>
      <c r="M12" s="13">
        <v>45262</v>
      </c>
      <c r="N12" s="26">
        <v>32845</v>
      </c>
      <c r="O12" s="13">
        <v>7875</v>
      </c>
      <c r="P12" s="13">
        <v>5006995</v>
      </c>
      <c r="Q12" s="26">
        <v>4579</v>
      </c>
      <c r="R12" s="26" t="s">
        <v>78</v>
      </c>
      <c r="S12" s="43">
        <v>18725668</v>
      </c>
      <c r="T12" s="25" t="s">
        <v>89</v>
      </c>
    </row>
    <row r="13" spans="1:20" s="13" customFormat="1" ht="12.75" customHeight="1">
      <c r="A13" s="65" t="s">
        <v>90</v>
      </c>
      <c r="B13" s="66"/>
      <c r="C13" s="47">
        <v>16401380</v>
      </c>
      <c r="D13" s="19">
        <f aca="true" t="shared" si="3" ref="D13:K13">SUM(D14:D22)</f>
        <v>6239463</v>
      </c>
      <c r="E13" s="19">
        <f t="shared" si="3"/>
        <v>4109145</v>
      </c>
      <c r="F13" s="19">
        <f t="shared" si="3"/>
        <v>1888242</v>
      </c>
      <c r="G13" s="19">
        <f t="shared" si="3"/>
        <v>242076</v>
      </c>
      <c r="H13" s="19">
        <f t="shared" si="3"/>
        <v>8463881</v>
      </c>
      <c r="I13" s="19">
        <f t="shared" si="3"/>
        <v>2429977</v>
      </c>
      <c r="J13" s="19">
        <f t="shared" si="3"/>
        <v>697330</v>
      </c>
      <c r="K13" s="19">
        <f t="shared" si="3"/>
        <v>213283</v>
      </c>
      <c r="L13" s="19">
        <v>1527828</v>
      </c>
      <c r="M13" s="19">
        <f>SUM(M14:M22)</f>
        <v>1654558</v>
      </c>
      <c r="N13" s="19">
        <f>SUM(N14:N22)</f>
        <v>251491</v>
      </c>
      <c r="O13" s="19">
        <v>191239</v>
      </c>
      <c r="P13" s="19">
        <f>SUM(P14:P22)</f>
        <v>1455218</v>
      </c>
      <c r="Q13" s="19">
        <f>SUM(Q14:Q22)</f>
        <v>4767</v>
      </c>
      <c r="R13" s="19">
        <f>SUM(R14:R22)</f>
        <v>38190</v>
      </c>
      <c r="S13" s="43">
        <f>SUM(S14:S22)</f>
        <v>1698036</v>
      </c>
      <c r="T13" s="25" t="s">
        <v>91</v>
      </c>
    </row>
    <row r="14" spans="1:20" s="13" customFormat="1" ht="12.75" customHeight="1">
      <c r="A14" s="19"/>
      <c r="B14" s="24" t="s">
        <v>92</v>
      </c>
      <c r="C14" s="13">
        <f aca="true" t="shared" si="4" ref="C14:C23">SUM(D14,H14,S14)</f>
        <v>1468653</v>
      </c>
      <c r="D14" s="13">
        <f aca="true" t="shared" si="5" ref="D14:D24">SUM(E14:G14)</f>
        <v>245118</v>
      </c>
      <c r="E14" s="13">
        <v>82758</v>
      </c>
      <c r="F14" s="13">
        <v>157819</v>
      </c>
      <c r="G14" s="13">
        <v>4541</v>
      </c>
      <c r="H14" s="13">
        <f t="shared" si="2"/>
        <v>280996</v>
      </c>
      <c r="I14" s="13">
        <v>104954</v>
      </c>
      <c r="J14" s="13">
        <v>115522</v>
      </c>
      <c r="K14" s="13">
        <v>8475</v>
      </c>
      <c r="L14" s="13">
        <v>8714</v>
      </c>
      <c r="M14" s="13">
        <v>42097</v>
      </c>
      <c r="N14" s="13">
        <v>1234</v>
      </c>
      <c r="O14" s="26" t="s">
        <v>78</v>
      </c>
      <c r="P14" s="26" t="s">
        <v>78</v>
      </c>
      <c r="Q14" s="26" t="s">
        <v>78</v>
      </c>
      <c r="R14" s="26" t="s">
        <v>78</v>
      </c>
      <c r="S14" s="27">
        <v>942539</v>
      </c>
      <c r="T14" s="25" t="s">
        <v>30</v>
      </c>
    </row>
    <row r="15" spans="1:20" s="13" customFormat="1" ht="12.75" customHeight="1">
      <c r="A15" s="19"/>
      <c r="B15" s="24" t="s">
        <v>93</v>
      </c>
      <c r="C15" s="13">
        <f t="shared" si="4"/>
        <v>1174508</v>
      </c>
      <c r="D15" s="13">
        <f t="shared" si="5"/>
        <v>435881</v>
      </c>
      <c r="E15" s="13">
        <v>209594</v>
      </c>
      <c r="F15" s="13">
        <v>100779</v>
      </c>
      <c r="G15" s="13">
        <v>125508</v>
      </c>
      <c r="H15" s="13">
        <f t="shared" si="2"/>
        <v>626791</v>
      </c>
      <c r="I15" s="13">
        <v>212300</v>
      </c>
      <c r="J15" s="13">
        <v>294669</v>
      </c>
      <c r="K15" s="13">
        <v>31010</v>
      </c>
      <c r="L15" s="13">
        <v>10806</v>
      </c>
      <c r="M15" s="13">
        <v>69647</v>
      </c>
      <c r="N15" s="26">
        <v>40</v>
      </c>
      <c r="O15" s="26" t="s">
        <v>78</v>
      </c>
      <c r="P15" s="13">
        <v>3503</v>
      </c>
      <c r="Q15" s="13">
        <v>4280</v>
      </c>
      <c r="R15" s="13">
        <v>536</v>
      </c>
      <c r="S15" s="43">
        <v>111836</v>
      </c>
      <c r="T15" s="25" t="s">
        <v>36</v>
      </c>
    </row>
    <row r="16" spans="1:20" s="13" customFormat="1" ht="12.75" customHeight="1">
      <c r="A16" s="19"/>
      <c r="B16" s="24" t="s">
        <v>94</v>
      </c>
      <c r="C16" s="13">
        <f t="shared" si="4"/>
        <v>885745</v>
      </c>
      <c r="D16" s="13">
        <f t="shared" si="5"/>
        <v>126641</v>
      </c>
      <c r="E16" s="13">
        <v>28662</v>
      </c>
      <c r="F16" s="13">
        <v>97979</v>
      </c>
      <c r="G16" s="45" t="s">
        <v>29</v>
      </c>
      <c r="H16" s="13">
        <v>759104</v>
      </c>
      <c r="I16" s="13">
        <v>89525</v>
      </c>
      <c r="J16" s="13">
        <v>66919</v>
      </c>
      <c r="K16" s="13">
        <v>44662</v>
      </c>
      <c r="L16" s="13">
        <v>146014</v>
      </c>
      <c r="M16" s="13">
        <v>308111</v>
      </c>
      <c r="N16" s="13">
        <v>39590</v>
      </c>
      <c r="O16" s="26">
        <v>3205</v>
      </c>
      <c r="P16" s="13">
        <v>23129</v>
      </c>
      <c r="Q16" s="26">
        <v>487</v>
      </c>
      <c r="R16" s="26" t="s">
        <v>78</v>
      </c>
      <c r="S16" s="27" t="s">
        <v>78</v>
      </c>
      <c r="T16" s="25" t="s">
        <v>95</v>
      </c>
    </row>
    <row r="17" spans="1:20" s="13" customFormat="1" ht="12.75" customHeight="1">
      <c r="A17" s="19"/>
      <c r="B17" s="29" t="s">
        <v>39</v>
      </c>
      <c r="C17" s="13">
        <f t="shared" si="4"/>
        <v>786150</v>
      </c>
      <c r="D17" s="13">
        <f t="shared" si="5"/>
        <v>134059</v>
      </c>
      <c r="E17" s="13">
        <v>46697</v>
      </c>
      <c r="F17" s="13">
        <v>84332</v>
      </c>
      <c r="G17" s="45">
        <v>3030</v>
      </c>
      <c r="H17" s="13">
        <f t="shared" si="2"/>
        <v>518142</v>
      </c>
      <c r="I17" s="13">
        <v>120307</v>
      </c>
      <c r="J17" s="13">
        <v>128387</v>
      </c>
      <c r="K17" s="13">
        <v>74396</v>
      </c>
      <c r="L17" s="13">
        <v>45298</v>
      </c>
      <c r="M17" s="13">
        <v>79338</v>
      </c>
      <c r="N17" s="13">
        <v>17262</v>
      </c>
      <c r="O17" s="26">
        <v>35440</v>
      </c>
      <c r="P17" s="13">
        <v>17714</v>
      </c>
      <c r="Q17" s="26" t="s">
        <v>78</v>
      </c>
      <c r="R17" s="26" t="s">
        <v>78</v>
      </c>
      <c r="S17" s="27">
        <v>133949</v>
      </c>
      <c r="T17" s="25" t="s">
        <v>40</v>
      </c>
    </row>
    <row r="18" spans="1:20" s="13" customFormat="1" ht="12.75" customHeight="1">
      <c r="A18" s="19"/>
      <c r="B18" s="24" t="s">
        <v>96</v>
      </c>
      <c r="C18" s="13">
        <f t="shared" si="4"/>
        <v>2047883</v>
      </c>
      <c r="D18" s="13">
        <f t="shared" si="5"/>
        <v>907179</v>
      </c>
      <c r="E18" s="13">
        <v>774066</v>
      </c>
      <c r="F18" s="13">
        <v>92626</v>
      </c>
      <c r="G18" s="45">
        <v>40487</v>
      </c>
      <c r="H18" s="13">
        <f t="shared" si="2"/>
        <v>1078432</v>
      </c>
      <c r="I18" s="13">
        <v>313096</v>
      </c>
      <c r="J18" s="13">
        <v>78487</v>
      </c>
      <c r="K18" s="13">
        <v>6215</v>
      </c>
      <c r="L18" s="13">
        <v>201167</v>
      </c>
      <c r="M18" s="13">
        <v>249390</v>
      </c>
      <c r="N18" s="13">
        <v>32231</v>
      </c>
      <c r="O18" s="26" t="s">
        <v>78</v>
      </c>
      <c r="P18" s="13">
        <v>169001</v>
      </c>
      <c r="Q18" s="26" t="s">
        <v>78</v>
      </c>
      <c r="R18" s="26">
        <v>28845</v>
      </c>
      <c r="S18" s="43">
        <v>62272</v>
      </c>
      <c r="T18" s="25" t="s">
        <v>44</v>
      </c>
    </row>
    <row r="19" spans="1:20" s="13" customFormat="1" ht="12.75" customHeight="1">
      <c r="A19" s="19"/>
      <c r="B19" s="24" t="s">
        <v>97</v>
      </c>
      <c r="C19" s="13">
        <f t="shared" si="4"/>
        <v>6136103</v>
      </c>
      <c r="D19" s="13">
        <f t="shared" si="5"/>
        <v>3648914</v>
      </c>
      <c r="E19" s="13">
        <v>2829943</v>
      </c>
      <c r="F19" s="13">
        <v>816701</v>
      </c>
      <c r="G19" s="13">
        <v>2270</v>
      </c>
      <c r="H19" s="13">
        <f t="shared" si="2"/>
        <v>2423418</v>
      </c>
      <c r="I19" s="13">
        <v>672377</v>
      </c>
      <c r="J19" s="13">
        <v>5555</v>
      </c>
      <c r="K19" s="26">
        <v>43544</v>
      </c>
      <c r="L19" s="13">
        <v>440022</v>
      </c>
      <c r="M19" s="13">
        <v>507400</v>
      </c>
      <c r="N19" s="26">
        <v>6458</v>
      </c>
      <c r="O19" s="26">
        <v>1668</v>
      </c>
      <c r="P19" s="26">
        <v>737585</v>
      </c>
      <c r="Q19" s="26" t="s">
        <v>78</v>
      </c>
      <c r="R19" s="26">
        <v>8809</v>
      </c>
      <c r="S19" s="43">
        <v>63771</v>
      </c>
      <c r="T19" s="25" t="s">
        <v>46</v>
      </c>
    </row>
    <row r="20" spans="1:20" s="13" customFormat="1" ht="12.75" customHeight="1">
      <c r="A20" s="19"/>
      <c r="B20" s="24" t="s">
        <v>98</v>
      </c>
      <c r="C20" s="13">
        <f t="shared" si="4"/>
        <v>309464</v>
      </c>
      <c r="D20" s="13">
        <f t="shared" si="5"/>
        <v>122330</v>
      </c>
      <c r="E20" s="13">
        <v>28500</v>
      </c>
      <c r="F20" s="13">
        <v>93830</v>
      </c>
      <c r="G20" s="45" t="s">
        <v>29</v>
      </c>
      <c r="H20" s="13">
        <f t="shared" si="2"/>
        <v>186434</v>
      </c>
      <c r="I20" s="13">
        <v>65419</v>
      </c>
      <c r="J20" s="26" t="s">
        <v>78</v>
      </c>
      <c r="K20" s="26" t="s">
        <v>78</v>
      </c>
      <c r="L20" s="26">
        <v>15129</v>
      </c>
      <c r="M20" s="13">
        <v>19828</v>
      </c>
      <c r="N20" s="13">
        <v>45883</v>
      </c>
      <c r="O20" s="26">
        <v>39168</v>
      </c>
      <c r="P20" s="13">
        <v>1007</v>
      </c>
      <c r="Q20" s="26" t="s">
        <v>78</v>
      </c>
      <c r="R20" s="26" t="s">
        <v>78</v>
      </c>
      <c r="S20" s="27">
        <v>700</v>
      </c>
      <c r="T20" s="25" t="s">
        <v>50</v>
      </c>
    </row>
    <row r="21" spans="1:20" s="13" customFormat="1" ht="12.75" customHeight="1">
      <c r="A21" s="19"/>
      <c r="B21" s="24" t="s">
        <v>99</v>
      </c>
      <c r="C21" s="13">
        <f t="shared" si="4"/>
        <v>2474509</v>
      </c>
      <c r="D21" s="13">
        <f t="shared" si="5"/>
        <v>582204</v>
      </c>
      <c r="E21" s="13">
        <v>108925</v>
      </c>
      <c r="F21" s="13">
        <v>407119</v>
      </c>
      <c r="G21" s="13">
        <v>66160</v>
      </c>
      <c r="H21" s="13">
        <f t="shared" si="2"/>
        <v>1509835</v>
      </c>
      <c r="I21" s="13">
        <v>733558</v>
      </c>
      <c r="J21" s="13">
        <v>6645</v>
      </c>
      <c r="K21" s="26">
        <v>4481</v>
      </c>
      <c r="L21" s="26">
        <v>323581</v>
      </c>
      <c r="M21" s="13">
        <v>229826</v>
      </c>
      <c r="N21" s="13">
        <v>31365</v>
      </c>
      <c r="O21" s="26" t="s">
        <v>78</v>
      </c>
      <c r="P21" s="13">
        <v>180379</v>
      </c>
      <c r="Q21" s="26" t="s">
        <v>78</v>
      </c>
      <c r="R21" s="26" t="s">
        <v>78</v>
      </c>
      <c r="S21" s="27">
        <v>382470</v>
      </c>
      <c r="T21" s="25" t="s">
        <v>100</v>
      </c>
    </row>
    <row r="22" spans="1:20" s="13" customFormat="1" ht="12.75" customHeight="1">
      <c r="A22" s="19"/>
      <c r="B22" s="24" t="s">
        <v>101</v>
      </c>
      <c r="C22" s="13">
        <f t="shared" si="4"/>
        <v>1118365</v>
      </c>
      <c r="D22" s="13">
        <f t="shared" si="5"/>
        <v>37137</v>
      </c>
      <c r="E22" s="45" t="s">
        <v>29</v>
      </c>
      <c r="F22" s="13">
        <v>37057</v>
      </c>
      <c r="G22" s="13">
        <v>80</v>
      </c>
      <c r="H22" s="13">
        <v>1080729</v>
      </c>
      <c r="I22" s="13">
        <v>118441</v>
      </c>
      <c r="J22" s="26">
        <v>1146</v>
      </c>
      <c r="K22" s="13">
        <v>500</v>
      </c>
      <c r="L22" s="13">
        <v>299635</v>
      </c>
      <c r="M22" s="13">
        <v>148921</v>
      </c>
      <c r="N22" s="13">
        <v>77428</v>
      </c>
      <c r="O22" s="26">
        <v>11758</v>
      </c>
      <c r="P22" s="13">
        <v>322900</v>
      </c>
      <c r="Q22" s="26" t="s">
        <v>78</v>
      </c>
      <c r="R22" s="26" t="s">
        <v>78</v>
      </c>
      <c r="S22" s="27">
        <v>499</v>
      </c>
      <c r="T22" s="25" t="s">
        <v>102</v>
      </c>
    </row>
    <row r="23" spans="1:20" s="13" customFormat="1" ht="12.75" customHeight="1">
      <c r="A23" s="65" t="s">
        <v>103</v>
      </c>
      <c r="B23" s="66"/>
      <c r="C23" s="13">
        <f t="shared" si="4"/>
        <v>7821208</v>
      </c>
      <c r="D23" s="13">
        <f t="shared" si="5"/>
        <v>3124395</v>
      </c>
      <c r="E23" s="13">
        <v>1829577</v>
      </c>
      <c r="F23" s="13">
        <v>1293618</v>
      </c>
      <c r="G23" s="45">
        <v>1200</v>
      </c>
      <c r="H23" s="13">
        <f t="shared" si="2"/>
        <v>4662400</v>
      </c>
      <c r="I23" s="13">
        <v>1167442</v>
      </c>
      <c r="J23" s="13">
        <v>131253</v>
      </c>
      <c r="K23" s="13">
        <v>38713</v>
      </c>
      <c r="L23" s="13">
        <v>99248</v>
      </c>
      <c r="M23" s="13">
        <v>2517016</v>
      </c>
      <c r="N23" s="13">
        <v>53589</v>
      </c>
      <c r="O23" s="26">
        <v>883</v>
      </c>
      <c r="P23" s="13">
        <v>648452</v>
      </c>
      <c r="Q23" s="26">
        <v>5804</v>
      </c>
      <c r="R23" s="26" t="s">
        <v>78</v>
      </c>
      <c r="S23" s="27">
        <v>34413</v>
      </c>
      <c r="T23" s="25" t="s">
        <v>104</v>
      </c>
    </row>
    <row r="24" spans="1:20" s="13" customFormat="1" ht="12.75" customHeight="1">
      <c r="A24" s="65" t="s">
        <v>105</v>
      </c>
      <c r="B24" s="66"/>
      <c r="C24" s="13">
        <v>1487459</v>
      </c>
      <c r="D24" s="13">
        <f t="shared" si="5"/>
        <v>1380040</v>
      </c>
      <c r="E24" s="13">
        <v>1275295</v>
      </c>
      <c r="F24" s="13">
        <v>7402</v>
      </c>
      <c r="G24" s="13">
        <v>97343</v>
      </c>
      <c r="H24" s="13">
        <f t="shared" si="2"/>
        <v>85524</v>
      </c>
      <c r="I24" s="13">
        <v>43751</v>
      </c>
      <c r="J24" s="13">
        <v>13577</v>
      </c>
      <c r="K24" s="26" t="s">
        <v>78</v>
      </c>
      <c r="L24" s="13">
        <v>9388</v>
      </c>
      <c r="M24" s="13">
        <v>13863</v>
      </c>
      <c r="N24" s="26" t="s">
        <v>78</v>
      </c>
      <c r="O24" s="26" t="s">
        <v>78</v>
      </c>
      <c r="P24" s="13">
        <v>4945</v>
      </c>
      <c r="Q24" s="26" t="s">
        <v>78</v>
      </c>
      <c r="R24" s="26" t="s">
        <v>78</v>
      </c>
      <c r="S24" s="27">
        <v>21895</v>
      </c>
      <c r="T24" s="25" t="s">
        <v>106</v>
      </c>
    </row>
    <row r="25" spans="1:20" s="13" customFormat="1" ht="12.75" customHeight="1">
      <c r="A25" s="31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48"/>
      <c r="M25" s="31"/>
      <c r="N25" s="31"/>
      <c r="O25" s="31"/>
      <c r="P25" s="31"/>
      <c r="Q25" s="31"/>
      <c r="R25" s="48"/>
      <c r="S25" s="48"/>
      <c r="T25" s="49"/>
    </row>
    <row r="26" spans="2:4" s="13" customFormat="1" ht="12.75" customHeight="1">
      <c r="B26" s="50" t="s">
        <v>107</v>
      </c>
      <c r="C26" s="51"/>
      <c r="D26" s="51"/>
    </row>
    <row r="27" spans="2:91" s="13" customFormat="1" ht="12.75" customHeight="1">
      <c r="B27" s="50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</row>
    <row r="28" s="13" customFormat="1" ht="12.75" customHeight="1">
      <c r="B28" s="52"/>
    </row>
    <row r="29" s="13" customFormat="1" ht="12" customHeight="1"/>
    <row r="31" spans="3:4" ht="17.25">
      <c r="C31" s="13"/>
      <c r="D31" s="13"/>
    </row>
  </sheetData>
  <sheetProtection/>
  <mergeCells count="11">
    <mergeCell ref="S2:T2"/>
    <mergeCell ref="A3:B4"/>
    <mergeCell ref="C3:C4"/>
    <mergeCell ref="D3:G3"/>
    <mergeCell ref="S3:S4"/>
    <mergeCell ref="A5:B5"/>
    <mergeCell ref="A7:B7"/>
    <mergeCell ref="A13:B13"/>
    <mergeCell ref="A23:B23"/>
    <mergeCell ref="A24:B24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6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2009-04-30T06:59:52Z</dcterms:created>
  <dcterms:modified xsi:type="dcterms:W3CDTF">2009-05-01T01:57:21Z</dcterms:modified>
  <cp:category/>
  <cp:version/>
  <cp:contentType/>
  <cp:contentStatus/>
</cp:coreProperties>
</file>