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<sst xmlns="http://schemas.openxmlformats.org/spreadsheetml/2006/main" count="111" uniqueCount="105">
  <si>
    <t>(単位  戸、ヘクタール、箱、キログラム)</t>
  </si>
  <si>
    <t>年次および</t>
  </si>
  <si>
    <t>養  蚕</t>
  </si>
  <si>
    <t>桑園面積</t>
  </si>
  <si>
    <t>蚕 種 掃</t>
  </si>
  <si>
    <t xml:space="preserve">収    繭    量   (kg)  </t>
  </si>
  <si>
    <t>一箱当たり</t>
  </si>
  <si>
    <t>市  町  村</t>
  </si>
  <si>
    <t>収   繭   量   (kg)</t>
  </si>
  <si>
    <t>市  町  村</t>
  </si>
  <si>
    <t xml:space="preserve"> 農家数 </t>
  </si>
  <si>
    <t>立 卵 量</t>
  </si>
  <si>
    <t>総 数</t>
  </si>
  <si>
    <t>上 繭</t>
  </si>
  <si>
    <t>玉 繭</t>
  </si>
  <si>
    <t>くず繭</t>
  </si>
  <si>
    <t>種 繭</t>
  </si>
  <si>
    <t>収 繭 量</t>
  </si>
  <si>
    <t>農家数</t>
  </si>
  <si>
    <t>立 卵 量</t>
  </si>
  <si>
    <t>総 数</t>
  </si>
  <si>
    <t>上 繭</t>
  </si>
  <si>
    <t>玉 繭</t>
  </si>
  <si>
    <t>くず繭</t>
  </si>
  <si>
    <t xml:space="preserve"> 昭和 46 年</t>
  </si>
  <si>
    <t>南海部郡</t>
  </si>
  <si>
    <t xml:space="preserve">   47</t>
  </si>
  <si>
    <t>上  浦  町</t>
  </si>
  <si>
    <t xml:space="preserve">   48</t>
  </si>
  <si>
    <t>弥  生  町</t>
  </si>
  <si>
    <t xml:space="preserve">   49</t>
  </si>
  <si>
    <t>本  匠  村</t>
  </si>
  <si>
    <t>宇  目  町</t>
  </si>
  <si>
    <t xml:space="preserve">   50</t>
  </si>
  <si>
    <t>直  川  村</t>
  </si>
  <si>
    <t>鶴  見  町</t>
  </si>
  <si>
    <t>市      部</t>
  </si>
  <si>
    <t>米水津  村</t>
  </si>
  <si>
    <t>蒲  江  町</t>
  </si>
  <si>
    <t>郡      部</t>
  </si>
  <si>
    <t>大 野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</si>
  <si>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</si>
  <si>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</si>
  <si>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</si>
  <si>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</si>
  <si>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</si>
  <si>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</si>
  <si>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</si>
  <si>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</si>
  <si>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</si>
  <si>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</si>
  <si>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</si>
  <si>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</si>
  <si>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</si>
  <si>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</si>
  <si>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</si>
  <si>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</si>
  <si>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</si>
  <si>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</si>
  <si>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入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</si>
  <si>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</si>
  <si>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</si>
  <si>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</si>
  <si>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</si>
  <si>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</si>
  <si>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</si>
  <si>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</si>
  <si>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珠 郡</t>
  </si>
  <si>
    <t>香々地  町</t>
  </si>
  <si>
    <t>九  重  町</t>
  </si>
  <si>
    <t>玖  珠  町</t>
  </si>
  <si>
    <t>東国東郡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</si>
  <si>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</si>
  <si>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</si>
  <si>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</si>
  <si>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</si>
  <si>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</si>
  <si>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</si>
  <si>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</si>
  <si>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</si>
  <si>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</si>
  <si>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</si>
  <si>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 xml:space="preserve"> </t>
  </si>
  <si>
    <t>天  瀬  町</t>
  </si>
  <si>
    <t>速 見 郡</t>
  </si>
  <si>
    <t>日  出  町</t>
  </si>
  <si>
    <t>下 毛 郡</t>
  </si>
  <si>
    <t>山  香  町</t>
  </si>
  <si>
    <t>三  光  村</t>
  </si>
  <si>
    <t>本耶馬渓町</t>
  </si>
  <si>
    <t>大 分 郡</t>
  </si>
  <si>
    <t>耶馬渓  町</t>
  </si>
  <si>
    <t>野津原  町</t>
  </si>
  <si>
    <t>山  国  町</t>
  </si>
  <si>
    <t>挾  間  町</t>
  </si>
  <si>
    <t>庄  内  町</t>
  </si>
  <si>
    <t>宇 佐 郡</t>
  </si>
  <si>
    <t>湯布院  町</t>
  </si>
  <si>
    <t>院  内  町</t>
  </si>
  <si>
    <t>安心院  町</t>
  </si>
  <si>
    <t>北海部郡</t>
  </si>
  <si>
    <t>佐賀関  町</t>
  </si>
  <si>
    <t xml:space="preserve"> 資料：県農産蚕糸課</t>
  </si>
  <si>
    <t xml:space="preserve">   注  養蚕農家数は各年12月1日現在</t>
  </si>
  <si>
    <t>　45．市 町 村 別 養 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</si>
</sst>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7" fontId="5" fillId="0" borderId="0" xfId="0" applyNumberFormat="1" applyFont="1" applyAlignment="1" applyProtection="1">
      <alignment horizontal="centerContinuous"/>
      <protection locked="0"/>
    </xf>
    <xf numFmtId="178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7" fontId="5" fillId="0" borderId="10" xfId="0" applyNumberFormat="1" applyFont="1" applyBorder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179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horizontal="center" vertical="center"/>
      <protection locked="0"/>
    </xf>
    <xf numFmtId="179" fontId="7" fillId="0" borderId="11" xfId="0" applyNumberFormat="1" applyFont="1" applyBorder="1" applyAlignment="1" applyProtection="1">
      <alignment horizontal="center" vertical="center"/>
      <protection locked="0"/>
    </xf>
    <xf numFmtId="178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 quotePrefix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horizontal="center" vertical="center"/>
      <protection locked="0"/>
    </xf>
    <xf numFmtId="179" fontId="7" fillId="0" borderId="13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178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/>
      <protection/>
    </xf>
    <xf numFmtId="176" fontId="8" fillId="0" borderId="14" xfId="0" applyNumberFormat="1" applyFont="1" applyBorder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 horizontal="right"/>
      <protection/>
    </xf>
    <xf numFmtId="180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Border="1" applyAlignment="1" applyProtection="1">
      <alignment horizontal="left"/>
      <protection locked="0"/>
    </xf>
    <xf numFmtId="41" fontId="5" fillId="0" borderId="0" xfId="0" applyNumberFormat="1" applyFont="1" applyBorder="1" applyAlignment="1" applyProtection="1">
      <alignment horizontal="left"/>
      <protection/>
    </xf>
    <xf numFmtId="176" fontId="5" fillId="0" borderId="0" xfId="0" applyNumberFormat="1" applyFont="1" applyAlignment="1">
      <alignment horizontal="left"/>
    </xf>
    <xf numFmtId="180" fontId="5" fillId="0" borderId="0" xfId="0" applyNumberFormat="1" applyFont="1" applyBorder="1" applyAlignment="1" applyProtection="1">
      <alignment horizontal="left"/>
      <protection locked="0"/>
    </xf>
    <xf numFmtId="180" fontId="5" fillId="0" borderId="0" xfId="0" applyNumberFormat="1" applyFont="1" applyBorder="1" applyAlignment="1" applyProtection="1">
      <alignment horizontal="left"/>
      <protection/>
    </xf>
    <xf numFmtId="180" fontId="5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11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180" fontId="8" fillId="0" borderId="0" xfId="0" applyNumberFormat="1" applyFont="1" applyFill="1" applyBorder="1" applyAlignment="1" applyProtection="1">
      <alignment/>
      <protection/>
    </xf>
    <xf numFmtId="41" fontId="8" fillId="0" borderId="11" xfId="0" applyNumberFormat="1" applyFont="1" applyBorder="1" applyAlignment="1" applyProtection="1">
      <alignment/>
      <protection locked="0"/>
    </xf>
    <xf numFmtId="180" fontId="8" fillId="0" borderId="0" xfId="0" applyNumberFormat="1" applyFont="1" applyBorder="1" applyAlignment="1" applyProtection="1">
      <alignment/>
      <protection locked="0"/>
    </xf>
    <xf numFmtId="180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18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 horizontal="left"/>
    </xf>
    <xf numFmtId="176" fontId="5" fillId="0" borderId="0" xfId="0" applyNumberFormat="1" applyFont="1" applyBorder="1" applyAlignment="1" applyProtection="1">
      <alignment/>
      <protection locked="0"/>
    </xf>
    <xf numFmtId="176" fontId="8" fillId="0" borderId="14" xfId="0" applyNumberFormat="1" applyFont="1" applyFill="1" applyBorder="1" applyAlignment="1" applyProtection="1">
      <alignment horizontal="left"/>
      <protection locked="0"/>
    </xf>
    <xf numFmtId="41" fontId="8" fillId="0" borderId="11" xfId="0" applyNumberFormat="1" applyFont="1" applyFill="1" applyBorder="1" applyAlignment="1">
      <alignment horizontal="left"/>
    </xf>
    <xf numFmtId="180" fontId="8" fillId="0" borderId="0" xfId="0" applyNumberFormat="1" applyFont="1" applyBorder="1" applyAlignment="1">
      <alignment horizontal="left"/>
    </xf>
    <xf numFmtId="41" fontId="8" fillId="0" borderId="0" xfId="0" applyNumberFormat="1" applyFont="1" applyBorder="1" applyAlignment="1">
      <alignment horizontal="left"/>
    </xf>
    <xf numFmtId="180" fontId="8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176" fontId="5" fillId="0" borderId="0" xfId="0" applyNumberFormat="1" applyFont="1" applyBorder="1" applyAlignment="1" applyProtection="1">
      <alignment horizontal="center"/>
      <protection locked="0"/>
    </xf>
    <xf numFmtId="41" fontId="5" fillId="0" borderId="11" xfId="0" applyNumberFormat="1" applyFont="1" applyBorder="1" applyAlignment="1" applyProtection="1">
      <alignment horizontal="right"/>
      <protection locked="0"/>
    </xf>
    <xf numFmtId="180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80" fontId="5" fillId="0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8" fillId="0" borderId="11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Fill="1" applyBorder="1" applyAlignment="1" applyProtection="1">
      <alignment horizontal="right"/>
      <protection/>
    </xf>
    <xf numFmtId="182" fontId="5" fillId="0" borderId="0" xfId="0" applyNumberFormat="1" applyFont="1" applyBorder="1" applyAlignment="1" applyProtection="1">
      <alignment horizontal="right"/>
      <protection locked="0"/>
    </xf>
    <xf numFmtId="182" fontId="5" fillId="0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176" fontId="5" fillId="0" borderId="12" xfId="0" applyNumberFormat="1" applyFont="1" applyBorder="1" applyAlignment="1" applyProtection="1">
      <alignment horizontal="center"/>
      <protection locked="0"/>
    </xf>
    <xf numFmtId="41" fontId="5" fillId="0" borderId="13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Fill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>
      <alignment/>
      <protection locked="0"/>
    </xf>
    <xf numFmtId="176" fontId="5" fillId="0" borderId="15" xfId="0" applyNumberFormat="1" applyFont="1" applyFill="1" applyBorder="1" applyAlignment="1" applyProtection="1">
      <alignment/>
      <protection locked="0"/>
    </xf>
    <xf numFmtId="177" fontId="5" fillId="0" borderId="13" xfId="0" applyNumberFormat="1" applyFont="1" applyFill="1" applyBorder="1" applyAlignment="1" applyProtection="1">
      <alignment/>
      <protection locked="0"/>
    </xf>
    <xf numFmtId="178" fontId="5" fillId="0" borderId="12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1" fontId="5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8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8" fontId="7" fillId="0" borderId="16" xfId="0" applyNumberFormat="1" applyFont="1" applyBorder="1" applyAlignment="1" applyProtection="1">
      <alignment horizontal="center" vertical="center"/>
      <protection locked="0"/>
    </xf>
    <xf numFmtId="178" fontId="7" fillId="0" borderId="17" xfId="0" applyNumberFormat="1" applyFont="1" applyBorder="1" applyAlignment="1" applyProtection="1">
      <alignment horizontal="center" vertical="center"/>
      <protection locked="0"/>
    </xf>
    <xf numFmtId="41" fontId="7" fillId="0" borderId="18" xfId="0" applyNumberFormat="1" applyFont="1" applyBorder="1" applyAlignment="1" applyProtection="1">
      <alignment horizontal="center" vertical="center"/>
      <protection locked="0"/>
    </xf>
    <xf numFmtId="41" fontId="7" fillId="0" borderId="19" xfId="0" applyNumberFormat="1" applyFont="1" applyBorder="1" applyAlignment="1" applyProtection="1">
      <alignment horizontal="center" vertical="center"/>
      <protection locked="0"/>
    </xf>
    <xf numFmtId="41" fontId="7" fillId="0" borderId="20" xfId="0" applyNumberFormat="1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E31">
      <selection activeCell="T49" sqref="T49"/>
    </sheetView>
  </sheetViews>
  <sheetFormatPr defaultColWidth="9.00390625" defaultRowHeight="12.75"/>
  <cols>
    <col min="1" max="1" width="11.375" style="7" customWidth="1"/>
    <col min="2" max="2" width="11.625" style="7" customWidth="1"/>
    <col min="3" max="3" width="12.25390625" style="7" customWidth="1"/>
    <col min="4" max="4" width="11.25390625" style="7" customWidth="1"/>
    <col min="5" max="5" width="13.125" style="7" customWidth="1"/>
    <col min="6" max="6" width="11.875" style="7" customWidth="1"/>
    <col min="7" max="8" width="9.25390625" style="7" bestFit="1" customWidth="1"/>
    <col min="9" max="9" width="9.25390625" style="7" customWidth="1"/>
    <col min="10" max="10" width="9.125" style="7" customWidth="1"/>
    <col min="11" max="11" width="10.75390625" style="7" customWidth="1"/>
    <col min="12" max="14" width="9.125" style="7" customWidth="1"/>
    <col min="15" max="16" width="10.75390625" style="7" customWidth="1"/>
    <col min="17" max="16384" width="9.125" style="7" customWidth="1"/>
  </cols>
  <sheetData>
    <row r="1" spans="1:21" ht="17.25">
      <c r="A1" s="1" t="s">
        <v>104</v>
      </c>
      <c r="B1" s="2"/>
      <c r="C1" s="3"/>
      <c r="D1" s="4"/>
      <c r="E1" s="4"/>
      <c r="F1" s="4"/>
      <c r="G1" s="4"/>
      <c r="H1" s="4"/>
      <c r="I1" s="4"/>
      <c r="J1" s="4"/>
      <c r="K1" s="5"/>
      <c r="L1" s="2"/>
      <c r="M1" s="3"/>
      <c r="N1" s="4"/>
      <c r="O1" s="4"/>
      <c r="P1" s="4"/>
      <c r="Q1" s="4"/>
      <c r="R1" s="4"/>
      <c r="S1" s="4"/>
      <c r="T1" s="3"/>
      <c r="U1" s="6"/>
    </row>
    <row r="2" spans="1:21" ht="12.75" thickBot="1">
      <c r="A2" s="8" t="s">
        <v>0</v>
      </c>
      <c r="B2" s="9"/>
      <c r="C2" s="10"/>
      <c r="D2" s="11"/>
      <c r="E2" s="11"/>
      <c r="F2" s="11"/>
      <c r="G2" s="11"/>
      <c r="H2" s="12"/>
      <c r="I2" s="12"/>
      <c r="J2" s="12"/>
      <c r="K2" s="13"/>
      <c r="L2" s="9"/>
      <c r="M2" s="14"/>
      <c r="N2" s="11"/>
      <c r="O2" s="11"/>
      <c r="P2" s="11"/>
      <c r="Q2" s="11"/>
      <c r="R2" s="11"/>
      <c r="S2" s="11"/>
      <c r="T2" s="10"/>
      <c r="U2" s="15"/>
    </row>
    <row r="3" spans="1:21" ht="12.75" thickTop="1">
      <c r="A3" s="16" t="s">
        <v>1</v>
      </c>
      <c r="B3" s="17" t="s">
        <v>2</v>
      </c>
      <c r="C3" s="110" t="s">
        <v>3</v>
      </c>
      <c r="D3" s="18" t="s">
        <v>4</v>
      </c>
      <c r="E3" s="112" t="s">
        <v>5</v>
      </c>
      <c r="F3" s="113"/>
      <c r="G3" s="113"/>
      <c r="H3" s="113"/>
      <c r="I3" s="114"/>
      <c r="J3" s="19" t="s">
        <v>6</v>
      </c>
      <c r="K3" s="115" t="s">
        <v>7</v>
      </c>
      <c r="L3" s="17" t="s">
        <v>2</v>
      </c>
      <c r="M3" s="110" t="s">
        <v>3</v>
      </c>
      <c r="N3" s="18" t="s">
        <v>4</v>
      </c>
      <c r="O3" s="112" t="s">
        <v>8</v>
      </c>
      <c r="P3" s="113"/>
      <c r="Q3" s="113"/>
      <c r="R3" s="113"/>
      <c r="S3" s="114"/>
      <c r="T3" s="20" t="s">
        <v>6</v>
      </c>
      <c r="U3" s="21"/>
    </row>
    <row r="4" spans="1:21" ht="12">
      <c r="A4" s="22" t="s">
        <v>9</v>
      </c>
      <c r="B4" s="23" t="s">
        <v>10</v>
      </c>
      <c r="C4" s="111"/>
      <c r="D4" s="24" t="s">
        <v>11</v>
      </c>
      <c r="E4" s="24" t="s">
        <v>12</v>
      </c>
      <c r="F4" s="24" t="s">
        <v>13</v>
      </c>
      <c r="G4" s="24" t="s">
        <v>14</v>
      </c>
      <c r="H4" s="25" t="s">
        <v>15</v>
      </c>
      <c r="I4" s="25" t="s">
        <v>16</v>
      </c>
      <c r="J4" s="25" t="s">
        <v>17</v>
      </c>
      <c r="K4" s="116"/>
      <c r="L4" s="26" t="s">
        <v>18</v>
      </c>
      <c r="M4" s="111"/>
      <c r="N4" s="24" t="s">
        <v>19</v>
      </c>
      <c r="O4" s="24" t="s">
        <v>20</v>
      </c>
      <c r="P4" s="24" t="s">
        <v>21</v>
      </c>
      <c r="Q4" s="24" t="s">
        <v>22</v>
      </c>
      <c r="R4" s="24" t="s">
        <v>23</v>
      </c>
      <c r="S4" s="25" t="s">
        <v>16</v>
      </c>
      <c r="T4" s="27" t="s">
        <v>17</v>
      </c>
      <c r="U4" s="28"/>
    </row>
    <row r="5" spans="1:21" ht="12">
      <c r="A5" s="29" t="s">
        <v>24</v>
      </c>
      <c r="B5" s="30">
        <v>5749</v>
      </c>
      <c r="C5" s="31">
        <v>2381.4</v>
      </c>
      <c r="D5" s="32">
        <v>38224</v>
      </c>
      <c r="E5" s="32">
        <v>1214114</v>
      </c>
      <c r="F5" s="32">
        <v>1159580</v>
      </c>
      <c r="G5" s="32">
        <v>17204</v>
      </c>
      <c r="H5" s="32">
        <v>34537</v>
      </c>
      <c r="I5" s="32">
        <v>2793</v>
      </c>
      <c r="J5" s="33">
        <v>31.8</v>
      </c>
      <c r="K5" s="34" t="s">
        <v>25</v>
      </c>
      <c r="L5" s="35">
        <f aca="true" t="shared" si="0" ref="L5:R5">SUM(L6:L13)</f>
        <v>85</v>
      </c>
      <c r="M5" s="36">
        <f t="shared" si="0"/>
        <v>51.7</v>
      </c>
      <c r="N5" s="37">
        <f t="shared" si="0"/>
        <v>733</v>
      </c>
      <c r="O5" s="37">
        <f t="shared" si="0"/>
        <v>20941</v>
      </c>
      <c r="P5" s="37">
        <f t="shared" si="0"/>
        <v>19638</v>
      </c>
      <c r="Q5" s="37">
        <f t="shared" si="0"/>
        <v>201</v>
      </c>
      <c r="R5" s="37">
        <f t="shared" si="0"/>
        <v>1102</v>
      </c>
      <c r="S5" s="37">
        <v>0</v>
      </c>
      <c r="T5" s="36">
        <v>28.6</v>
      </c>
      <c r="U5" s="15"/>
    </row>
    <row r="6" spans="1:21" ht="12">
      <c r="A6" s="29" t="s">
        <v>26</v>
      </c>
      <c r="B6" s="30">
        <v>5131</v>
      </c>
      <c r="C6" s="31">
        <v>2339.3</v>
      </c>
      <c r="D6" s="38">
        <v>34573</v>
      </c>
      <c r="E6" s="38">
        <v>1115464</v>
      </c>
      <c r="F6" s="38">
        <v>1079640</v>
      </c>
      <c r="G6" s="38">
        <v>11242</v>
      </c>
      <c r="H6" s="38">
        <v>24582</v>
      </c>
      <c r="I6" s="32">
        <v>0</v>
      </c>
      <c r="J6" s="39">
        <v>32.3</v>
      </c>
      <c r="K6" s="40" t="s">
        <v>27</v>
      </c>
      <c r="L6" s="41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3">
        <v>0</v>
      </c>
      <c r="U6" s="44"/>
    </row>
    <row r="7" spans="1:21" ht="12">
      <c r="A7" s="29" t="s">
        <v>28</v>
      </c>
      <c r="B7" s="30">
        <v>4383</v>
      </c>
      <c r="C7" s="31">
        <v>2160.2</v>
      </c>
      <c r="D7" s="38">
        <v>36711</v>
      </c>
      <c r="E7" s="38">
        <v>1179739</v>
      </c>
      <c r="F7" s="32">
        <v>1141149</v>
      </c>
      <c r="G7" s="38">
        <v>10650</v>
      </c>
      <c r="H7" s="38">
        <v>27940</v>
      </c>
      <c r="I7" s="32">
        <v>0</v>
      </c>
      <c r="J7" s="39">
        <v>32.1</v>
      </c>
      <c r="K7" s="40" t="s">
        <v>29</v>
      </c>
      <c r="L7" s="41">
        <v>19</v>
      </c>
      <c r="M7" s="45">
        <v>6.9</v>
      </c>
      <c r="N7" s="42">
        <v>145</v>
      </c>
      <c r="O7" s="42">
        <v>4044</v>
      </c>
      <c r="P7" s="42">
        <v>3852</v>
      </c>
      <c r="Q7" s="42">
        <v>47</v>
      </c>
      <c r="R7" s="42">
        <v>145</v>
      </c>
      <c r="S7" s="42">
        <v>0</v>
      </c>
      <c r="T7" s="46">
        <v>27.9</v>
      </c>
      <c r="U7" s="44"/>
    </row>
    <row r="8" spans="1:21" ht="12">
      <c r="A8" s="29" t="s">
        <v>30</v>
      </c>
      <c r="B8" s="30">
        <v>3922</v>
      </c>
      <c r="C8" s="31">
        <v>2165.6</v>
      </c>
      <c r="D8" s="38">
        <v>36534</v>
      </c>
      <c r="E8" s="38">
        <v>1140646</v>
      </c>
      <c r="F8" s="38">
        <v>1103257</v>
      </c>
      <c r="G8" s="38">
        <v>10380</v>
      </c>
      <c r="H8" s="38">
        <v>27009</v>
      </c>
      <c r="I8" s="32">
        <v>0</v>
      </c>
      <c r="J8" s="39">
        <v>31.2</v>
      </c>
      <c r="K8" s="40" t="s">
        <v>31</v>
      </c>
      <c r="L8" s="41">
        <v>7</v>
      </c>
      <c r="M8" s="45">
        <v>3</v>
      </c>
      <c r="N8" s="42">
        <v>43</v>
      </c>
      <c r="O8" s="42">
        <v>1265</v>
      </c>
      <c r="P8" s="42">
        <v>1211</v>
      </c>
      <c r="Q8" s="42">
        <v>9</v>
      </c>
      <c r="R8" s="42">
        <v>45</v>
      </c>
      <c r="S8" s="42">
        <v>0</v>
      </c>
      <c r="T8" s="46">
        <v>29.4</v>
      </c>
      <c r="U8" s="44"/>
    </row>
    <row r="9" spans="1:21" ht="12">
      <c r="A9" s="29"/>
      <c r="B9" s="30"/>
      <c r="C9" s="31"/>
      <c r="D9" s="38"/>
      <c r="E9" s="38"/>
      <c r="F9" s="38"/>
      <c r="G9" s="38"/>
      <c r="H9" s="38"/>
      <c r="I9" s="38"/>
      <c r="J9" s="47"/>
      <c r="K9" s="40" t="s">
        <v>32</v>
      </c>
      <c r="L9" s="41">
        <v>34</v>
      </c>
      <c r="M9" s="45">
        <v>19</v>
      </c>
      <c r="N9" s="42">
        <v>227</v>
      </c>
      <c r="O9" s="42">
        <v>6303</v>
      </c>
      <c r="P9" s="42">
        <v>5781</v>
      </c>
      <c r="Q9" s="42">
        <v>59</v>
      </c>
      <c r="R9" s="42">
        <v>463</v>
      </c>
      <c r="S9" s="42">
        <v>0</v>
      </c>
      <c r="T9" s="46">
        <v>27.8</v>
      </c>
      <c r="U9" s="44"/>
    </row>
    <row r="10" spans="1:21" ht="12">
      <c r="A10" s="48" t="s">
        <v>33</v>
      </c>
      <c r="B10" s="49">
        <v>3452</v>
      </c>
      <c r="C10" s="50">
        <v>2006.2</v>
      </c>
      <c r="D10" s="51">
        <v>31534</v>
      </c>
      <c r="E10" s="51">
        <v>957278</v>
      </c>
      <c r="F10" s="52">
        <v>921181</v>
      </c>
      <c r="G10" s="51">
        <v>8996</v>
      </c>
      <c r="H10" s="51">
        <v>27101</v>
      </c>
      <c r="I10" s="51">
        <v>0</v>
      </c>
      <c r="J10" s="53">
        <v>30.4</v>
      </c>
      <c r="K10" s="40" t="s">
        <v>34</v>
      </c>
      <c r="L10" s="41">
        <v>12</v>
      </c>
      <c r="M10" s="45">
        <v>13</v>
      </c>
      <c r="N10" s="42">
        <v>207</v>
      </c>
      <c r="O10" s="42">
        <v>6279</v>
      </c>
      <c r="P10" s="42">
        <v>5873</v>
      </c>
      <c r="Q10" s="42">
        <v>56</v>
      </c>
      <c r="R10" s="42">
        <v>350</v>
      </c>
      <c r="S10" s="42">
        <v>0</v>
      </c>
      <c r="T10" s="46">
        <v>30.3</v>
      </c>
      <c r="U10" s="44"/>
    </row>
    <row r="11" spans="1:21" ht="12">
      <c r="A11" s="48"/>
      <c r="B11" s="54"/>
      <c r="C11" s="55"/>
      <c r="D11" s="52"/>
      <c r="E11" s="52"/>
      <c r="F11" s="52"/>
      <c r="G11" s="52"/>
      <c r="H11" s="52"/>
      <c r="I11" s="52"/>
      <c r="J11" s="56"/>
      <c r="K11" s="40" t="s">
        <v>35</v>
      </c>
      <c r="L11" s="41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4"/>
    </row>
    <row r="12" spans="1:21" ht="12">
      <c r="A12" s="57" t="s">
        <v>36</v>
      </c>
      <c r="B12" s="49">
        <f>SUM(B16:B26)</f>
        <v>787</v>
      </c>
      <c r="C12" s="58">
        <f aca="true" t="shared" si="1" ref="C12:H12">SUM(C16:C26)</f>
        <v>371</v>
      </c>
      <c r="D12" s="59">
        <f t="shared" si="1"/>
        <v>6411</v>
      </c>
      <c r="E12" s="59">
        <f t="shared" si="1"/>
        <v>194370</v>
      </c>
      <c r="F12" s="59">
        <f t="shared" si="1"/>
        <v>185673</v>
      </c>
      <c r="G12" s="59">
        <f t="shared" si="1"/>
        <v>2275</v>
      </c>
      <c r="H12" s="59">
        <f t="shared" si="1"/>
        <v>6422</v>
      </c>
      <c r="I12" s="59">
        <v>0</v>
      </c>
      <c r="J12" s="51">
        <v>0</v>
      </c>
      <c r="K12" s="40" t="s">
        <v>37</v>
      </c>
      <c r="L12" s="41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4"/>
    </row>
    <row r="13" spans="1:21" ht="12">
      <c r="A13" s="57"/>
      <c r="B13" s="49"/>
      <c r="C13" s="50"/>
      <c r="D13" s="51"/>
      <c r="E13" s="59"/>
      <c r="F13" s="59"/>
      <c r="G13" s="59"/>
      <c r="H13" s="51"/>
      <c r="I13" s="51"/>
      <c r="J13" s="53"/>
      <c r="K13" s="40" t="s">
        <v>38</v>
      </c>
      <c r="L13" s="41">
        <v>13</v>
      </c>
      <c r="M13" s="45">
        <v>9.8</v>
      </c>
      <c r="N13" s="42">
        <v>111</v>
      </c>
      <c r="O13" s="42">
        <v>3050</v>
      </c>
      <c r="P13" s="42">
        <v>2921</v>
      </c>
      <c r="Q13" s="42">
        <v>30</v>
      </c>
      <c r="R13" s="42">
        <v>99</v>
      </c>
      <c r="S13" s="42">
        <v>0</v>
      </c>
      <c r="T13" s="46">
        <v>27.3</v>
      </c>
      <c r="U13" s="44"/>
    </row>
    <row r="14" spans="1:21" ht="12">
      <c r="A14" s="57" t="s">
        <v>39</v>
      </c>
      <c r="B14" s="49">
        <v>2665</v>
      </c>
      <c r="C14" s="50">
        <v>1635.2</v>
      </c>
      <c r="D14" s="51">
        <v>25123</v>
      </c>
      <c r="E14" s="51">
        <v>762908</v>
      </c>
      <c r="F14" s="51">
        <v>735508</v>
      </c>
      <c r="G14" s="51">
        <v>6721</v>
      </c>
      <c r="H14" s="51">
        <v>20679</v>
      </c>
      <c r="I14" s="51">
        <v>0</v>
      </c>
      <c r="J14" s="51">
        <v>0</v>
      </c>
      <c r="K14" s="60"/>
      <c r="L14" s="41"/>
      <c r="M14" s="45"/>
      <c r="N14" s="42"/>
      <c r="O14" s="42"/>
      <c r="P14" s="42"/>
      <c r="Q14" s="42"/>
      <c r="R14" s="42"/>
      <c r="S14" s="42"/>
      <c r="T14" s="45"/>
      <c r="U14" s="61"/>
    </row>
    <row r="15" spans="1:21" ht="12">
      <c r="A15" s="62"/>
      <c r="B15" s="30"/>
      <c r="C15" s="31"/>
      <c r="D15" s="38"/>
      <c r="E15" s="38"/>
      <c r="F15" s="38"/>
      <c r="G15" s="38"/>
      <c r="H15" s="38"/>
      <c r="I15" s="38"/>
      <c r="J15" s="39"/>
      <c r="K15" s="63" t="s">
        <v>40</v>
      </c>
      <c r="L15" s="64">
        <f aca="true" t="shared" si="2" ref="L15:Q15">SUM(L16:L23)</f>
        <v>1329</v>
      </c>
      <c r="M15" s="65">
        <f t="shared" si="2"/>
        <v>735.7</v>
      </c>
      <c r="N15" s="66">
        <f t="shared" si="2"/>
        <v>12232</v>
      </c>
      <c r="O15" s="66">
        <f t="shared" si="2"/>
        <v>394594</v>
      </c>
      <c r="P15" s="66">
        <f t="shared" si="2"/>
        <v>383305</v>
      </c>
      <c r="Q15" s="66">
        <f t="shared" si="2"/>
        <v>2969</v>
      </c>
      <c r="R15" s="66">
        <v>8320</v>
      </c>
      <c r="S15" s="37">
        <v>0</v>
      </c>
      <c r="T15" s="67">
        <v>32.3</v>
      </c>
      <c r="U15" s="68"/>
    </row>
    <row r="16" spans="1:21" ht="12">
      <c r="A16" s="69" t="s">
        <v>41</v>
      </c>
      <c r="B16" s="70">
        <v>166</v>
      </c>
      <c r="C16" s="71">
        <v>70</v>
      </c>
      <c r="D16" s="72">
        <v>868</v>
      </c>
      <c r="E16" s="72">
        <v>27206</v>
      </c>
      <c r="F16" s="72">
        <v>26138</v>
      </c>
      <c r="G16" s="72">
        <v>293</v>
      </c>
      <c r="H16" s="72">
        <v>775</v>
      </c>
      <c r="I16" s="32">
        <v>0</v>
      </c>
      <c r="J16" s="73">
        <v>31.3</v>
      </c>
      <c r="K16" s="40" t="s">
        <v>42</v>
      </c>
      <c r="L16" s="41">
        <v>167</v>
      </c>
      <c r="M16" s="45">
        <v>94.4</v>
      </c>
      <c r="N16" s="42">
        <v>1423</v>
      </c>
      <c r="O16" s="42">
        <v>46629</v>
      </c>
      <c r="P16" s="42">
        <v>44897</v>
      </c>
      <c r="Q16" s="42">
        <v>389</v>
      </c>
      <c r="R16" s="42">
        <v>1343</v>
      </c>
      <c r="S16" s="42">
        <v>0</v>
      </c>
      <c r="T16" s="46">
        <v>32.8</v>
      </c>
      <c r="U16" s="44"/>
    </row>
    <row r="17" spans="1:21" ht="12">
      <c r="A17" s="69" t="s">
        <v>43</v>
      </c>
      <c r="B17" s="70">
        <v>15</v>
      </c>
      <c r="C17" s="71">
        <v>16.6</v>
      </c>
      <c r="D17" s="72">
        <v>221</v>
      </c>
      <c r="E17" s="72">
        <v>6182</v>
      </c>
      <c r="F17" s="72">
        <v>5962</v>
      </c>
      <c r="G17" s="72">
        <v>31</v>
      </c>
      <c r="H17" s="72">
        <v>189</v>
      </c>
      <c r="I17" s="32">
        <v>0</v>
      </c>
      <c r="J17" s="73">
        <v>28</v>
      </c>
      <c r="K17" s="40" t="s">
        <v>44</v>
      </c>
      <c r="L17" s="41">
        <v>342</v>
      </c>
      <c r="M17" s="45">
        <v>179.5</v>
      </c>
      <c r="N17" s="42">
        <v>3042</v>
      </c>
      <c r="O17" s="42">
        <v>99903</v>
      </c>
      <c r="P17" s="42">
        <v>97252</v>
      </c>
      <c r="Q17" s="42">
        <v>744</v>
      </c>
      <c r="R17" s="42">
        <v>1857</v>
      </c>
      <c r="S17" s="42">
        <v>0</v>
      </c>
      <c r="T17" s="46">
        <v>32.8</v>
      </c>
      <c r="U17" s="44"/>
    </row>
    <row r="18" spans="1:21" ht="12">
      <c r="A18" s="69" t="s">
        <v>45</v>
      </c>
      <c r="B18" s="70">
        <v>15</v>
      </c>
      <c r="C18" s="71">
        <v>3.4</v>
      </c>
      <c r="D18" s="72">
        <v>49</v>
      </c>
      <c r="E18" s="72">
        <v>1305</v>
      </c>
      <c r="F18" s="72">
        <v>1245</v>
      </c>
      <c r="G18" s="72">
        <v>23</v>
      </c>
      <c r="H18" s="72">
        <v>37</v>
      </c>
      <c r="I18" s="32">
        <v>0</v>
      </c>
      <c r="J18" s="73">
        <v>26.6</v>
      </c>
      <c r="K18" s="40" t="s">
        <v>46</v>
      </c>
      <c r="L18" s="41">
        <v>64</v>
      </c>
      <c r="M18" s="45">
        <v>40.5</v>
      </c>
      <c r="N18" s="42">
        <v>885</v>
      </c>
      <c r="O18" s="42">
        <v>26611</v>
      </c>
      <c r="P18" s="42">
        <v>26064</v>
      </c>
      <c r="Q18" s="42">
        <v>210</v>
      </c>
      <c r="R18" s="42">
        <v>337</v>
      </c>
      <c r="S18" s="42">
        <v>0</v>
      </c>
      <c r="T18" s="46">
        <v>30.1</v>
      </c>
      <c r="U18" s="44"/>
    </row>
    <row r="19" spans="1:21" ht="12">
      <c r="A19" s="69" t="s">
        <v>47</v>
      </c>
      <c r="B19" s="30">
        <v>85</v>
      </c>
      <c r="C19" s="31">
        <v>45.7</v>
      </c>
      <c r="D19" s="38">
        <v>930</v>
      </c>
      <c r="E19" s="38">
        <v>29889</v>
      </c>
      <c r="F19" s="38">
        <v>28820</v>
      </c>
      <c r="G19" s="38">
        <v>311</v>
      </c>
      <c r="H19" s="38">
        <v>758</v>
      </c>
      <c r="I19" s="32">
        <v>0</v>
      </c>
      <c r="J19" s="39">
        <v>32.1</v>
      </c>
      <c r="K19" s="40" t="s">
        <v>48</v>
      </c>
      <c r="L19" s="41">
        <v>77</v>
      </c>
      <c r="M19" s="45">
        <v>54.8</v>
      </c>
      <c r="N19" s="42">
        <v>893</v>
      </c>
      <c r="O19" s="42">
        <v>29209</v>
      </c>
      <c r="P19" s="42">
        <v>28107</v>
      </c>
      <c r="Q19" s="42">
        <v>237</v>
      </c>
      <c r="R19" s="42">
        <v>865</v>
      </c>
      <c r="S19" s="42">
        <v>0</v>
      </c>
      <c r="T19" s="46">
        <v>32.7</v>
      </c>
      <c r="U19" s="44"/>
    </row>
    <row r="20" spans="1:21" ht="12">
      <c r="A20" s="69" t="s">
        <v>49</v>
      </c>
      <c r="B20" s="70">
        <v>48</v>
      </c>
      <c r="C20" s="71">
        <v>12.3</v>
      </c>
      <c r="D20" s="72">
        <v>96</v>
      </c>
      <c r="E20" s="72">
        <v>2806</v>
      </c>
      <c r="F20" s="72">
        <v>2640</v>
      </c>
      <c r="G20" s="72">
        <v>31</v>
      </c>
      <c r="H20" s="72">
        <v>135</v>
      </c>
      <c r="I20" s="32">
        <v>0</v>
      </c>
      <c r="J20" s="73">
        <v>29.2</v>
      </c>
      <c r="K20" s="40" t="s">
        <v>50</v>
      </c>
      <c r="L20" s="41">
        <v>37</v>
      </c>
      <c r="M20" s="45">
        <v>22.6</v>
      </c>
      <c r="N20" s="42">
        <v>344</v>
      </c>
      <c r="O20" s="42">
        <v>10287</v>
      </c>
      <c r="P20" s="42">
        <v>9912</v>
      </c>
      <c r="Q20" s="42">
        <v>70</v>
      </c>
      <c r="R20" s="42">
        <v>305</v>
      </c>
      <c r="S20" s="42">
        <v>0</v>
      </c>
      <c r="T20" s="46">
        <v>29.9</v>
      </c>
      <c r="U20" s="44"/>
    </row>
    <row r="21" spans="1:21" ht="12">
      <c r="A21" s="69" t="s">
        <v>51</v>
      </c>
      <c r="B21" s="30">
        <v>72</v>
      </c>
      <c r="C21" s="31">
        <v>26</v>
      </c>
      <c r="D21" s="38">
        <v>617</v>
      </c>
      <c r="E21" s="38">
        <v>21251</v>
      </c>
      <c r="F21" s="38">
        <v>20182</v>
      </c>
      <c r="G21" s="38">
        <v>354</v>
      </c>
      <c r="H21" s="38">
        <v>715</v>
      </c>
      <c r="I21" s="32">
        <v>0</v>
      </c>
      <c r="J21" s="39">
        <v>34.4</v>
      </c>
      <c r="K21" s="40" t="s">
        <v>52</v>
      </c>
      <c r="L21" s="41">
        <v>186</v>
      </c>
      <c r="M21" s="45">
        <v>99.4</v>
      </c>
      <c r="N21" s="42">
        <v>1629</v>
      </c>
      <c r="O21" s="42">
        <v>51346</v>
      </c>
      <c r="P21" s="42">
        <v>49677</v>
      </c>
      <c r="Q21" s="42">
        <v>413</v>
      </c>
      <c r="R21" s="42">
        <v>1256</v>
      </c>
      <c r="S21" s="42">
        <v>0</v>
      </c>
      <c r="T21" s="46">
        <v>31.5</v>
      </c>
      <c r="U21" s="44"/>
    </row>
    <row r="22" spans="1:21" ht="12">
      <c r="A22" s="69" t="s">
        <v>53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32">
        <v>0</v>
      </c>
      <c r="J22" s="72">
        <v>0</v>
      </c>
      <c r="K22" s="40" t="s">
        <v>54</v>
      </c>
      <c r="L22" s="41">
        <v>299</v>
      </c>
      <c r="M22" s="45">
        <v>174.1</v>
      </c>
      <c r="N22" s="42">
        <v>2919</v>
      </c>
      <c r="O22" s="42">
        <v>94366</v>
      </c>
      <c r="P22" s="42">
        <v>92445</v>
      </c>
      <c r="Q22" s="42">
        <v>557</v>
      </c>
      <c r="R22" s="42">
        <v>1364</v>
      </c>
      <c r="S22" s="42">
        <v>0</v>
      </c>
      <c r="T22" s="46">
        <v>32.3</v>
      </c>
      <c r="U22" s="44"/>
    </row>
    <row r="23" spans="1:21" ht="12">
      <c r="A23" s="69" t="s">
        <v>55</v>
      </c>
      <c r="B23" s="30">
        <v>46</v>
      </c>
      <c r="C23" s="31">
        <v>40.7</v>
      </c>
      <c r="D23" s="38">
        <v>677</v>
      </c>
      <c r="E23" s="38">
        <v>22056</v>
      </c>
      <c r="F23" s="38">
        <v>21342</v>
      </c>
      <c r="G23" s="38">
        <v>136</v>
      </c>
      <c r="H23" s="38">
        <v>578</v>
      </c>
      <c r="I23" s="32">
        <v>0</v>
      </c>
      <c r="J23" s="39">
        <v>32.6</v>
      </c>
      <c r="K23" s="40" t="s">
        <v>56</v>
      </c>
      <c r="L23" s="41">
        <v>157</v>
      </c>
      <c r="M23" s="45">
        <v>70.4</v>
      </c>
      <c r="N23" s="42">
        <v>1097</v>
      </c>
      <c r="O23" s="42">
        <v>36243</v>
      </c>
      <c r="P23" s="42">
        <v>34951</v>
      </c>
      <c r="Q23" s="42">
        <v>349</v>
      </c>
      <c r="R23" s="42">
        <v>943</v>
      </c>
      <c r="S23" s="42">
        <v>0</v>
      </c>
      <c r="T23" s="46">
        <v>33</v>
      </c>
      <c r="U23" s="44"/>
    </row>
    <row r="24" spans="1:21" ht="12">
      <c r="A24" s="69" t="s">
        <v>57</v>
      </c>
      <c r="B24" s="30">
        <v>91</v>
      </c>
      <c r="C24" s="31">
        <v>40.6</v>
      </c>
      <c r="D24" s="72">
        <v>751</v>
      </c>
      <c r="E24" s="72">
        <v>22873</v>
      </c>
      <c r="F24" s="72">
        <v>21823</v>
      </c>
      <c r="G24" s="72">
        <v>346</v>
      </c>
      <c r="H24" s="72">
        <v>704</v>
      </c>
      <c r="I24" s="32">
        <v>0</v>
      </c>
      <c r="J24" s="73">
        <v>30.5</v>
      </c>
      <c r="K24" s="60"/>
      <c r="L24" s="41"/>
      <c r="M24" s="45"/>
      <c r="N24" s="42"/>
      <c r="O24" s="42"/>
      <c r="P24" s="42"/>
      <c r="Q24" s="42"/>
      <c r="R24" s="42"/>
      <c r="S24" s="42"/>
      <c r="T24" s="46"/>
      <c r="U24" s="61"/>
    </row>
    <row r="25" spans="1:21" ht="12">
      <c r="A25" s="69" t="s">
        <v>58</v>
      </c>
      <c r="B25" s="70">
        <v>11</v>
      </c>
      <c r="C25" s="71">
        <v>1.7</v>
      </c>
      <c r="D25" s="72">
        <v>31</v>
      </c>
      <c r="E25" s="72">
        <v>1024</v>
      </c>
      <c r="F25" s="72">
        <v>964</v>
      </c>
      <c r="G25" s="72">
        <v>16</v>
      </c>
      <c r="H25" s="72">
        <v>44</v>
      </c>
      <c r="I25" s="32">
        <v>0</v>
      </c>
      <c r="J25" s="73">
        <v>33</v>
      </c>
      <c r="K25" s="63" t="s">
        <v>59</v>
      </c>
      <c r="L25" s="75">
        <f aca="true" t="shared" si="3" ref="L25:R25">SUM(L26:L28)</f>
        <v>94</v>
      </c>
      <c r="M25" s="67">
        <f t="shared" si="3"/>
        <v>107.6</v>
      </c>
      <c r="N25" s="76">
        <f t="shared" si="3"/>
        <v>1192</v>
      </c>
      <c r="O25" s="76">
        <f t="shared" si="3"/>
        <v>40872</v>
      </c>
      <c r="P25" s="76">
        <f t="shared" si="3"/>
        <v>39456</v>
      </c>
      <c r="Q25" s="76">
        <f t="shared" si="3"/>
        <v>279</v>
      </c>
      <c r="R25" s="76">
        <f t="shared" si="3"/>
        <v>1137</v>
      </c>
      <c r="S25" s="37">
        <v>0</v>
      </c>
      <c r="T25" s="67">
        <v>34.3</v>
      </c>
      <c r="U25" s="44"/>
    </row>
    <row r="26" spans="1:21" ht="12">
      <c r="A26" s="69" t="s">
        <v>60</v>
      </c>
      <c r="B26" s="30">
        <v>238</v>
      </c>
      <c r="C26" s="31">
        <v>114</v>
      </c>
      <c r="D26" s="38">
        <v>2171</v>
      </c>
      <c r="E26" s="38">
        <v>59778</v>
      </c>
      <c r="F26" s="38">
        <v>56557</v>
      </c>
      <c r="G26" s="38">
        <v>734</v>
      </c>
      <c r="H26" s="38">
        <v>2487</v>
      </c>
      <c r="I26" s="32">
        <v>0</v>
      </c>
      <c r="J26" s="39">
        <v>27.5</v>
      </c>
      <c r="K26" s="40" t="s">
        <v>61</v>
      </c>
      <c r="L26" s="41">
        <v>33</v>
      </c>
      <c r="M26" s="45">
        <v>33.9</v>
      </c>
      <c r="N26" s="42">
        <v>473</v>
      </c>
      <c r="O26" s="42">
        <v>15723</v>
      </c>
      <c r="P26" s="42">
        <v>15210</v>
      </c>
      <c r="Q26" s="42">
        <v>124</v>
      </c>
      <c r="R26" s="42">
        <v>389</v>
      </c>
      <c r="S26" s="42">
        <v>0</v>
      </c>
      <c r="T26" s="46">
        <v>33.2</v>
      </c>
      <c r="U26" s="44"/>
    </row>
    <row r="27" spans="1:21" ht="12">
      <c r="A27" s="69"/>
      <c r="B27" s="30"/>
      <c r="C27" s="31"/>
      <c r="D27" s="38"/>
      <c r="E27" s="38"/>
      <c r="F27" s="38"/>
      <c r="G27" s="38"/>
      <c r="H27" s="38"/>
      <c r="I27" s="38"/>
      <c r="J27" s="39"/>
      <c r="K27" s="40" t="s">
        <v>62</v>
      </c>
      <c r="L27" s="41">
        <v>28</v>
      </c>
      <c r="M27" s="45">
        <v>26.5</v>
      </c>
      <c r="N27" s="42">
        <v>267</v>
      </c>
      <c r="O27" s="42">
        <v>8764</v>
      </c>
      <c r="P27" s="42">
        <v>8444</v>
      </c>
      <c r="Q27" s="42">
        <v>46</v>
      </c>
      <c r="R27" s="42">
        <v>274</v>
      </c>
      <c r="S27" s="42">
        <v>0</v>
      </c>
      <c r="T27" s="46">
        <v>32.8</v>
      </c>
      <c r="U27" s="44"/>
    </row>
    <row r="28" spans="1:21" ht="12">
      <c r="A28" s="77" t="s">
        <v>63</v>
      </c>
      <c r="B28" s="35">
        <f aca="true" t="shared" si="4" ref="B28:H28">SUM(B29:B31)</f>
        <v>122</v>
      </c>
      <c r="C28" s="36">
        <f t="shared" si="4"/>
        <v>29.8</v>
      </c>
      <c r="D28" s="78">
        <f t="shared" si="4"/>
        <v>572</v>
      </c>
      <c r="E28" s="78">
        <f t="shared" si="4"/>
        <v>13923</v>
      </c>
      <c r="F28" s="78">
        <f t="shared" si="4"/>
        <v>13148</v>
      </c>
      <c r="G28" s="78">
        <f t="shared" si="4"/>
        <v>287</v>
      </c>
      <c r="H28" s="78">
        <f t="shared" si="4"/>
        <v>488</v>
      </c>
      <c r="I28" s="51">
        <v>0</v>
      </c>
      <c r="J28" s="79">
        <v>24.3</v>
      </c>
      <c r="K28" s="40" t="s">
        <v>64</v>
      </c>
      <c r="L28" s="41">
        <v>33</v>
      </c>
      <c r="M28" s="45">
        <v>47.2</v>
      </c>
      <c r="N28" s="42">
        <v>452</v>
      </c>
      <c r="O28" s="42">
        <v>16385</v>
      </c>
      <c r="P28" s="42">
        <v>15802</v>
      </c>
      <c r="Q28" s="42">
        <v>109</v>
      </c>
      <c r="R28" s="42">
        <v>474</v>
      </c>
      <c r="S28" s="42">
        <v>0</v>
      </c>
      <c r="T28" s="46">
        <v>36.3</v>
      </c>
      <c r="U28" s="44"/>
    </row>
    <row r="29" spans="1:21" ht="12">
      <c r="A29" s="69" t="s">
        <v>65</v>
      </c>
      <c r="B29" s="70">
        <v>34</v>
      </c>
      <c r="C29" s="71">
        <v>9.9</v>
      </c>
      <c r="D29" s="72">
        <v>262</v>
      </c>
      <c r="E29" s="72">
        <v>4749</v>
      </c>
      <c r="F29" s="72">
        <v>4610</v>
      </c>
      <c r="G29" s="72">
        <v>55</v>
      </c>
      <c r="H29" s="72">
        <v>84</v>
      </c>
      <c r="I29" s="32">
        <v>0</v>
      </c>
      <c r="J29" s="73">
        <v>18.1</v>
      </c>
      <c r="K29" s="60"/>
      <c r="L29" s="41"/>
      <c r="M29" s="45"/>
      <c r="N29" s="42"/>
      <c r="O29" s="42"/>
      <c r="P29" s="42"/>
      <c r="Q29" s="42"/>
      <c r="R29" s="42"/>
      <c r="S29" s="42"/>
      <c r="T29" s="46"/>
      <c r="U29" s="61"/>
    </row>
    <row r="30" spans="1:21" ht="12">
      <c r="A30" s="69" t="s">
        <v>66</v>
      </c>
      <c r="B30" s="70">
        <v>42</v>
      </c>
      <c r="C30" s="71">
        <v>9.7</v>
      </c>
      <c r="D30" s="72">
        <v>162</v>
      </c>
      <c r="E30" s="72">
        <v>4884</v>
      </c>
      <c r="F30" s="72">
        <v>4548</v>
      </c>
      <c r="G30" s="72">
        <v>121</v>
      </c>
      <c r="H30" s="72">
        <v>215</v>
      </c>
      <c r="I30" s="32">
        <v>0</v>
      </c>
      <c r="J30" s="73">
        <v>30.1</v>
      </c>
      <c r="K30" s="63" t="s">
        <v>67</v>
      </c>
      <c r="L30" s="64">
        <f aca="true" t="shared" si="5" ref="L30:R30">L31+L32</f>
        <v>100</v>
      </c>
      <c r="M30" s="65">
        <f t="shared" si="5"/>
        <v>76.30000000000001</v>
      </c>
      <c r="N30" s="66">
        <f t="shared" si="5"/>
        <v>955</v>
      </c>
      <c r="O30" s="66">
        <f t="shared" si="5"/>
        <v>28405</v>
      </c>
      <c r="P30" s="66">
        <f t="shared" si="5"/>
        <v>27241</v>
      </c>
      <c r="Q30" s="66">
        <f t="shared" si="5"/>
        <v>228</v>
      </c>
      <c r="R30" s="66">
        <f t="shared" si="5"/>
        <v>936</v>
      </c>
      <c r="S30" s="37">
        <v>0</v>
      </c>
      <c r="T30" s="67">
        <v>29.7</v>
      </c>
      <c r="U30" s="44"/>
    </row>
    <row r="31" spans="1:21" ht="12">
      <c r="A31" s="69" t="s">
        <v>68</v>
      </c>
      <c r="B31" s="70">
        <v>46</v>
      </c>
      <c r="C31" s="71">
        <v>10.2</v>
      </c>
      <c r="D31" s="72">
        <v>148</v>
      </c>
      <c r="E31" s="72">
        <v>4290</v>
      </c>
      <c r="F31" s="72">
        <v>3990</v>
      </c>
      <c r="G31" s="72">
        <v>111</v>
      </c>
      <c r="H31" s="72">
        <v>189</v>
      </c>
      <c r="I31" s="32">
        <v>0</v>
      </c>
      <c r="J31" s="73">
        <v>29</v>
      </c>
      <c r="K31" s="40" t="s">
        <v>69</v>
      </c>
      <c r="L31" s="41">
        <v>21</v>
      </c>
      <c r="M31" s="45">
        <v>18.1</v>
      </c>
      <c r="N31" s="42">
        <v>253</v>
      </c>
      <c r="O31" s="42">
        <v>8018</v>
      </c>
      <c r="P31" s="42">
        <v>7619</v>
      </c>
      <c r="Q31" s="42">
        <v>79</v>
      </c>
      <c r="R31" s="42">
        <v>320</v>
      </c>
      <c r="S31" s="42">
        <v>0</v>
      </c>
      <c r="T31" s="46">
        <v>31.7</v>
      </c>
      <c r="U31" s="44"/>
    </row>
    <row r="32" spans="1:21" ht="12">
      <c r="A32" s="69"/>
      <c r="B32" s="30"/>
      <c r="C32" s="31"/>
      <c r="D32" s="38"/>
      <c r="E32" s="38"/>
      <c r="F32" s="38"/>
      <c r="G32" s="38"/>
      <c r="H32" s="38"/>
      <c r="I32" s="38"/>
      <c r="J32" s="39"/>
      <c r="K32" s="40" t="s">
        <v>70</v>
      </c>
      <c r="L32" s="41">
        <v>79</v>
      </c>
      <c r="M32" s="45">
        <v>58.2</v>
      </c>
      <c r="N32" s="42">
        <v>702</v>
      </c>
      <c r="O32" s="42">
        <v>20387</v>
      </c>
      <c r="P32" s="42">
        <v>19622</v>
      </c>
      <c r="Q32" s="42">
        <v>149</v>
      </c>
      <c r="R32" s="42">
        <v>616</v>
      </c>
      <c r="S32" s="42">
        <v>0</v>
      </c>
      <c r="T32" s="46">
        <v>29</v>
      </c>
      <c r="U32" s="44"/>
    </row>
    <row r="33" spans="1:21" ht="12">
      <c r="A33" s="77" t="s">
        <v>71</v>
      </c>
      <c r="B33" s="49">
        <f aca="true" t="shared" si="6" ref="B33:H33">SUM(B34:B38)</f>
        <v>78</v>
      </c>
      <c r="C33" s="50">
        <f t="shared" si="6"/>
        <v>32.2</v>
      </c>
      <c r="D33" s="78">
        <f t="shared" si="6"/>
        <v>489</v>
      </c>
      <c r="E33" s="78">
        <v>14556</v>
      </c>
      <c r="F33" s="78">
        <f t="shared" si="6"/>
        <v>13776</v>
      </c>
      <c r="G33" s="78">
        <f t="shared" si="6"/>
        <v>150</v>
      </c>
      <c r="H33" s="78">
        <f t="shared" si="6"/>
        <v>630</v>
      </c>
      <c r="I33" s="51">
        <v>0</v>
      </c>
      <c r="J33" s="79">
        <v>29.8</v>
      </c>
      <c r="K33" s="60"/>
      <c r="L33" s="41"/>
      <c r="M33" s="45"/>
      <c r="N33" s="42"/>
      <c r="O33" s="42"/>
      <c r="P33" s="42"/>
      <c r="Q33" s="42"/>
      <c r="R33" s="42"/>
      <c r="S33" s="42"/>
      <c r="T33" s="46"/>
      <c r="U33" s="61"/>
    </row>
    <row r="34" spans="1:21" ht="12">
      <c r="A34" s="69" t="s">
        <v>72</v>
      </c>
      <c r="B34" s="70">
        <v>26</v>
      </c>
      <c r="C34" s="71">
        <v>6.9</v>
      </c>
      <c r="D34" s="72">
        <v>106</v>
      </c>
      <c r="E34" s="72">
        <v>3050</v>
      </c>
      <c r="F34" s="72">
        <v>2846</v>
      </c>
      <c r="G34" s="72">
        <v>76</v>
      </c>
      <c r="H34" s="72">
        <v>128</v>
      </c>
      <c r="I34" s="32">
        <v>0</v>
      </c>
      <c r="J34" s="73">
        <v>28.8</v>
      </c>
      <c r="K34" s="63" t="s">
        <v>73</v>
      </c>
      <c r="L34" s="64">
        <f aca="true" t="shared" si="7" ref="L34:R34">SUM(L35:L39)</f>
        <v>123</v>
      </c>
      <c r="M34" s="65">
        <f t="shared" si="7"/>
        <v>82.2</v>
      </c>
      <c r="N34" s="66">
        <f t="shared" si="7"/>
        <v>1447</v>
      </c>
      <c r="O34" s="66">
        <f t="shared" si="7"/>
        <v>41604</v>
      </c>
      <c r="P34" s="66">
        <f t="shared" si="7"/>
        <v>40335</v>
      </c>
      <c r="Q34" s="66">
        <f t="shared" si="7"/>
        <v>384</v>
      </c>
      <c r="R34" s="66">
        <f t="shared" si="7"/>
        <v>885</v>
      </c>
      <c r="S34" s="37">
        <v>0</v>
      </c>
      <c r="T34" s="67">
        <v>28.8</v>
      </c>
      <c r="U34" s="44"/>
    </row>
    <row r="35" spans="1:21" ht="12">
      <c r="A35" s="69" t="s">
        <v>74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32">
        <v>0</v>
      </c>
      <c r="J35" s="72">
        <v>0</v>
      </c>
      <c r="K35" s="40" t="s">
        <v>75</v>
      </c>
      <c r="L35" s="41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f>IF(R35=0,0,R35/N35)</f>
        <v>0</v>
      </c>
      <c r="U35" s="44"/>
    </row>
    <row r="36" spans="1:21" ht="12">
      <c r="A36" s="69" t="s">
        <v>76</v>
      </c>
      <c r="B36" s="30">
        <v>11</v>
      </c>
      <c r="C36" s="31">
        <v>5.2</v>
      </c>
      <c r="D36" s="72">
        <v>73</v>
      </c>
      <c r="E36" s="72">
        <v>1799</v>
      </c>
      <c r="F36" s="72">
        <v>1670</v>
      </c>
      <c r="G36" s="72">
        <v>20</v>
      </c>
      <c r="H36" s="72">
        <v>115</v>
      </c>
      <c r="I36" s="32">
        <v>0</v>
      </c>
      <c r="J36" s="73">
        <v>24.6</v>
      </c>
      <c r="K36" s="40" t="s">
        <v>77</v>
      </c>
      <c r="L36" s="41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3">
        <f>IF(R36=0,0,R36/N36)</f>
        <v>0</v>
      </c>
      <c r="U36" s="44"/>
    </row>
    <row r="37" spans="1:21" ht="12">
      <c r="A37" s="69" t="s">
        <v>78</v>
      </c>
      <c r="B37" s="70">
        <v>5</v>
      </c>
      <c r="C37" s="71">
        <v>5</v>
      </c>
      <c r="D37" s="72">
        <v>55</v>
      </c>
      <c r="E37" s="72">
        <v>1418</v>
      </c>
      <c r="F37" s="72">
        <v>1336</v>
      </c>
      <c r="G37" s="72">
        <v>4</v>
      </c>
      <c r="H37" s="72">
        <v>78</v>
      </c>
      <c r="I37" s="32">
        <v>0</v>
      </c>
      <c r="J37" s="73">
        <v>25.8</v>
      </c>
      <c r="K37" s="40" t="s">
        <v>79</v>
      </c>
      <c r="L37" s="41">
        <v>6</v>
      </c>
      <c r="M37" s="45">
        <v>4.2</v>
      </c>
      <c r="N37" s="42">
        <v>27</v>
      </c>
      <c r="O37" s="42">
        <v>668</v>
      </c>
      <c r="P37" s="42">
        <v>645</v>
      </c>
      <c r="Q37" s="42">
        <v>8</v>
      </c>
      <c r="R37" s="42">
        <v>15</v>
      </c>
      <c r="S37" s="42">
        <v>0</v>
      </c>
      <c r="T37" s="46">
        <v>24.7</v>
      </c>
      <c r="U37" s="44"/>
    </row>
    <row r="38" spans="1:21" ht="12">
      <c r="A38" s="69" t="s">
        <v>80</v>
      </c>
      <c r="B38" s="70">
        <v>36</v>
      </c>
      <c r="C38" s="71">
        <v>15.1</v>
      </c>
      <c r="D38" s="72">
        <v>255</v>
      </c>
      <c r="E38" s="72">
        <v>8283</v>
      </c>
      <c r="F38" s="72">
        <v>7924</v>
      </c>
      <c r="G38" s="72">
        <v>50</v>
      </c>
      <c r="H38" s="72">
        <v>309</v>
      </c>
      <c r="I38" s="32">
        <v>0</v>
      </c>
      <c r="J38" s="73">
        <v>32.6</v>
      </c>
      <c r="K38" s="40" t="s">
        <v>81</v>
      </c>
      <c r="L38" s="41">
        <v>25</v>
      </c>
      <c r="M38" s="45">
        <v>16.5</v>
      </c>
      <c r="N38" s="42">
        <v>399</v>
      </c>
      <c r="O38" s="42">
        <v>11948</v>
      </c>
      <c r="P38" s="42">
        <v>11565</v>
      </c>
      <c r="Q38" s="42">
        <v>95</v>
      </c>
      <c r="R38" s="42">
        <v>288</v>
      </c>
      <c r="S38" s="42">
        <v>0</v>
      </c>
      <c r="T38" s="46">
        <v>29.9</v>
      </c>
      <c r="U38" s="44"/>
    </row>
    <row r="39" spans="1:21" ht="12">
      <c r="A39" s="69"/>
      <c r="B39" s="30"/>
      <c r="C39" s="31"/>
      <c r="D39" s="38"/>
      <c r="E39" s="38"/>
      <c r="F39" s="38"/>
      <c r="G39" s="38"/>
      <c r="H39" s="38" t="s">
        <v>82</v>
      </c>
      <c r="I39" s="38"/>
      <c r="J39" s="39"/>
      <c r="K39" s="40" t="s">
        <v>83</v>
      </c>
      <c r="L39" s="41">
        <v>92</v>
      </c>
      <c r="M39" s="45">
        <v>61.5</v>
      </c>
      <c r="N39" s="42">
        <v>1021</v>
      </c>
      <c r="O39" s="42">
        <v>28988</v>
      </c>
      <c r="P39" s="42">
        <v>28125</v>
      </c>
      <c r="Q39" s="42">
        <v>281</v>
      </c>
      <c r="R39" s="42">
        <v>582</v>
      </c>
      <c r="S39" s="42">
        <v>0</v>
      </c>
      <c r="T39" s="46">
        <v>28.4</v>
      </c>
      <c r="U39" s="44"/>
    </row>
    <row r="40" spans="1:21" ht="12">
      <c r="A40" s="77" t="s">
        <v>84</v>
      </c>
      <c r="B40" s="49">
        <f aca="true" t="shared" si="8" ref="B40:H40">B41+B42</f>
        <v>120</v>
      </c>
      <c r="C40" s="53">
        <f t="shared" si="8"/>
        <v>179.2</v>
      </c>
      <c r="D40" s="51">
        <f t="shared" si="8"/>
        <v>2147</v>
      </c>
      <c r="E40" s="51">
        <f t="shared" si="8"/>
        <v>59216</v>
      </c>
      <c r="F40" s="51">
        <f t="shared" si="8"/>
        <v>56601</v>
      </c>
      <c r="G40" s="51">
        <f t="shared" si="8"/>
        <v>638</v>
      </c>
      <c r="H40" s="51">
        <f t="shared" si="8"/>
        <v>1977</v>
      </c>
      <c r="I40" s="51">
        <v>0</v>
      </c>
      <c r="J40" s="53">
        <v>27.6</v>
      </c>
      <c r="K40" s="60"/>
      <c r="L40" s="41"/>
      <c r="M40" s="45"/>
      <c r="N40" s="42"/>
      <c r="O40" s="42"/>
      <c r="P40" s="42"/>
      <c r="Q40" s="42"/>
      <c r="R40" s="42"/>
      <c r="S40" s="42"/>
      <c r="T40" s="46"/>
      <c r="U40" s="61"/>
    </row>
    <row r="41" spans="1:21" ht="12">
      <c r="A41" s="69" t="s">
        <v>85</v>
      </c>
      <c r="B41" s="70">
        <v>12</v>
      </c>
      <c r="C41" s="80">
        <v>14.1</v>
      </c>
      <c r="D41" s="72">
        <v>88</v>
      </c>
      <c r="E41" s="72">
        <v>2424</v>
      </c>
      <c r="F41" s="72">
        <v>2331</v>
      </c>
      <c r="G41" s="72">
        <v>23</v>
      </c>
      <c r="H41" s="72">
        <v>70</v>
      </c>
      <c r="I41" s="32">
        <v>0</v>
      </c>
      <c r="J41" s="81">
        <v>27.5</v>
      </c>
      <c r="K41" s="63" t="s">
        <v>86</v>
      </c>
      <c r="L41" s="64">
        <f aca="true" t="shared" si="9" ref="L41:R41">SUM(L42:L45)</f>
        <v>298</v>
      </c>
      <c r="M41" s="65">
        <f t="shared" si="9"/>
        <v>148.5</v>
      </c>
      <c r="N41" s="66">
        <f t="shared" si="9"/>
        <v>2332</v>
      </c>
      <c r="O41" s="66">
        <f t="shared" si="9"/>
        <v>61310</v>
      </c>
      <c r="P41" s="66">
        <f t="shared" si="9"/>
        <v>58546</v>
      </c>
      <c r="Q41" s="66">
        <f t="shared" si="9"/>
        <v>839</v>
      </c>
      <c r="R41" s="66">
        <f t="shared" si="9"/>
        <v>1925</v>
      </c>
      <c r="S41" s="37">
        <v>0</v>
      </c>
      <c r="T41" s="67">
        <v>26.3</v>
      </c>
      <c r="U41" s="44"/>
    </row>
    <row r="42" spans="1:21" ht="12">
      <c r="A42" s="69" t="s">
        <v>87</v>
      </c>
      <c r="B42" s="30">
        <v>108</v>
      </c>
      <c r="C42" s="31">
        <v>165.1</v>
      </c>
      <c r="D42" s="38">
        <v>2059</v>
      </c>
      <c r="E42" s="38">
        <v>56792</v>
      </c>
      <c r="F42" s="38">
        <v>54270</v>
      </c>
      <c r="G42" s="38">
        <v>615</v>
      </c>
      <c r="H42" s="38">
        <v>1907</v>
      </c>
      <c r="I42" s="32">
        <v>0</v>
      </c>
      <c r="J42" s="39">
        <v>27.6</v>
      </c>
      <c r="K42" s="40" t="s">
        <v>88</v>
      </c>
      <c r="L42" s="41">
        <v>72</v>
      </c>
      <c r="M42" s="45">
        <v>23.6</v>
      </c>
      <c r="N42" s="42">
        <v>422</v>
      </c>
      <c r="O42" s="42">
        <v>11178</v>
      </c>
      <c r="P42" s="42">
        <v>10505</v>
      </c>
      <c r="Q42" s="42">
        <v>232</v>
      </c>
      <c r="R42" s="42">
        <v>441</v>
      </c>
      <c r="S42" s="42">
        <v>0</v>
      </c>
      <c r="T42" s="46">
        <v>26.5</v>
      </c>
      <c r="U42" s="44"/>
    </row>
    <row r="43" spans="1:21" ht="12">
      <c r="A43" s="69"/>
      <c r="B43" s="30"/>
      <c r="C43" s="31"/>
      <c r="D43" s="38"/>
      <c r="E43" s="38"/>
      <c r="F43" s="38"/>
      <c r="G43" s="38"/>
      <c r="H43" s="38"/>
      <c r="I43" s="38"/>
      <c r="J43" s="39"/>
      <c r="K43" s="40" t="s">
        <v>89</v>
      </c>
      <c r="L43" s="41">
        <v>122</v>
      </c>
      <c r="M43" s="45">
        <v>30.5</v>
      </c>
      <c r="N43" s="42">
        <v>526</v>
      </c>
      <c r="O43" s="42">
        <v>14680</v>
      </c>
      <c r="P43" s="42">
        <v>13872</v>
      </c>
      <c r="Q43" s="42">
        <v>322</v>
      </c>
      <c r="R43" s="42">
        <v>486</v>
      </c>
      <c r="S43" s="42">
        <v>0</v>
      </c>
      <c r="T43" s="46">
        <v>27.9</v>
      </c>
      <c r="U43" s="44"/>
    </row>
    <row r="44" spans="1:21" ht="12">
      <c r="A44" s="77" t="s">
        <v>90</v>
      </c>
      <c r="B44" s="49">
        <f aca="true" t="shared" si="10" ref="B44:H44">SUM(B45:B48)</f>
        <v>142</v>
      </c>
      <c r="C44" s="50">
        <f t="shared" si="10"/>
        <v>106</v>
      </c>
      <c r="D44" s="51">
        <f t="shared" si="10"/>
        <v>1462</v>
      </c>
      <c r="E44" s="51">
        <f t="shared" si="10"/>
        <v>41075</v>
      </c>
      <c r="F44" s="51">
        <f t="shared" si="10"/>
        <v>39156</v>
      </c>
      <c r="G44" s="51">
        <f t="shared" si="10"/>
        <v>288</v>
      </c>
      <c r="H44" s="51">
        <f t="shared" si="10"/>
        <v>1631</v>
      </c>
      <c r="I44" s="51">
        <v>0</v>
      </c>
      <c r="J44" s="53">
        <v>28.1</v>
      </c>
      <c r="K44" s="40" t="s">
        <v>91</v>
      </c>
      <c r="L44" s="41">
        <v>69</v>
      </c>
      <c r="M44" s="45">
        <v>77.4</v>
      </c>
      <c r="N44" s="42">
        <v>1127</v>
      </c>
      <c r="O44" s="42">
        <v>28399</v>
      </c>
      <c r="P44" s="42">
        <v>27431</v>
      </c>
      <c r="Q44" s="42">
        <v>242</v>
      </c>
      <c r="R44" s="42">
        <v>726</v>
      </c>
      <c r="S44" s="42">
        <v>0</v>
      </c>
      <c r="T44" s="46">
        <v>25.2</v>
      </c>
      <c r="U44" s="44"/>
    </row>
    <row r="45" spans="1:21" ht="12">
      <c r="A45" s="69" t="s">
        <v>92</v>
      </c>
      <c r="B45" s="30">
        <v>84</v>
      </c>
      <c r="C45" s="31">
        <v>59.1</v>
      </c>
      <c r="D45" s="38">
        <v>845</v>
      </c>
      <c r="E45" s="38">
        <v>24004</v>
      </c>
      <c r="F45" s="38">
        <v>22941</v>
      </c>
      <c r="G45" s="38">
        <v>154</v>
      </c>
      <c r="H45" s="38">
        <v>909</v>
      </c>
      <c r="I45" s="32">
        <v>0</v>
      </c>
      <c r="J45" s="39">
        <v>28.4</v>
      </c>
      <c r="K45" s="40" t="s">
        <v>93</v>
      </c>
      <c r="L45" s="41">
        <v>35</v>
      </c>
      <c r="M45" s="45">
        <v>17</v>
      </c>
      <c r="N45" s="42">
        <v>257</v>
      </c>
      <c r="O45" s="42">
        <v>7053</v>
      </c>
      <c r="P45" s="42">
        <v>6738</v>
      </c>
      <c r="Q45" s="42">
        <v>43</v>
      </c>
      <c r="R45" s="42">
        <v>272</v>
      </c>
      <c r="T45" s="46">
        <v>27.4</v>
      </c>
      <c r="U45" s="44"/>
    </row>
    <row r="46" spans="1:21" ht="12">
      <c r="A46" s="69" t="s">
        <v>94</v>
      </c>
      <c r="B46" s="70">
        <v>19</v>
      </c>
      <c r="C46" s="71">
        <v>15.1</v>
      </c>
      <c r="D46" s="72">
        <v>184</v>
      </c>
      <c r="E46" s="72">
        <v>5179</v>
      </c>
      <c r="F46" s="72">
        <v>4891</v>
      </c>
      <c r="G46" s="72">
        <v>42</v>
      </c>
      <c r="H46" s="72">
        <v>246</v>
      </c>
      <c r="I46" s="32">
        <v>0</v>
      </c>
      <c r="J46" s="73">
        <v>28.1</v>
      </c>
      <c r="K46" s="60"/>
      <c r="L46" s="41"/>
      <c r="M46" s="45"/>
      <c r="N46" s="42"/>
      <c r="O46" s="42"/>
      <c r="P46" s="42"/>
      <c r="Q46" s="42"/>
      <c r="R46" s="42"/>
      <c r="S46" s="42"/>
      <c r="T46" s="46"/>
      <c r="U46" s="61"/>
    </row>
    <row r="47" spans="1:21" ht="12">
      <c r="A47" s="69" t="s">
        <v>95</v>
      </c>
      <c r="B47" s="70">
        <v>21</v>
      </c>
      <c r="C47" s="71">
        <v>18</v>
      </c>
      <c r="D47" s="72">
        <v>164</v>
      </c>
      <c r="E47" s="72">
        <v>4518</v>
      </c>
      <c r="F47" s="72">
        <v>4303</v>
      </c>
      <c r="G47" s="72">
        <v>38</v>
      </c>
      <c r="H47" s="72">
        <v>177</v>
      </c>
      <c r="I47" s="32">
        <v>0</v>
      </c>
      <c r="J47" s="73">
        <v>27.5</v>
      </c>
      <c r="K47" s="63" t="s">
        <v>96</v>
      </c>
      <c r="L47" s="64">
        <f aca="true" t="shared" si="11" ref="L47:R47">L48+L49</f>
        <v>174</v>
      </c>
      <c r="M47" s="65">
        <f t="shared" si="11"/>
        <v>86</v>
      </c>
      <c r="N47" s="66">
        <f t="shared" si="11"/>
        <v>1562</v>
      </c>
      <c r="O47" s="66">
        <f t="shared" si="11"/>
        <v>46412</v>
      </c>
      <c r="P47" s="66">
        <f t="shared" si="11"/>
        <v>44306</v>
      </c>
      <c r="Q47" s="66">
        <f t="shared" si="11"/>
        <v>458</v>
      </c>
      <c r="R47" s="66">
        <f t="shared" si="11"/>
        <v>1648</v>
      </c>
      <c r="S47" s="37">
        <v>0</v>
      </c>
      <c r="T47" s="67">
        <v>29.7</v>
      </c>
      <c r="U47" s="44"/>
    </row>
    <row r="48" spans="1:21" ht="12">
      <c r="A48" s="69" t="s">
        <v>97</v>
      </c>
      <c r="B48" s="70">
        <v>18</v>
      </c>
      <c r="C48" s="71">
        <v>13.8</v>
      </c>
      <c r="D48" s="72">
        <v>269</v>
      </c>
      <c r="E48" s="72">
        <v>7374</v>
      </c>
      <c r="F48" s="72">
        <v>7021</v>
      </c>
      <c r="G48" s="72">
        <v>54</v>
      </c>
      <c r="H48" s="72">
        <v>299</v>
      </c>
      <c r="I48" s="32">
        <v>0</v>
      </c>
      <c r="J48" s="73">
        <v>27.4</v>
      </c>
      <c r="K48" s="40" t="s">
        <v>98</v>
      </c>
      <c r="L48" s="41">
        <v>46</v>
      </c>
      <c r="M48" s="45">
        <v>10</v>
      </c>
      <c r="N48" s="42">
        <v>189</v>
      </c>
      <c r="O48" s="42">
        <v>5325</v>
      </c>
      <c r="P48" s="42">
        <v>5054</v>
      </c>
      <c r="Q48" s="42">
        <v>56</v>
      </c>
      <c r="R48" s="42">
        <v>215</v>
      </c>
      <c r="S48" s="42">
        <v>0</v>
      </c>
      <c r="T48" s="46">
        <v>28.2</v>
      </c>
      <c r="U48" s="44"/>
    </row>
    <row r="49" spans="1:21" ht="12">
      <c r="A49" s="69"/>
      <c r="B49" s="30"/>
      <c r="C49" s="31"/>
      <c r="D49" s="38"/>
      <c r="E49" s="38"/>
      <c r="F49" s="38"/>
      <c r="G49" s="38"/>
      <c r="H49" s="38"/>
      <c r="I49" s="38"/>
      <c r="J49" s="47"/>
      <c r="K49" s="40" t="s">
        <v>99</v>
      </c>
      <c r="L49" s="41">
        <v>128</v>
      </c>
      <c r="M49" s="45">
        <v>76</v>
      </c>
      <c r="N49" s="42">
        <v>1373</v>
      </c>
      <c r="O49" s="42">
        <v>41087</v>
      </c>
      <c r="P49" s="42">
        <v>39252</v>
      </c>
      <c r="Q49" s="42">
        <v>402</v>
      </c>
      <c r="R49" s="42">
        <v>1433</v>
      </c>
      <c r="S49" s="42">
        <v>0</v>
      </c>
      <c r="T49" s="46">
        <v>29.9</v>
      </c>
      <c r="U49" s="44"/>
    </row>
    <row r="50" spans="1:21" ht="12">
      <c r="A50" s="77" t="s">
        <v>100</v>
      </c>
      <c r="B50" s="35">
        <f aca="true" t="shared" si="12" ref="B50:J50">B51</f>
        <v>0</v>
      </c>
      <c r="C50" s="37">
        <f t="shared" si="12"/>
        <v>0</v>
      </c>
      <c r="D50" s="78">
        <f t="shared" si="12"/>
        <v>0</v>
      </c>
      <c r="E50" s="78">
        <f t="shared" si="12"/>
        <v>0</v>
      </c>
      <c r="F50" s="78">
        <f t="shared" si="12"/>
        <v>0</v>
      </c>
      <c r="G50" s="78">
        <f t="shared" si="12"/>
        <v>0</v>
      </c>
      <c r="H50" s="78">
        <f t="shared" si="12"/>
        <v>0</v>
      </c>
      <c r="I50" s="51">
        <v>0</v>
      </c>
      <c r="J50" s="78">
        <f t="shared" si="12"/>
        <v>0</v>
      </c>
      <c r="K50" s="40"/>
      <c r="L50" s="82"/>
      <c r="M50" s="45"/>
      <c r="N50" s="42"/>
      <c r="O50" s="42"/>
      <c r="P50" s="42"/>
      <c r="Q50" s="42"/>
      <c r="R50" s="42"/>
      <c r="S50" s="42"/>
      <c r="T50" s="46"/>
      <c r="U50" s="6"/>
    </row>
    <row r="51" spans="1:21" ht="12">
      <c r="A51" s="83" t="s">
        <v>101</v>
      </c>
      <c r="B51" s="84">
        <v>0</v>
      </c>
      <c r="C51" s="85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7">
        <v>0</v>
      </c>
      <c r="J51" s="86">
        <v>0</v>
      </c>
      <c r="K51" s="88"/>
      <c r="L51" s="89"/>
      <c r="M51" s="90"/>
      <c r="N51" s="87"/>
      <c r="O51" s="87"/>
      <c r="P51" s="87"/>
      <c r="Q51" s="87"/>
      <c r="R51" s="87"/>
      <c r="S51" s="87"/>
      <c r="T51" s="90"/>
      <c r="U51" s="15"/>
    </row>
    <row r="52" spans="1:21" ht="12">
      <c r="A52" s="91" t="s">
        <v>102</v>
      </c>
      <c r="B52" s="91"/>
      <c r="C52" s="92"/>
      <c r="D52" s="38"/>
      <c r="E52" s="38"/>
      <c r="F52" s="38"/>
      <c r="G52" s="38"/>
      <c r="H52" s="93"/>
      <c r="I52" s="93"/>
      <c r="J52" s="93"/>
      <c r="K52" s="94"/>
      <c r="L52" s="94"/>
      <c r="N52" s="95"/>
      <c r="O52" s="95"/>
      <c r="P52" s="95"/>
      <c r="Q52" s="95"/>
      <c r="R52" s="95"/>
      <c r="S52" s="95"/>
      <c r="U52" s="15"/>
    </row>
    <row r="53" spans="1:21" ht="12">
      <c r="A53" s="91" t="s">
        <v>103</v>
      </c>
      <c r="B53" s="91"/>
      <c r="C53" s="92"/>
      <c r="D53" s="38"/>
      <c r="E53" s="38"/>
      <c r="F53" s="38"/>
      <c r="G53" s="38"/>
      <c r="H53" s="93"/>
      <c r="I53" s="93"/>
      <c r="J53" s="93"/>
      <c r="K53" s="96"/>
      <c r="L53" s="97"/>
      <c r="M53" s="98"/>
      <c r="N53" s="99"/>
      <c r="O53" s="99"/>
      <c r="P53" s="99"/>
      <c r="Q53" s="99"/>
      <c r="R53" s="99"/>
      <c r="S53" s="99"/>
      <c r="T53" s="98"/>
      <c r="U53" s="15"/>
    </row>
    <row r="54" spans="1:21" ht="12">
      <c r="A54" s="100"/>
      <c r="B54" s="101"/>
      <c r="C54" s="98"/>
      <c r="D54" s="102"/>
      <c r="E54" s="102"/>
      <c r="F54" s="102"/>
      <c r="G54" s="102"/>
      <c r="H54" s="103"/>
      <c r="I54" s="103"/>
      <c r="J54" s="103"/>
      <c r="K54" s="104"/>
      <c r="L54" s="105"/>
      <c r="M54" s="106"/>
      <c r="N54" s="95"/>
      <c r="O54" s="95"/>
      <c r="P54" s="95"/>
      <c r="Q54" s="95"/>
      <c r="R54" s="95"/>
      <c r="S54" s="95"/>
      <c r="T54" s="106"/>
      <c r="U54" s="15"/>
    </row>
    <row r="55" spans="1:21" ht="12">
      <c r="A55" s="6"/>
      <c r="B55" s="107"/>
      <c r="C55" s="106"/>
      <c r="D55" s="108"/>
      <c r="E55" s="108"/>
      <c r="F55" s="108"/>
      <c r="G55" s="108"/>
      <c r="H55" s="109"/>
      <c r="I55" s="109"/>
      <c r="J55" s="109"/>
      <c r="K55" s="104"/>
      <c r="L55" s="105"/>
      <c r="M55" s="106"/>
      <c r="N55" s="95"/>
      <c r="O55" s="95"/>
      <c r="P55" s="95"/>
      <c r="Q55" s="95"/>
      <c r="R55" s="95"/>
      <c r="S55" s="95"/>
      <c r="T55" s="106"/>
      <c r="U55" s="6"/>
    </row>
    <row r="56" spans="1:21" ht="12">
      <c r="A56" s="6"/>
      <c r="B56" s="107"/>
      <c r="C56" s="106"/>
      <c r="D56" s="108"/>
      <c r="E56" s="108"/>
      <c r="F56" s="108"/>
      <c r="G56" s="108"/>
      <c r="H56" s="109"/>
      <c r="I56" s="109"/>
      <c r="J56" s="109"/>
      <c r="K56" s="104"/>
      <c r="L56" s="105"/>
      <c r="M56" s="106"/>
      <c r="N56" s="95"/>
      <c r="O56" s="95"/>
      <c r="P56" s="95"/>
      <c r="Q56" s="95"/>
      <c r="R56" s="95"/>
      <c r="S56" s="95"/>
      <c r="T56" s="106"/>
      <c r="U56" s="6"/>
    </row>
    <row r="57" spans="1:21" ht="12">
      <c r="A57" s="6"/>
      <c r="B57" s="107"/>
      <c r="C57" s="106"/>
      <c r="D57" s="108"/>
      <c r="E57" s="108"/>
      <c r="F57" s="108"/>
      <c r="G57" s="108"/>
      <c r="H57" s="109"/>
      <c r="I57" s="109"/>
      <c r="J57" s="109"/>
      <c r="U57" s="6"/>
    </row>
  </sheetData>
  <sheetProtection/>
  <mergeCells count="5">
    <mergeCell ref="C3:C4"/>
    <mergeCell ref="E3:I3"/>
    <mergeCell ref="K3:K4"/>
    <mergeCell ref="M3:M4"/>
    <mergeCell ref="O3:S3"/>
  </mergeCells>
  <printOptions/>
  <pageMargins left="0.787" right="0.787" top="0.984" bottom="0.984" header="0.512" footer="0.512"/>
  <pageSetup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2009-05-01T06:02:35Z</dcterms:created>
  <dcterms:modified xsi:type="dcterms:W3CDTF">2009-05-07T00:03:45Z</dcterms:modified>
  <cp:category/>
  <cp:version/>
  <cp:contentType/>
  <cp:contentStatus/>
</cp:coreProperties>
</file>