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3" sheetId="1" r:id="rId1"/>
    <sheet name="173(2)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'173'!$A$1:$T$26</definedName>
    <definedName name="_xlnm.Print_Area" localSheetId="1">'173(2)'!$A$1:$T$28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<sst xmlns="http://schemas.openxmlformats.org/spreadsheetml/2006/main" count="254" uniqueCount="108">
  <si>
    <t xml:space="preserve">                      173.    工  業   物   資   流   通</t>
  </si>
  <si>
    <t>(単位  万円)</t>
  </si>
  <si>
    <t xml:space="preserve">         A　 品     目     別     製     造     品     出　　荷     額</t>
  </si>
  <si>
    <t>昭和48年</t>
  </si>
  <si>
    <t>品  　　目　  　別</t>
  </si>
  <si>
    <t>総 　 額</t>
  </si>
  <si>
    <t xml:space="preserve"> 県　　内　　へ　　出　　荷　　額</t>
  </si>
  <si>
    <t xml:space="preserve">       県　    　外   　 　へ 　   　出　   　 荷   　 　額</t>
  </si>
  <si>
    <t>輸　　出</t>
  </si>
  <si>
    <t>標示番号</t>
  </si>
  <si>
    <t>総　　額</t>
  </si>
  <si>
    <t>卸売業者</t>
  </si>
  <si>
    <t>小売業者</t>
  </si>
  <si>
    <t>同一企業</t>
  </si>
  <si>
    <t>工場鉱山  　　産  業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</si>
  <si>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</si>
  <si>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</si>
  <si>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</si>
  <si>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</si>
  <si>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</si>
  <si>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</si>
  <si>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</si>
  <si>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</si>
  <si>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</si>
  <si>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</si>
  <si>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総数</t>
  </si>
  <si>
    <t>総</t>
  </si>
  <si>
    <t>食料品</t>
  </si>
  <si>
    <t>-</t>
  </si>
  <si>
    <t>食</t>
  </si>
  <si>
    <t>繊維工業製品</t>
  </si>
  <si>
    <t>繊</t>
  </si>
  <si>
    <t>衣服その他繊維製品</t>
  </si>
  <si>
    <t>衣</t>
  </si>
  <si>
    <t>木材･木製品</t>
  </si>
  <si>
    <t>木</t>
  </si>
  <si>
    <t>家具･装備品</t>
  </si>
  <si>
    <t>家</t>
  </si>
  <si>
    <t>パルプ･紙･紙製品</t>
  </si>
  <si>
    <t>パ</t>
  </si>
  <si>
    <t>出版･印刷･同関連品</t>
  </si>
  <si>
    <t>出</t>
  </si>
  <si>
    <t>化学工業品</t>
  </si>
  <si>
    <t>化</t>
  </si>
  <si>
    <t>石油･石炭製品</t>
  </si>
  <si>
    <t>石</t>
  </si>
  <si>
    <t>ゴム製品</t>
  </si>
  <si>
    <t>ゴ</t>
  </si>
  <si>
    <t>窯業･土石製品</t>
  </si>
  <si>
    <t>窯</t>
  </si>
  <si>
    <t>鉄鋼</t>
  </si>
  <si>
    <t>鉄</t>
  </si>
  <si>
    <t>非鉄金属</t>
  </si>
  <si>
    <t>非</t>
  </si>
  <si>
    <t>金属製品</t>
  </si>
  <si>
    <t>金</t>
  </si>
  <si>
    <t>一般機械器具</t>
  </si>
  <si>
    <t>一</t>
  </si>
  <si>
    <t>電気機械器具</t>
  </si>
  <si>
    <t>電</t>
  </si>
  <si>
    <t>輸送用機械器具</t>
  </si>
  <si>
    <t>輸</t>
  </si>
  <si>
    <t>精密機械</t>
  </si>
  <si>
    <t>精</t>
  </si>
  <si>
    <t>その他の製品</t>
  </si>
  <si>
    <t>そ</t>
  </si>
  <si>
    <t xml:space="preserve">  (単位 万円)</t>
  </si>
  <si>
    <t xml:space="preserve">    　　  B   品     目     別     原     材    料     等     購     入     額</t>
  </si>
  <si>
    <t>総  　額</t>
  </si>
  <si>
    <t>県　内　か　ら　の　購　入　額</t>
  </si>
  <si>
    <t xml:space="preserve">       県　　　外　　　か　　　ら　　　の　　　購　　　入　　　額</t>
  </si>
  <si>
    <t xml:space="preserve">輸　入 </t>
  </si>
  <si>
    <t>標示番号</t>
  </si>
  <si>
    <t>生産業者</t>
  </si>
  <si>
    <t>卸売業者</t>
  </si>
  <si>
    <t>南九州</t>
  </si>
  <si>
    <t>関東</t>
  </si>
  <si>
    <t>素原材料</t>
  </si>
  <si>
    <t>-</t>
  </si>
  <si>
    <t>素</t>
  </si>
  <si>
    <t>農産物</t>
  </si>
  <si>
    <t>農</t>
  </si>
  <si>
    <t>林産物</t>
  </si>
  <si>
    <t>林</t>
  </si>
  <si>
    <t>畜産物</t>
  </si>
  <si>
    <t>畜</t>
  </si>
  <si>
    <t>水産物</t>
  </si>
  <si>
    <t>水</t>
  </si>
  <si>
    <t>鉱山物</t>
  </si>
  <si>
    <t>鉱</t>
  </si>
  <si>
    <t>製品原材料</t>
  </si>
  <si>
    <t>製</t>
  </si>
  <si>
    <t>食料品</t>
  </si>
  <si>
    <t>木材・木製品</t>
  </si>
  <si>
    <t>繊維・工業繊維</t>
  </si>
  <si>
    <t>繊</t>
  </si>
  <si>
    <t>化学工業製品</t>
  </si>
  <si>
    <t>石油・石炭製品</t>
  </si>
  <si>
    <t>窯業・土石製品</t>
  </si>
  <si>
    <t xml:space="preserve">鉄               鋼 </t>
  </si>
  <si>
    <t>鉄</t>
  </si>
  <si>
    <t>非  鉄  金  属</t>
  </si>
  <si>
    <t>非</t>
  </si>
  <si>
    <t>その他の原材料</t>
  </si>
  <si>
    <t>そ</t>
  </si>
  <si>
    <t>委託生産</t>
  </si>
  <si>
    <t>委</t>
  </si>
  <si>
    <t>資料：県統計課「大分県工業物資流通調査」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</si>
</sst>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4"/>
      <name val="Terminal"/>
      <family val="0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8"/>
      <name val="Terminal"/>
      <family val="0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37" fontId="0" fillId="0" borderId="0" xfId="0" applyAlignment="1">
      <alignment/>
    </xf>
    <xf numFmtId="37" fontId="2" fillId="0" borderId="0" xfId="0" applyFont="1" applyAlignment="1">
      <alignment horizontal="centerContinuous"/>
    </xf>
    <xf numFmtId="37" fontId="2" fillId="0" borderId="0" xfId="0" applyFont="1" applyBorder="1" applyAlignment="1">
      <alignment horizontal="centerContinuous"/>
    </xf>
    <xf numFmtId="37" fontId="2" fillId="0" borderId="0" xfId="0" applyFont="1" applyAlignment="1">
      <alignment/>
    </xf>
    <xf numFmtId="37" fontId="5" fillId="0" borderId="10" xfId="0" applyFont="1" applyBorder="1" applyAlignment="1">
      <alignment/>
    </xf>
    <xf numFmtId="37" fontId="5" fillId="0" borderId="0" xfId="0" applyFont="1" applyAlignment="1">
      <alignment/>
    </xf>
    <xf numFmtId="37" fontId="6" fillId="0" borderId="10" xfId="0" applyFont="1" applyBorder="1" applyAlignment="1">
      <alignment/>
    </xf>
    <xf numFmtId="37" fontId="7" fillId="0" borderId="10" xfId="0" applyFont="1" applyBorder="1" applyAlignment="1">
      <alignment/>
    </xf>
    <xf numFmtId="37" fontId="6" fillId="0" borderId="0" xfId="0" applyFont="1" applyBorder="1" applyAlignment="1">
      <alignment/>
    </xf>
    <xf numFmtId="37" fontId="8" fillId="0" borderId="10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 horizontal="center" vertical="center"/>
    </xf>
    <xf numFmtId="37" fontId="5" fillId="0" borderId="15" xfId="0" applyFont="1" applyBorder="1" applyAlignment="1">
      <alignment horizontal="distributed" vertical="center"/>
    </xf>
    <xf numFmtId="37" fontId="5" fillId="0" borderId="15" xfId="0" applyFont="1" applyBorder="1" applyAlignment="1">
      <alignment horizontal="distributed" vertical="center" wrapText="1"/>
    </xf>
    <xf numFmtId="37" fontId="5" fillId="0" borderId="16" xfId="0" applyFont="1" applyBorder="1" applyAlignment="1">
      <alignment horizontal="center" vertical="center"/>
    </xf>
    <xf numFmtId="37" fontId="5" fillId="0" borderId="17" xfId="0" applyFont="1" applyBorder="1" applyAlignment="1">
      <alignment horizontal="distributed" vertical="center"/>
    </xf>
    <xf numFmtId="37" fontId="5" fillId="0" borderId="18" xfId="0" applyFont="1" applyBorder="1" applyAlignment="1">
      <alignment horizontal="distributed" vertical="center"/>
    </xf>
    <xf numFmtId="37" fontId="5" fillId="0" borderId="0" xfId="0" applyFont="1" applyBorder="1" applyAlignment="1">
      <alignment/>
    </xf>
    <xf numFmtId="37" fontId="13" fillId="0" borderId="19" xfId="0" applyFont="1" applyBorder="1" applyAlignment="1">
      <alignment horizontal="distributed"/>
    </xf>
    <xf numFmtId="37" fontId="13" fillId="0" borderId="0" xfId="0" applyFont="1" applyAlignment="1">
      <alignment/>
    </xf>
    <xf numFmtId="37" fontId="13" fillId="0" borderId="0" xfId="0" applyFont="1" applyBorder="1" applyAlignment="1">
      <alignment/>
    </xf>
    <xf numFmtId="37" fontId="13" fillId="0" borderId="20" xfId="0" applyFont="1" applyBorder="1" applyAlignment="1">
      <alignment horizontal="centerContinuous"/>
    </xf>
    <xf numFmtId="37" fontId="5" fillId="0" borderId="19" xfId="0" applyFont="1" applyBorder="1" applyAlignment="1">
      <alignment horizontal="distributed"/>
    </xf>
    <xf numFmtId="37" fontId="5" fillId="0" borderId="20" xfId="0" applyFont="1" applyBorder="1" applyAlignment="1">
      <alignment horizontal="centerContinuous"/>
    </xf>
    <xf numFmtId="37" fontId="5" fillId="0" borderId="0" xfId="0" applyFont="1" applyAlignment="1">
      <alignment horizontal="right"/>
    </xf>
    <xf numFmtId="37" fontId="5" fillId="0" borderId="19" xfId="0" applyFont="1" applyBorder="1" applyAlignment="1">
      <alignment horizontal="right"/>
    </xf>
    <xf numFmtId="37" fontId="5" fillId="0" borderId="0" xfId="0" applyFont="1" applyBorder="1" applyAlignment="1">
      <alignment horizontal="centerContinuous"/>
    </xf>
    <xf numFmtId="37" fontId="5" fillId="0" borderId="19" xfId="0" applyFont="1" applyBorder="1" applyAlignment="1" quotePrefix="1">
      <alignment horizontal="distributed"/>
    </xf>
    <xf numFmtId="41" fontId="5" fillId="0" borderId="0" xfId="0" applyNumberFormat="1" applyFont="1" applyAlignment="1">
      <alignment horizontal="right"/>
    </xf>
    <xf numFmtId="37" fontId="8" fillId="0" borderId="15" xfId="0" applyFont="1" applyBorder="1" applyAlignment="1">
      <alignment/>
    </xf>
    <xf numFmtId="37" fontId="5" fillId="0" borderId="21" xfId="0" applyFont="1" applyBorder="1" applyAlignment="1">
      <alignment/>
    </xf>
    <xf numFmtId="37" fontId="5" fillId="0" borderId="15" xfId="0" applyFont="1" applyBorder="1" applyAlignment="1">
      <alignment/>
    </xf>
    <xf numFmtId="37" fontId="14" fillId="0" borderId="10" xfId="0" applyFont="1" applyBorder="1" applyAlignment="1">
      <alignment/>
    </xf>
    <xf numFmtId="37" fontId="8" fillId="0" borderId="0" xfId="0" applyFont="1" applyAlignment="1">
      <alignment/>
    </xf>
    <xf numFmtId="37" fontId="8" fillId="0" borderId="10" xfId="0" applyFont="1" applyBorder="1" applyAlignment="1">
      <alignment/>
    </xf>
    <xf numFmtId="37" fontId="5" fillId="0" borderId="10" xfId="0" applyFont="1" applyBorder="1" applyAlignment="1">
      <alignment horizontal="distributed"/>
    </xf>
    <xf numFmtId="37" fontId="5" fillId="0" borderId="22" xfId="0" applyFont="1" applyBorder="1" applyAlignment="1">
      <alignment horizontal="distributed"/>
    </xf>
    <xf numFmtId="37" fontId="5" fillId="0" borderId="21" xfId="0" applyFont="1" applyBorder="1" applyAlignment="1">
      <alignment horizontal="centerContinuous"/>
    </xf>
    <xf numFmtId="37" fontId="5" fillId="0" borderId="23" xfId="0" applyFont="1" applyBorder="1" applyAlignment="1">
      <alignment/>
    </xf>
    <xf numFmtId="37" fontId="5" fillId="0" borderId="14" xfId="0" applyFont="1" applyBorder="1" applyAlignment="1">
      <alignment horizontal="distributed" vertical="center"/>
    </xf>
    <xf numFmtId="37" fontId="5" fillId="0" borderId="21" xfId="0" applyFont="1" applyBorder="1" applyAlignment="1">
      <alignment horizontal="distributed" vertical="center"/>
    </xf>
    <xf numFmtId="37" fontId="13" fillId="0" borderId="24" xfId="0" applyFont="1" applyBorder="1" applyAlignment="1">
      <alignment/>
    </xf>
    <xf numFmtId="37" fontId="13" fillId="0" borderId="25" xfId="0" applyFont="1" applyBorder="1" applyAlignment="1">
      <alignment/>
    </xf>
    <xf numFmtId="37" fontId="5" fillId="0" borderId="19" xfId="0" applyFont="1" applyBorder="1" applyAlignment="1">
      <alignment/>
    </xf>
    <xf numFmtId="37" fontId="5" fillId="0" borderId="20" xfId="0" applyFont="1" applyBorder="1" applyAlignment="1" quotePrefix="1">
      <alignment horizontal="centerContinuous"/>
    </xf>
    <xf numFmtId="37" fontId="5" fillId="0" borderId="0" xfId="0" applyNumberFormat="1" applyFont="1" applyAlignment="1">
      <alignment horizontal="right"/>
    </xf>
    <xf numFmtId="37" fontId="5" fillId="0" borderId="0" xfId="0" applyFont="1" applyBorder="1" applyAlignment="1">
      <alignment horizontal="distributed"/>
    </xf>
    <xf numFmtId="37" fontId="5" fillId="0" borderId="15" xfId="0" applyFont="1" applyBorder="1" applyAlignment="1">
      <alignment horizontal="distributed"/>
    </xf>
    <xf numFmtId="37" fontId="5" fillId="0" borderId="21" xfId="0" applyFont="1" applyBorder="1" applyAlignment="1">
      <alignment horizontal="right"/>
    </xf>
    <xf numFmtId="37" fontId="5" fillId="0" borderId="26" xfId="0" applyFont="1" applyBorder="1" applyAlignment="1">
      <alignment horizontal="centerContinuous"/>
    </xf>
    <xf numFmtId="37" fontId="8" fillId="0" borderId="0" xfId="0" applyFont="1" applyBorder="1" applyAlignment="1">
      <alignment horizontal="left"/>
    </xf>
    <xf numFmtId="37" fontId="5" fillId="0" borderId="0" xfId="0" applyFont="1" applyBorder="1" applyAlignment="1" quotePrefix="1">
      <alignment horizontal="left"/>
    </xf>
    <xf numFmtId="37" fontId="8" fillId="0" borderId="0" xfId="0" applyFont="1" applyBorder="1" applyAlignment="1">
      <alignment/>
    </xf>
    <xf numFmtId="37" fontId="5" fillId="0" borderId="10" xfId="0" applyFont="1" applyBorder="1" applyAlignment="1">
      <alignment horizontal="center" vertical="center"/>
    </xf>
    <xf numFmtId="37" fontId="5" fillId="0" borderId="27" xfId="0" applyFont="1" applyBorder="1" applyAlignment="1">
      <alignment horizontal="center" vertical="center"/>
    </xf>
    <xf numFmtId="37" fontId="10" fillId="0" borderId="15" xfId="0" applyFont="1" applyBorder="1" applyAlignment="1">
      <alignment horizontal="center" vertical="center"/>
    </xf>
    <xf numFmtId="37" fontId="5" fillId="0" borderId="28" xfId="0" applyFont="1" applyBorder="1" applyAlignment="1">
      <alignment horizontal="center" vertical="center"/>
    </xf>
    <xf numFmtId="37" fontId="11" fillId="0" borderId="16" xfId="0" applyFont="1" applyBorder="1" applyAlignment="1">
      <alignment horizontal="center" vertical="center"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10" fillId="0" borderId="16" xfId="0" applyFont="1" applyBorder="1" applyAlignment="1">
      <alignment horizontal="center" vertical="center"/>
    </xf>
    <xf numFmtId="37" fontId="9" fillId="0" borderId="22" xfId="0" applyFont="1" applyBorder="1" applyAlignment="1">
      <alignment horizontal="center" vertical="center" textRotation="255"/>
    </xf>
    <xf numFmtId="37" fontId="12" fillId="0" borderId="26" xfId="0" applyFont="1" applyBorder="1" applyAlignment="1">
      <alignment horizontal="center" vertical="center" textRotation="255"/>
    </xf>
    <xf numFmtId="37" fontId="13" fillId="0" borderId="29" xfId="0" applyFont="1" applyBorder="1" applyAlignment="1">
      <alignment horizontal="distributed"/>
    </xf>
    <xf numFmtId="37" fontId="13" fillId="0" borderId="25" xfId="0" applyFont="1" applyBorder="1" applyAlignment="1">
      <alignment horizontal="distributed"/>
    </xf>
    <xf numFmtId="0" fontId="5" fillId="0" borderId="0" xfId="0" applyNumberFormat="1" applyFont="1" applyBorder="1" applyAlignment="1">
      <alignment horizontal="distributed"/>
    </xf>
    <xf numFmtId="0" fontId="5" fillId="0" borderId="19" xfId="0" applyNumberFormat="1" applyFont="1" applyBorder="1" applyAlignment="1">
      <alignment horizontal="distributed"/>
    </xf>
    <xf numFmtId="37" fontId="5" fillId="0" borderId="0" xfId="0" applyFont="1" applyBorder="1" applyAlignment="1">
      <alignment horizontal="distributed"/>
    </xf>
    <xf numFmtId="37" fontId="5" fillId="0" borderId="19" xfId="0" applyFont="1" applyBorder="1" applyAlignment="1">
      <alignment horizontal="distributed"/>
    </xf>
    <xf numFmtId="37" fontId="8" fillId="0" borderId="10" xfId="0" applyFont="1" applyBorder="1" applyAlignment="1">
      <alignment horizontal="left" vertical="center"/>
    </xf>
    <xf numFmtId="37" fontId="5" fillId="0" borderId="10" xfId="0" applyFont="1" applyBorder="1" applyAlignment="1">
      <alignment horizontal="center"/>
    </xf>
    <xf numFmtId="37" fontId="5" fillId="0" borderId="23" xfId="0" applyFont="1" applyBorder="1" applyAlignment="1">
      <alignment horizontal="center" vertical="center"/>
    </xf>
    <xf numFmtId="37" fontId="5" fillId="0" borderId="21" xfId="0" applyFont="1" applyBorder="1" applyAlignment="1">
      <alignment horizontal="center" vertical="center"/>
    </xf>
    <xf numFmtId="37" fontId="5" fillId="0" borderId="15" xfId="0" applyFont="1" applyBorder="1" applyAlignment="1">
      <alignment horizontal="center" vertical="center"/>
    </xf>
    <xf numFmtId="37" fontId="5" fillId="0" borderId="11" xfId="0" applyFont="1" applyBorder="1" applyAlignment="1">
      <alignment horizontal="center" vertical="center"/>
    </xf>
    <xf numFmtId="37" fontId="5" fillId="0" borderId="12" xfId="0" applyFont="1" applyBorder="1" applyAlignment="1">
      <alignment horizontal="center" vertical="center"/>
    </xf>
    <xf numFmtId="37" fontId="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zoomScaleSheetLayoutView="120" zoomScalePageLayoutView="0" workbookViewId="0" topLeftCell="M1">
      <selection activeCell="S25" sqref="S25"/>
    </sheetView>
  </sheetViews>
  <sheetFormatPr defaultColWidth="8.75" defaultRowHeight="18"/>
  <cols>
    <col min="1" max="1" width="19.58203125" style="3" customWidth="1"/>
    <col min="2" max="19" width="10.58203125" style="3" customWidth="1"/>
    <col min="20" max="20" width="4.58203125" style="3" customWidth="1"/>
    <col min="21" max="16384" width="8.75" style="3" customWidth="1"/>
  </cols>
  <sheetData>
    <row r="1" spans="1:20" ht="17.25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" customFormat="1" ht="15.75" customHeight="1" thickBot="1">
      <c r="A2" s="4" t="s">
        <v>1</v>
      </c>
      <c r="B2" s="4"/>
      <c r="C2" s="4"/>
      <c r="E2" s="6"/>
      <c r="F2" s="7" t="s">
        <v>2</v>
      </c>
      <c r="G2" s="6"/>
      <c r="H2" s="8"/>
      <c r="I2" s="9"/>
      <c r="J2" s="9"/>
      <c r="K2" s="9"/>
      <c r="L2" s="9"/>
      <c r="M2" s="9"/>
      <c r="N2" s="9"/>
      <c r="O2" s="9"/>
      <c r="P2" s="10"/>
      <c r="Q2" s="4"/>
      <c r="R2" s="4"/>
      <c r="S2" s="56" t="s">
        <v>3</v>
      </c>
      <c r="T2" s="56"/>
    </row>
    <row r="3" spans="1:20" s="5" customFormat="1" ht="19.5" customHeight="1" thickTop="1">
      <c r="A3" s="57" t="s">
        <v>4</v>
      </c>
      <c r="B3" s="59" t="s">
        <v>5</v>
      </c>
      <c r="C3" s="61" t="s">
        <v>6</v>
      </c>
      <c r="D3" s="62"/>
      <c r="E3" s="62"/>
      <c r="F3" s="62"/>
      <c r="G3" s="62"/>
      <c r="H3" s="11"/>
      <c r="I3" s="12" t="s">
        <v>7</v>
      </c>
      <c r="J3" s="12"/>
      <c r="K3" s="12"/>
      <c r="L3" s="12"/>
      <c r="M3" s="12"/>
      <c r="N3" s="12"/>
      <c r="O3" s="12"/>
      <c r="P3" s="12"/>
      <c r="Q3" s="12"/>
      <c r="R3" s="13"/>
      <c r="S3" s="59" t="s">
        <v>8</v>
      </c>
      <c r="T3" s="64" t="s">
        <v>9</v>
      </c>
    </row>
    <row r="4" spans="1:255" s="5" customFormat="1" ht="24.75" customHeight="1">
      <c r="A4" s="58"/>
      <c r="B4" s="60"/>
      <c r="C4" s="14" t="s">
        <v>10</v>
      </c>
      <c r="D4" s="15" t="s">
        <v>11</v>
      </c>
      <c r="E4" s="15" t="s">
        <v>12</v>
      </c>
      <c r="F4" s="15" t="s">
        <v>13</v>
      </c>
      <c r="G4" s="16" t="s">
        <v>14</v>
      </c>
      <c r="H4" s="17" t="s">
        <v>10</v>
      </c>
      <c r="I4" s="18" t="s">
        <v>15</v>
      </c>
      <c r="J4" s="19" t="s">
        <v>16</v>
      </c>
      <c r="K4" s="19" t="s">
        <v>17</v>
      </c>
      <c r="L4" s="15" t="s">
        <v>18</v>
      </c>
      <c r="M4" s="15" t="s">
        <v>19</v>
      </c>
      <c r="N4" s="15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S4" s="63"/>
      <c r="T4" s="65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0" s="22" customFormat="1" ht="12.75" customHeight="1">
      <c r="A5" s="21" t="s">
        <v>25</v>
      </c>
      <c r="B5" s="22">
        <f>SUM(C5,H5,S5)</f>
        <v>59522888</v>
      </c>
      <c r="C5" s="22">
        <f>SUM(D5:G5)</f>
        <v>9812978</v>
      </c>
      <c r="D5" s="22">
        <f>SUM(D7:D25)</f>
        <v>2730150</v>
      </c>
      <c r="E5" s="22">
        <f aca="true" t="shared" si="0" ref="E5:R5">SUM(E7:E25)</f>
        <v>1322657</v>
      </c>
      <c r="F5" s="22">
        <f t="shared" si="0"/>
        <v>2556483</v>
      </c>
      <c r="G5" s="22">
        <f t="shared" si="0"/>
        <v>3203688</v>
      </c>
      <c r="H5" s="23">
        <f>SUM(I5:R5)</f>
        <v>43148920</v>
      </c>
      <c r="I5" s="22">
        <f t="shared" si="0"/>
        <v>11497879</v>
      </c>
      <c r="J5" s="22">
        <f t="shared" si="0"/>
        <v>3982049</v>
      </c>
      <c r="K5" s="22">
        <f t="shared" si="0"/>
        <v>1327013</v>
      </c>
      <c r="L5" s="22">
        <f t="shared" si="0"/>
        <v>2791707</v>
      </c>
      <c r="M5" s="22">
        <f t="shared" si="0"/>
        <v>8969891</v>
      </c>
      <c r="N5" s="22">
        <f t="shared" si="0"/>
        <v>2193692</v>
      </c>
      <c r="O5" s="22">
        <f t="shared" si="0"/>
        <v>346958</v>
      </c>
      <c r="P5" s="22">
        <f t="shared" si="0"/>
        <v>11710388</v>
      </c>
      <c r="Q5" s="22">
        <f t="shared" si="0"/>
        <v>185509</v>
      </c>
      <c r="R5" s="22">
        <f t="shared" si="0"/>
        <v>143834</v>
      </c>
      <c r="S5" s="22">
        <v>6560990</v>
      </c>
      <c r="T5" s="24" t="s">
        <v>26</v>
      </c>
    </row>
    <row r="6" spans="1:20" s="5" customFormat="1" ht="12.75" customHeight="1">
      <c r="A6" s="25"/>
      <c r="H6" s="20"/>
      <c r="T6" s="26"/>
    </row>
    <row r="7" spans="1:20" s="5" customFormat="1" ht="12.75" customHeight="1">
      <c r="A7" s="25" t="s">
        <v>27</v>
      </c>
      <c r="B7" s="5">
        <f>SUM(C7,H7,S7)</f>
        <v>4759925</v>
      </c>
      <c r="C7" s="5">
        <f>SUM(D7:G7)</f>
        <v>1865206</v>
      </c>
      <c r="D7" s="5">
        <v>1091548</v>
      </c>
      <c r="E7" s="5">
        <v>228253</v>
      </c>
      <c r="F7" s="5">
        <v>545405</v>
      </c>
      <c r="G7" s="27" t="s">
        <v>28</v>
      </c>
      <c r="H7" s="20">
        <f>SUM(I7:R7)</f>
        <v>2748281</v>
      </c>
      <c r="I7" s="5">
        <v>1025221</v>
      </c>
      <c r="J7" s="5">
        <v>552409</v>
      </c>
      <c r="K7" s="5">
        <v>266280</v>
      </c>
      <c r="L7" s="5">
        <v>335263</v>
      </c>
      <c r="M7" s="5">
        <v>318191</v>
      </c>
      <c r="N7" s="5">
        <v>28101</v>
      </c>
      <c r="O7" s="27" t="s">
        <v>28</v>
      </c>
      <c r="P7" s="5">
        <v>206061</v>
      </c>
      <c r="Q7" s="5">
        <v>239</v>
      </c>
      <c r="R7" s="5">
        <v>16516</v>
      </c>
      <c r="S7" s="28">
        <v>146438</v>
      </c>
      <c r="T7" s="29" t="s">
        <v>29</v>
      </c>
    </row>
    <row r="8" spans="1:21" s="5" customFormat="1" ht="12.75" customHeight="1">
      <c r="A8" s="25" t="s">
        <v>30</v>
      </c>
      <c r="B8" s="5">
        <f aca="true" t="shared" si="1" ref="B8:B25">SUM(C8,H8,S8)</f>
        <v>1751763</v>
      </c>
      <c r="C8" s="5">
        <f aca="true" t="shared" si="2" ref="C8:C25">SUM(D8:G8)</f>
        <v>31770</v>
      </c>
      <c r="D8" s="27">
        <v>14780</v>
      </c>
      <c r="E8" s="27">
        <v>13990</v>
      </c>
      <c r="F8" s="5">
        <v>3000</v>
      </c>
      <c r="G8" s="27" t="s">
        <v>28</v>
      </c>
      <c r="H8" s="20">
        <f aca="true" t="shared" si="3" ref="H8:H25">SUM(I8:R8)</f>
        <v>1647993</v>
      </c>
      <c r="I8" s="5">
        <v>65534</v>
      </c>
      <c r="J8" s="5">
        <v>15444</v>
      </c>
      <c r="K8" s="27" t="s">
        <v>28</v>
      </c>
      <c r="L8" s="5">
        <v>104596</v>
      </c>
      <c r="M8" s="5">
        <v>940422</v>
      </c>
      <c r="N8" s="5">
        <v>427461</v>
      </c>
      <c r="O8" s="5">
        <v>50752</v>
      </c>
      <c r="P8" s="5">
        <v>43283</v>
      </c>
      <c r="Q8" s="27">
        <v>501</v>
      </c>
      <c r="R8" s="27" t="s">
        <v>28</v>
      </c>
      <c r="S8" s="27">
        <v>72000</v>
      </c>
      <c r="T8" s="26" t="s">
        <v>31</v>
      </c>
      <c r="U8" s="20"/>
    </row>
    <row r="9" spans="1:20" s="5" customFormat="1" ht="12.75" customHeight="1">
      <c r="A9" s="25" t="s">
        <v>32</v>
      </c>
      <c r="B9" s="5">
        <f t="shared" si="1"/>
        <v>237039</v>
      </c>
      <c r="C9" s="5">
        <f t="shared" si="2"/>
        <v>57552</v>
      </c>
      <c r="D9" s="27">
        <v>13000</v>
      </c>
      <c r="E9" s="5">
        <v>20378</v>
      </c>
      <c r="F9" s="5">
        <v>24174</v>
      </c>
      <c r="G9" s="27" t="s">
        <v>28</v>
      </c>
      <c r="H9" s="20">
        <f t="shared" si="3"/>
        <v>179487</v>
      </c>
      <c r="I9" s="5">
        <v>19775</v>
      </c>
      <c r="J9" s="5">
        <v>23718</v>
      </c>
      <c r="K9" s="27" t="s">
        <v>28</v>
      </c>
      <c r="L9" s="5">
        <v>23850</v>
      </c>
      <c r="M9" s="5">
        <v>107994</v>
      </c>
      <c r="N9" s="27" t="s">
        <v>28</v>
      </c>
      <c r="O9" s="27" t="s">
        <v>28</v>
      </c>
      <c r="P9" s="5">
        <v>4150</v>
      </c>
      <c r="Q9" s="27" t="s">
        <v>28</v>
      </c>
      <c r="R9" s="27" t="s">
        <v>28</v>
      </c>
      <c r="S9" s="27" t="s">
        <v>28</v>
      </c>
      <c r="T9" s="26" t="s">
        <v>33</v>
      </c>
    </row>
    <row r="10" spans="1:20" s="5" customFormat="1" ht="12.75" customHeight="1">
      <c r="A10" s="25" t="s">
        <v>34</v>
      </c>
      <c r="B10" s="5">
        <f t="shared" si="1"/>
        <v>3173493</v>
      </c>
      <c r="C10" s="5">
        <f t="shared" si="2"/>
        <v>1200036</v>
      </c>
      <c r="D10" s="5">
        <v>315308</v>
      </c>
      <c r="E10" s="5">
        <v>416641</v>
      </c>
      <c r="F10" s="5">
        <v>388860</v>
      </c>
      <c r="G10" s="5">
        <v>79227</v>
      </c>
      <c r="H10" s="20">
        <f t="shared" si="3"/>
        <v>1973457</v>
      </c>
      <c r="I10" s="5">
        <v>1016271</v>
      </c>
      <c r="J10" s="5">
        <v>327277</v>
      </c>
      <c r="K10" s="5">
        <v>113381</v>
      </c>
      <c r="L10" s="5">
        <v>90345</v>
      </c>
      <c r="M10" s="5">
        <v>243684</v>
      </c>
      <c r="N10" s="5">
        <v>4270</v>
      </c>
      <c r="O10" s="27" t="s">
        <v>28</v>
      </c>
      <c r="P10" s="5">
        <v>175825</v>
      </c>
      <c r="Q10" s="27" t="s">
        <v>28</v>
      </c>
      <c r="R10" s="5">
        <v>2404</v>
      </c>
      <c r="S10" s="27" t="s">
        <v>28</v>
      </c>
      <c r="T10" s="26" t="s">
        <v>35</v>
      </c>
    </row>
    <row r="11" spans="1:20" s="5" customFormat="1" ht="12.75" customHeight="1">
      <c r="A11" s="25" t="s">
        <v>36</v>
      </c>
      <c r="B11" s="5">
        <f t="shared" si="1"/>
        <v>945006</v>
      </c>
      <c r="C11" s="5">
        <f t="shared" si="2"/>
        <v>178317</v>
      </c>
      <c r="D11" s="5">
        <v>38241</v>
      </c>
      <c r="E11" s="5">
        <v>44567</v>
      </c>
      <c r="F11" s="5">
        <v>77957</v>
      </c>
      <c r="G11" s="5">
        <v>17552</v>
      </c>
      <c r="H11" s="20">
        <f t="shared" si="3"/>
        <v>766689</v>
      </c>
      <c r="I11" s="5">
        <v>196200</v>
      </c>
      <c r="J11" s="5">
        <v>49272</v>
      </c>
      <c r="K11" s="5">
        <v>69325</v>
      </c>
      <c r="L11" s="5">
        <v>115952</v>
      </c>
      <c r="M11" s="5">
        <v>163340</v>
      </c>
      <c r="N11" s="5">
        <v>24295</v>
      </c>
      <c r="O11" s="27" t="s">
        <v>28</v>
      </c>
      <c r="P11" s="5">
        <v>135384</v>
      </c>
      <c r="Q11" s="5">
        <v>9641</v>
      </c>
      <c r="R11" s="5">
        <v>3280</v>
      </c>
      <c r="S11" s="27" t="s">
        <v>28</v>
      </c>
      <c r="T11" s="26" t="s">
        <v>37</v>
      </c>
    </row>
    <row r="12" spans="1:20" s="5" customFormat="1" ht="12.75" customHeight="1">
      <c r="A12" s="30" t="s">
        <v>38</v>
      </c>
      <c r="B12" s="5">
        <f t="shared" si="1"/>
        <v>1451820</v>
      </c>
      <c r="C12" s="5">
        <f t="shared" si="2"/>
        <v>119284</v>
      </c>
      <c r="D12" s="27">
        <v>42921</v>
      </c>
      <c r="E12" s="5">
        <v>25770</v>
      </c>
      <c r="F12" s="27">
        <v>48419</v>
      </c>
      <c r="G12" s="27">
        <v>2174</v>
      </c>
      <c r="H12" s="20">
        <f t="shared" si="3"/>
        <v>1329926</v>
      </c>
      <c r="I12" s="5">
        <v>493951</v>
      </c>
      <c r="J12" s="5">
        <v>228754</v>
      </c>
      <c r="K12" s="5">
        <v>269516</v>
      </c>
      <c r="L12" s="5">
        <v>123210</v>
      </c>
      <c r="M12" s="5">
        <v>180027</v>
      </c>
      <c r="N12" s="5">
        <v>4989</v>
      </c>
      <c r="O12" s="27" t="s">
        <v>28</v>
      </c>
      <c r="P12" s="5">
        <v>29479</v>
      </c>
      <c r="Q12" s="27" t="s">
        <v>28</v>
      </c>
      <c r="R12" s="27" t="s">
        <v>28</v>
      </c>
      <c r="S12" s="27">
        <v>2610</v>
      </c>
      <c r="T12" s="26" t="s">
        <v>39</v>
      </c>
    </row>
    <row r="13" spans="1:20" s="5" customFormat="1" ht="12.75" customHeight="1">
      <c r="A13" s="25" t="s">
        <v>40</v>
      </c>
      <c r="B13" s="5">
        <f t="shared" si="1"/>
        <v>374742</v>
      </c>
      <c r="C13" s="5">
        <f t="shared" si="2"/>
        <v>295345</v>
      </c>
      <c r="D13" s="27">
        <v>26286</v>
      </c>
      <c r="E13" s="5">
        <v>211525</v>
      </c>
      <c r="F13" s="27">
        <v>20096</v>
      </c>
      <c r="G13" s="5">
        <v>37438</v>
      </c>
      <c r="H13" s="20">
        <f t="shared" si="3"/>
        <v>79397</v>
      </c>
      <c r="I13" s="5">
        <v>27068</v>
      </c>
      <c r="J13" s="5">
        <v>5454</v>
      </c>
      <c r="K13" s="27" t="s">
        <v>28</v>
      </c>
      <c r="L13" s="27">
        <v>684</v>
      </c>
      <c r="M13" s="27">
        <v>17510</v>
      </c>
      <c r="N13" s="27" t="s">
        <v>28</v>
      </c>
      <c r="O13" s="27" t="s">
        <v>28</v>
      </c>
      <c r="P13" s="27">
        <v>28681</v>
      </c>
      <c r="Q13" s="27" t="s">
        <v>28</v>
      </c>
      <c r="R13" s="27" t="s">
        <v>28</v>
      </c>
      <c r="S13" s="27" t="s">
        <v>28</v>
      </c>
      <c r="T13" s="26" t="s">
        <v>41</v>
      </c>
    </row>
    <row r="14" spans="1:20" s="5" customFormat="1" ht="12.75" customHeight="1">
      <c r="A14" s="25" t="s">
        <v>42</v>
      </c>
      <c r="B14" s="5">
        <f t="shared" si="1"/>
        <v>6171888</v>
      </c>
      <c r="C14" s="5">
        <f t="shared" si="2"/>
        <v>1158844</v>
      </c>
      <c r="D14" s="5">
        <v>131260</v>
      </c>
      <c r="E14" s="5">
        <v>1732</v>
      </c>
      <c r="F14" s="27">
        <v>923028</v>
      </c>
      <c r="G14" s="27">
        <v>102824</v>
      </c>
      <c r="H14" s="20">
        <f t="shared" si="3"/>
        <v>4365558</v>
      </c>
      <c r="I14" s="5">
        <v>1095377</v>
      </c>
      <c r="J14" s="5">
        <v>205438</v>
      </c>
      <c r="K14" s="5">
        <v>124368</v>
      </c>
      <c r="L14" s="5">
        <v>632354</v>
      </c>
      <c r="M14" s="5">
        <v>902672</v>
      </c>
      <c r="N14" s="5">
        <v>231621</v>
      </c>
      <c r="O14" s="5">
        <v>72094</v>
      </c>
      <c r="P14" s="5">
        <v>1094201</v>
      </c>
      <c r="Q14" s="5">
        <v>7433</v>
      </c>
      <c r="R14" s="27" t="s">
        <v>28</v>
      </c>
      <c r="S14" s="27">
        <v>647486</v>
      </c>
      <c r="T14" s="26" t="s">
        <v>43</v>
      </c>
    </row>
    <row r="15" spans="1:20" s="5" customFormat="1" ht="12.75" customHeight="1">
      <c r="A15" s="25" t="s">
        <v>44</v>
      </c>
      <c r="B15" s="5">
        <f t="shared" si="1"/>
        <v>6574486</v>
      </c>
      <c r="C15" s="5">
        <f t="shared" si="2"/>
        <v>1981786</v>
      </c>
      <c r="D15" s="27">
        <v>276225</v>
      </c>
      <c r="E15" s="27" t="s">
        <v>28</v>
      </c>
      <c r="F15" s="27">
        <v>165407</v>
      </c>
      <c r="G15" s="27">
        <v>1540154</v>
      </c>
      <c r="H15" s="20">
        <f t="shared" si="3"/>
        <v>4190113</v>
      </c>
      <c r="I15" s="27">
        <v>3099194</v>
      </c>
      <c r="J15" s="27">
        <v>1007035</v>
      </c>
      <c r="K15" s="27" t="s">
        <v>28</v>
      </c>
      <c r="L15" s="27">
        <v>36625</v>
      </c>
      <c r="M15" s="27" t="s">
        <v>28</v>
      </c>
      <c r="N15" s="27" t="s">
        <v>28</v>
      </c>
      <c r="O15" s="27">
        <v>47259</v>
      </c>
      <c r="P15" s="27" t="s">
        <v>28</v>
      </c>
      <c r="Q15" s="27" t="s">
        <v>28</v>
      </c>
      <c r="R15" s="27" t="s">
        <v>28</v>
      </c>
      <c r="S15" s="27">
        <v>402587</v>
      </c>
      <c r="T15" s="26" t="s">
        <v>45</v>
      </c>
    </row>
    <row r="16" spans="1:20" s="5" customFormat="1" ht="12.75" customHeight="1">
      <c r="A16" s="25" t="s">
        <v>46</v>
      </c>
      <c r="B16" s="5">
        <f t="shared" si="1"/>
        <v>2373</v>
      </c>
      <c r="C16" s="5">
        <f t="shared" si="2"/>
        <v>448</v>
      </c>
      <c r="D16" s="27">
        <v>228</v>
      </c>
      <c r="E16" s="27" t="s">
        <v>28</v>
      </c>
      <c r="F16" s="27">
        <v>220</v>
      </c>
      <c r="G16" s="27" t="s">
        <v>28</v>
      </c>
      <c r="H16" s="20">
        <f t="shared" si="3"/>
        <v>1925</v>
      </c>
      <c r="I16" s="27">
        <v>1746</v>
      </c>
      <c r="J16" s="27" t="s">
        <v>28</v>
      </c>
      <c r="K16" s="27" t="s">
        <v>28</v>
      </c>
      <c r="L16" s="27" t="s">
        <v>28</v>
      </c>
      <c r="M16" s="27">
        <v>109</v>
      </c>
      <c r="N16" s="27">
        <v>70</v>
      </c>
      <c r="O16" s="27" t="s">
        <v>28</v>
      </c>
      <c r="P16" s="27" t="s">
        <v>28</v>
      </c>
      <c r="Q16" s="27" t="s">
        <v>28</v>
      </c>
      <c r="R16" s="27" t="s">
        <v>28</v>
      </c>
      <c r="S16" s="27" t="s">
        <v>28</v>
      </c>
      <c r="T16" s="26" t="s">
        <v>47</v>
      </c>
    </row>
    <row r="17" spans="1:20" s="5" customFormat="1" ht="12.75" customHeight="1">
      <c r="A17" s="25" t="s">
        <v>48</v>
      </c>
      <c r="B17" s="5">
        <f t="shared" si="1"/>
        <v>4206652</v>
      </c>
      <c r="C17" s="5">
        <f t="shared" si="2"/>
        <v>980359</v>
      </c>
      <c r="D17" s="5">
        <v>295971</v>
      </c>
      <c r="E17" s="27">
        <v>319604</v>
      </c>
      <c r="F17" s="5">
        <v>54072</v>
      </c>
      <c r="G17" s="5">
        <v>310712</v>
      </c>
      <c r="H17" s="20">
        <f t="shared" si="3"/>
        <v>3190862</v>
      </c>
      <c r="I17" s="5">
        <v>354133</v>
      </c>
      <c r="J17" s="5">
        <v>1004949</v>
      </c>
      <c r="K17" s="5">
        <v>309227</v>
      </c>
      <c r="L17" s="5">
        <v>443207</v>
      </c>
      <c r="M17" s="5">
        <v>465298</v>
      </c>
      <c r="N17" s="5">
        <v>225092</v>
      </c>
      <c r="O17" s="27" t="s">
        <v>28</v>
      </c>
      <c r="P17" s="5">
        <v>359444</v>
      </c>
      <c r="Q17" s="27" t="s">
        <v>28</v>
      </c>
      <c r="R17" s="27">
        <v>29512</v>
      </c>
      <c r="S17" s="27">
        <v>35431</v>
      </c>
      <c r="T17" s="26" t="s">
        <v>49</v>
      </c>
    </row>
    <row r="18" spans="1:20" s="5" customFormat="1" ht="12.75" customHeight="1">
      <c r="A18" s="25" t="s">
        <v>50</v>
      </c>
      <c r="B18" s="5">
        <f t="shared" si="1"/>
        <v>12467886</v>
      </c>
      <c r="C18" s="5">
        <f t="shared" si="2"/>
        <v>508738</v>
      </c>
      <c r="D18" s="5">
        <v>175853</v>
      </c>
      <c r="E18" s="27">
        <v>1010</v>
      </c>
      <c r="F18" s="27">
        <v>3700</v>
      </c>
      <c r="G18" s="5">
        <v>328175</v>
      </c>
      <c r="H18" s="20">
        <f t="shared" si="3"/>
        <v>8957315</v>
      </c>
      <c r="I18" s="5">
        <v>3375908</v>
      </c>
      <c r="J18" s="5">
        <v>375150</v>
      </c>
      <c r="K18" s="27" t="s">
        <v>28</v>
      </c>
      <c r="L18" s="5">
        <v>468780</v>
      </c>
      <c r="M18" s="5">
        <v>970507</v>
      </c>
      <c r="N18" s="5">
        <v>964933</v>
      </c>
      <c r="O18" s="27">
        <v>88860</v>
      </c>
      <c r="P18" s="5">
        <v>2624693</v>
      </c>
      <c r="Q18" s="5">
        <v>85530</v>
      </c>
      <c r="R18" s="27">
        <v>2954</v>
      </c>
      <c r="S18" s="27">
        <v>3001833</v>
      </c>
      <c r="T18" s="26" t="s">
        <v>51</v>
      </c>
    </row>
    <row r="19" spans="1:20" s="5" customFormat="1" ht="12.75" customHeight="1">
      <c r="A19" s="25" t="s">
        <v>52</v>
      </c>
      <c r="B19" s="5">
        <v>9805780</v>
      </c>
      <c r="C19" s="5">
        <f t="shared" si="2"/>
        <v>79671</v>
      </c>
      <c r="D19" s="5">
        <v>37510</v>
      </c>
      <c r="E19" s="27">
        <v>40</v>
      </c>
      <c r="F19" s="27">
        <v>41843</v>
      </c>
      <c r="G19" s="5">
        <v>278</v>
      </c>
      <c r="H19" s="20">
        <f t="shared" si="3"/>
        <v>9482371</v>
      </c>
      <c r="I19" s="5">
        <v>234141</v>
      </c>
      <c r="J19" s="27" t="s">
        <v>28</v>
      </c>
      <c r="K19" s="27" t="s">
        <v>28</v>
      </c>
      <c r="L19" s="5">
        <v>129387</v>
      </c>
      <c r="M19" s="5">
        <v>3636806</v>
      </c>
      <c r="N19" s="5">
        <v>104953</v>
      </c>
      <c r="O19" s="27" t="s">
        <v>28</v>
      </c>
      <c r="P19" s="5">
        <v>5377084</v>
      </c>
      <c r="Q19" s="27" t="s">
        <v>28</v>
      </c>
      <c r="R19" s="27" t="s">
        <v>28</v>
      </c>
      <c r="S19" s="27">
        <v>243733</v>
      </c>
      <c r="T19" s="26" t="s">
        <v>53</v>
      </c>
    </row>
    <row r="20" spans="1:20" s="5" customFormat="1" ht="12.75" customHeight="1">
      <c r="A20" s="25" t="s">
        <v>54</v>
      </c>
      <c r="B20" s="5">
        <f t="shared" si="1"/>
        <v>1585127</v>
      </c>
      <c r="C20" s="5">
        <f t="shared" si="2"/>
        <v>660920</v>
      </c>
      <c r="D20" s="5">
        <v>211757</v>
      </c>
      <c r="E20" s="27">
        <v>9580</v>
      </c>
      <c r="F20" s="5">
        <v>140172</v>
      </c>
      <c r="G20" s="5">
        <v>299411</v>
      </c>
      <c r="H20" s="20">
        <f t="shared" si="3"/>
        <v>921607</v>
      </c>
      <c r="I20" s="5">
        <v>193965</v>
      </c>
      <c r="J20" s="5">
        <v>97797</v>
      </c>
      <c r="K20" s="5">
        <v>30863</v>
      </c>
      <c r="L20" s="5">
        <v>134421</v>
      </c>
      <c r="M20" s="5">
        <v>70977</v>
      </c>
      <c r="N20" s="27">
        <v>64930</v>
      </c>
      <c r="O20" s="27">
        <v>25000</v>
      </c>
      <c r="P20" s="5">
        <v>245254</v>
      </c>
      <c r="Q20" s="27">
        <v>25000</v>
      </c>
      <c r="R20" s="5">
        <v>33400</v>
      </c>
      <c r="S20" s="27">
        <v>2600</v>
      </c>
      <c r="T20" s="26" t="s">
        <v>55</v>
      </c>
    </row>
    <row r="21" spans="1:20" s="5" customFormat="1" ht="12.75" customHeight="1">
      <c r="A21" s="25" t="s">
        <v>56</v>
      </c>
      <c r="B21" s="5">
        <f t="shared" si="1"/>
        <v>733381</v>
      </c>
      <c r="C21" s="5">
        <f t="shared" si="2"/>
        <v>189148</v>
      </c>
      <c r="D21" s="5">
        <v>500</v>
      </c>
      <c r="E21" s="27">
        <v>6899</v>
      </c>
      <c r="F21" s="5">
        <v>12165</v>
      </c>
      <c r="G21" s="5">
        <v>169584</v>
      </c>
      <c r="H21" s="20">
        <f t="shared" si="3"/>
        <v>542759</v>
      </c>
      <c r="I21" s="5">
        <v>143854</v>
      </c>
      <c r="J21" s="5">
        <v>17119</v>
      </c>
      <c r="K21" s="5">
        <v>24171</v>
      </c>
      <c r="L21" s="5">
        <v>121714</v>
      </c>
      <c r="M21" s="5">
        <v>92402</v>
      </c>
      <c r="N21" s="5">
        <v>38797</v>
      </c>
      <c r="O21" s="5">
        <v>16660</v>
      </c>
      <c r="P21" s="5">
        <v>88042</v>
      </c>
      <c r="Q21" s="27" t="s">
        <v>28</v>
      </c>
      <c r="R21" s="27" t="s">
        <v>28</v>
      </c>
      <c r="S21" s="5">
        <v>1474</v>
      </c>
      <c r="T21" s="26" t="s">
        <v>57</v>
      </c>
    </row>
    <row r="22" spans="1:20" s="5" customFormat="1" ht="12.75" customHeight="1">
      <c r="A22" s="25" t="s">
        <v>58</v>
      </c>
      <c r="B22" s="5">
        <f t="shared" si="1"/>
        <v>1549906</v>
      </c>
      <c r="C22" s="5">
        <f t="shared" si="2"/>
        <v>58845</v>
      </c>
      <c r="D22" s="5">
        <v>6988</v>
      </c>
      <c r="E22" s="31">
        <v>0</v>
      </c>
      <c r="F22" s="5">
        <v>26554</v>
      </c>
      <c r="G22" s="5">
        <v>25303</v>
      </c>
      <c r="H22" s="20">
        <f t="shared" si="3"/>
        <v>1441061</v>
      </c>
      <c r="I22" s="5">
        <v>96901</v>
      </c>
      <c r="J22" s="5">
        <v>169</v>
      </c>
      <c r="K22" s="27">
        <v>1000</v>
      </c>
      <c r="L22" s="5">
        <v>2000</v>
      </c>
      <c r="M22" s="5">
        <v>609518</v>
      </c>
      <c r="N22" s="5">
        <v>47321</v>
      </c>
      <c r="O22" s="27" t="s">
        <v>28</v>
      </c>
      <c r="P22" s="5">
        <v>681152</v>
      </c>
      <c r="Q22" s="27">
        <v>3000</v>
      </c>
      <c r="R22" s="27" t="s">
        <v>28</v>
      </c>
      <c r="S22" s="5">
        <v>50000</v>
      </c>
      <c r="T22" s="26" t="s">
        <v>59</v>
      </c>
    </row>
    <row r="23" spans="1:20" s="5" customFormat="1" ht="12.75" customHeight="1">
      <c r="A23" s="25" t="s">
        <v>60</v>
      </c>
      <c r="B23" s="5">
        <f t="shared" si="1"/>
        <v>3226794</v>
      </c>
      <c r="C23" s="5">
        <f t="shared" si="2"/>
        <v>310199</v>
      </c>
      <c r="D23" s="27" t="s">
        <v>28</v>
      </c>
      <c r="E23" s="27">
        <v>7953</v>
      </c>
      <c r="F23" s="5">
        <v>66099</v>
      </c>
      <c r="G23" s="5">
        <v>236147</v>
      </c>
      <c r="H23" s="20">
        <f t="shared" si="3"/>
        <v>1012300</v>
      </c>
      <c r="I23" s="5">
        <v>26048</v>
      </c>
      <c r="J23" s="5">
        <v>57847</v>
      </c>
      <c r="K23" s="5">
        <v>90160</v>
      </c>
      <c r="L23" s="5">
        <v>21815</v>
      </c>
      <c r="M23" s="5">
        <v>94124</v>
      </c>
      <c r="N23" s="5">
        <v>21203</v>
      </c>
      <c r="O23" s="27">
        <v>44247</v>
      </c>
      <c r="P23" s="5">
        <v>546923</v>
      </c>
      <c r="Q23" s="27">
        <v>54165</v>
      </c>
      <c r="R23" s="27">
        <v>55768</v>
      </c>
      <c r="S23" s="5">
        <v>1904295</v>
      </c>
      <c r="T23" s="26" t="s">
        <v>61</v>
      </c>
    </row>
    <row r="24" spans="1:20" s="5" customFormat="1" ht="12.75" customHeight="1">
      <c r="A24" s="25" t="s">
        <v>62</v>
      </c>
      <c r="B24" s="5">
        <f t="shared" si="1"/>
        <v>184119</v>
      </c>
      <c r="C24" s="5">
        <f t="shared" si="2"/>
        <v>8602</v>
      </c>
      <c r="D24" s="5">
        <v>1857</v>
      </c>
      <c r="E24" s="27" t="s">
        <v>28</v>
      </c>
      <c r="F24" s="27">
        <v>5823</v>
      </c>
      <c r="G24" s="27">
        <v>922</v>
      </c>
      <c r="H24" s="20">
        <f t="shared" si="3"/>
        <v>175517</v>
      </c>
      <c r="I24" s="27" t="s">
        <v>28</v>
      </c>
      <c r="J24" s="27" t="s">
        <v>28</v>
      </c>
      <c r="K24" s="27">
        <v>28722</v>
      </c>
      <c r="L24" s="27" t="s">
        <v>28</v>
      </c>
      <c r="M24" s="27">
        <v>96657</v>
      </c>
      <c r="N24" s="5">
        <v>5134</v>
      </c>
      <c r="O24" s="27" t="s">
        <v>28</v>
      </c>
      <c r="P24" s="5">
        <v>45004</v>
      </c>
      <c r="Q24" s="27" t="s">
        <v>28</v>
      </c>
      <c r="R24" s="27" t="s">
        <v>28</v>
      </c>
      <c r="S24" s="27" t="s">
        <v>28</v>
      </c>
      <c r="T24" s="26" t="s">
        <v>63</v>
      </c>
    </row>
    <row r="25" spans="1:20" s="5" customFormat="1" ht="12.75" customHeight="1">
      <c r="A25" s="25" t="s">
        <v>64</v>
      </c>
      <c r="B25" s="5">
        <f t="shared" si="1"/>
        <v>320708</v>
      </c>
      <c r="C25" s="5">
        <f t="shared" si="2"/>
        <v>127908</v>
      </c>
      <c r="D25" s="20">
        <v>49917</v>
      </c>
      <c r="E25" s="20">
        <v>14715</v>
      </c>
      <c r="F25" s="20">
        <v>9489</v>
      </c>
      <c r="G25" s="20">
        <v>53787</v>
      </c>
      <c r="H25" s="20">
        <f t="shared" si="3"/>
        <v>142302</v>
      </c>
      <c r="I25" s="20">
        <v>32592</v>
      </c>
      <c r="J25" s="20">
        <v>14217</v>
      </c>
      <c r="K25" s="27" t="s">
        <v>28</v>
      </c>
      <c r="L25" s="20">
        <v>7504</v>
      </c>
      <c r="M25" s="20">
        <v>59653</v>
      </c>
      <c r="N25" s="20">
        <v>522</v>
      </c>
      <c r="O25" s="20">
        <v>2086</v>
      </c>
      <c r="P25" s="20">
        <v>25728</v>
      </c>
      <c r="Q25" s="27" t="s">
        <v>28</v>
      </c>
      <c r="R25" s="27" t="s">
        <v>28</v>
      </c>
      <c r="S25" s="20">
        <v>50498</v>
      </c>
      <c r="T25" s="26" t="s">
        <v>65</v>
      </c>
    </row>
    <row r="26" spans="1:20" s="5" customFormat="1" ht="12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3"/>
    </row>
  </sheetData>
  <sheetProtection/>
  <mergeCells count="6">
    <mergeCell ref="S2:T2"/>
    <mergeCell ref="A3:A4"/>
    <mergeCell ref="B3:B4"/>
    <mergeCell ref="C3:G3"/>
    <mergeCell ref="S3:S4"/>
    <mergeCell ref="T3:T4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1"/>
  <sheetViews>
    <sheetView tabSelected="1" zoomScaleSheetLayoutView="100" zoomScalePageLayoutView="0" workbookViewId="0" topLeftCell="J4">
      <selection activeCell="S23" sqref="S23"/>
    </sheetView>
  </sheetViews>
  <sheetFormatPr defaultColWidth="8.75" defaultRowHeight="18"/>
  <cols>
    <col min="1" max="1" width="2.83203125" style="3" customWidth="1"/>
    <col min="2" max="2" width="19.58203125" style="3" customWidth="1"/>
    <col min="3" max="3" width="10.08203125" style="3" customWidth="1"/>
    <col min="4" max="4" width="9.75" style="3" customWidth="1"/>
    <col min="5" max="5" width="9.25" style="3" customWidth="1"/>
    <col min="6" max="6" width="10.25" style="3" customWidth="1"/>
    <col min="7" max="8" width="9.33203125" style="3" customWidth="1"/>
    <col min="9" max="9" width="9.25" style="3" customWidth="1"/>
    <col min="10" max="15" width="8.83203125" style="3" customWidth="1"/>
    <col min="16" max="16" width="9" style="3" customWidth="1"/>
    <col min="17" max="18" width="8.83203125" style="3" customWidth="1"/>
    <col min="19" max="19" width="10.33203125" style="3" customWidth="1"/>
    <col min="20" max="20" width="4.58203125" style="3" customWidth="1"/>
    <col min="21" max="16384" width="8.75" style="3" customWidth="1"/>
  </cols>
  <sheetData>
    <row r="1" spans="2:10" ht="15.75" customHeight="1">
      <c r="B1" s="1"/>
      <c r="C1" s="1"/>
      <c r="D1" s="1"/>
      <c r="E1" s="1"/>
      <c r="F1" s="1"/>
      <c r="G1" s="1"/>
      <c r="H1" s="1"/>
      <c r="I1" s="1"/>
      <c r="J1" s="1"/>
    </row>
    <row r="2" spans="1:20" s="36" customFormat="1" ht="18" customHeight="1" thickBot="1">
      <c r="A2" s="72" t="s">
        <v>66</v>
      </c>
      <c r="B2" s="72"/>
      <c r="C2" s="35"/>
      <c r="D2" s="35"/>
      <c r="F2" s="7" t="s">
        <v>67</v>
      </c>
      <c r="H2" s="9"/>
      <c r="I2" s="9"/>
      <c r="J2" s="9"/>
      <c r="K2" s="9"/>
      <c r="L2" s="9"/>
      <c r="M2" s="9"/>
      <c r="N2" s="9"/>
      <c r="O2" s="9"/>
      <c r="P2" s="37"/>
      <c r="Q2" s="37"/>
      <c r="R2" s="38"/>
      <c r="S2" s="73"/>
      <c r="T2" s="73"/>
    </row>
    <row r="3" spans="1:20" s="5" customFormat="1" ht="19.5" customHeight="1" thickTop="1">
      <c r="A3" s="74" t="s">
        <v>4</v>
      </c>
      <c r="B3" s="57"/>
      <c r="C3" s="59" t="s">
        <v>68</v>
      </c>
      <c r="D3" s="77" t="s">
        <v>69</v>
      </c>
      <c r="E3" s="78"/>
      <c r="F3" s="78"/>
      <c r="G3" s="79"/>
      <c r="H3" s="39"/>
      <c r="I3" s="12" t="s">
        <v>70</v>
      </c>
      <c r="J3" s="12"/>
      <c r="K3" s="12"/>
      <c r="L3" s="12"/>
      <c r="M3" s="12"/>
      <c r="N3" s="12"/>
      <c r="O3" s="40"/>
      <c r="P3" s="40"/>
      <c r="Q3" s="40"/>
      <c r="R3" s="41"/>
      <c r="S3" s="59" t="s">
        <v>71</v>
      </c>
      <c r="T3" s="64" t="s">
        <v>72</v>
      </c>
    </row>
    <row r="4" spans="1:254" s="5" customFormat="1" ht="22.5" customHeight="1">
      <c r="A4" s="75"/>
      <c r="B4" s="76"/>
      <c r="C4" s="60"/>
      <c r="D4" s="14" t="s">
        <v>10</v>
      </c>
      <c r="E4" s="15" t="s">
        <v>73</v>
      </c>
      <c r="F4" s="15" t="s">
        <v>74</v>
      </c>
      <c r="G4" s="15" t="s">
        <v>13</v>
      </c>
      <c r="H4" s="14" t="s">
        <v>10</v>
      </c>
      <c r="I4" s="18" t="s">
        <v>15</v>
      </c>
      <c r="J4" s="42" t="s">
        <v>75</v>
      </c>
      <c r="K4" s="15" t="s">
        <v>17</v>
      </c>
      <c r="L4" s="15" t="s">
        <v>18</v>
      </c>
      <c r="M4" s="15" t="s">
        <v>19</v>
      </c>
      <c r="N4" s="15" t="s">
        <v>20</v>
      </c>
      <c r="O4" s="15" t="s">
        <v>21</v>
      </c>
      <c r="P4" s="15" t="s">
        <v>76</v>
      </c>
      <c r="Q4" s="43" t="s">
        <v>23</v>
      </c>
      <c r="R4" s="42" t="s">
        <v>24</v>
      </c>
      <c r="S4" s="60"/>
      <c r="T4" s="65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0" s="22" customFormat="1" ht="12.75" customHeight="1">
      <c r="A5" s="66" t="s">
        <v>25</v>
      </c>
      <c r="B5" s="67"/>
      <c r="C5" s="44">
        <f aca="true" t="shared" si="0" ref="C5:S5">SUM(C7,C13,C23:C24)</f>
        <v>37256101</v>
      </c>
      <c r="D5" s="22">
        <f t="shared" si="0"/>
        <v>7851509</v>
      </c>
      <c r="E5" s="22">
        <f t="shared" si="0"/>
        <v>4289546</v>
      </c>
      <c r="F5" s="22">
        <f t="shared" si="0"/>
        <v>2451837</v>
      </c>
      <c r="G5" s="22">
        <f t="shared" si="0"/>
        <v>1110126</v>
      </c>
      <c r="H5" s="22">
        <f t="shared" si="0"/>
        <v>13086819</v>
      </c>
      <c r="I5" s="22">
        <f t="shared" si="0"/>
        <v>4517904</v>
      </c>
      <c r="J5" s="22">
        <f t="shared" si="0"/>
        <v>619021</v>
      </c>
      <c r="K5" s="22">
        <f t="shared" si="0"/>
        <v>417276</v>
      </c>
      <c r="L5" s="22">
        <f t="shared" si="0"/>
        <v>3189378</v>
      </c>
      <c r="M5" s="22">
        <f t="shared" si="0"/>
        <v>2445741</v>
      </c>
      <c r="N5" s="22">
        <f t="shared" si="0"/>
        <v>358707</v>
      </c>
      <c r="O5" s="22">
        <v>106612</v>
      </c>
      <c r="P5" s="22">
        <f t="shared" si="0"/>
        <v>1130399</v>
      </c>
      <c r="Q5" s="22">
        <f t="shared" si="0"/>
        <v>283746</v>
      </c>
      <c r="R5" s="22">
        <f t="shared" si="0"/>
        <v>19035</v>
      </c>
      <c r="S5" s="45">
        <f t="shared" si="0"/>
        <v>16317773</v>
      </c>
      <c r="T5" s="24" t="s">
        <v>26</v>
      </c>
    </row>
    <row r="6" spans="2:20" s="5" customFormat="1" ht="12.75" customHeight="1">
      <c r="B6" s="25"/>
      <c r="S6" s="46"/>
      <c r="T6" s="26"/>
    </row>
    <row r="7" spans="1:20" s="5" customFormat="1" ht="12.75" customHeight="1">
      <c r="A7" s="68" t="s">
        <v>77</v>
      </c>
      <c r="B7" s="69"/>
      <c r="C7" s="5">
        <f>SUM(C8:C12)</f>
        <v>19864296</v>
      </c>
      <c r="D7" s="5">
        <f>SUM(D8:D12)</f>
        <v>1428618</v>
      </c>
      <c r="E7" s="5">
        <v>871407</v>
      </c>
      <c r="F7" s="5">
        <v>516737</v>
      </c>
      <c r="G7" s="5">
        <v>40474</v>
      </c>
      <c r="H7" s="5">
        <f>SUM(H8:H12)</f>
        <v>2478644</v>
      </c>
      <c r="I7" s="5">
        <v>355370</v>
      </c>
      <c r="J7" s="5">
        <v>190022</v>
      </c>
      <c r="K7" s="5">
        <v>231094</v>
      </c>
      <c r="L7" s="5">
        <v>975875</v>
      </c>
      <c r="M7" s="5">
        <v>351256</v>
      </c>
      <c r="N7" s="5">
        <v>46988</v>
      </c>
      <c r="O7" s="5">
        <v>22730</v>
      </c>
      <c r="P7" s="5">
        <v>24981</v>
      </c>
      <c r="Q7" s="5">
        <v>280328</v>
      </c>
      <c r="R7" s="27" t="s">
        <v>78</v>
      </c>
      <c r="S7" s="46">
        <v>15957034</v>
      </c>
      <c r="T7" s="26" t="s">
        <v>79</v>
      </c>
    </row>
    <row r="8" spans="2:20" s="5" customFormat="1" ht="12.75" customHeight="1">
      <c r="B8" s="25" t="s">
        <v>80</v>
      </c>
      <c r="C8" s="5">
        <f aca="true" t="shared" si="1" ref="C8:C13">SUM(D8,H8,S8)</f>
        <v>1392627</v>
      </c>
      <c r="D8" s="5">
        <f>SUM(E8:G8)</f>
        <v>185750</v>
      </c>
      <c r="E8" s="5">
        <v>87687</v>
      </c>
      <c r="F8" s="5">
        <v>90684</v>
      </c>
      <c r="G8" s="5">
        <v>7379</v>
      </c>
      <c r="H8" s="5">
        <f>SUM(I8:R8)</f>
        <v>590352</v>
      </c>
      <c r="I8" s="5">
        <v>126357</v>
      </c>
      <c r="J8" s="5">
        <v>95308</v>
      </c>
      <c r="K8" s="27">
        <v>50</v>
      </c>
      <c r="L8" s="27">
        <v>135412</v>
      </c>
      <c r="M8" s="5">
        <v>230452</v>
      </c>
      <c r="N8" s="27" t="s">
        <v>78</v>
      </c>
      <c r="O8" s="27" t="s">
        <v>78</v>
      </c>
      <c r="P8" s="27">
        <v>2773</v>
      </c>
      <c r="Q8" s="27" t="s">
        <v>78</v>
      </c>
      <c r="R8" s="27" t="s">
        <v>78</v>
      </c>
      <c r="S8" s="28">
        <v>616525</v>
      </c>
      <c r="T8" s="26" t="s">
        <v>81</v>
      </c>
    </row>
    <row r="9" spans="2:20" s="5" customFormat="1" ht="12.75" customHeight="1">
      <c r="B9" s="25" t="s">
        <v>82</v>
      </c>
      <c r="C9" s="5">
        <f t="shared" si="1"/>
        <v>1686749</v>
      </c>
      <c r="D9" s="5">
        <f>SUM(E9:G9)</f>
        <v>628794</v>
      </c>
      <c r="E9" s="5">
        <v>281927</v>
      </c>
      <c r="F9" s="5">
        <v>321359</v>
      </c>
      <c r="G9" s="5">
        <v>25508</v>
      </c>
      <c r="H9" s="5">
        <f aca="true" t="shared" si="2" ref="H9:H24">SUM(I9:R9)</f>
        <v>271530</v>
      </c>
      <c r="I9" s="5">
        <v>135977</v>
      </c>
      <c r="J9" s="5">
        <v>70663</v>
      </c>
      <c r="K9" s="27">
        <v>26205</v>
      </c>
      <c r="L9" s="5">
        <v>33903</v>
      </c>
      <c r="M9" s="27">
        <v>3004</v>
      </c>
      <c r="N9" s="27" t="s">
        <v>78</v>
      </c>
      <c r="O9" s="27" t="s">
        <v>78</v>
      </c>
      <c r="P9" s="27" t="s">
        <v>78</v>
      </c>
      <c r="Q9" s="27">
        <v>1778</v>
      </c>
      <c r="R9" s="27" t="s">
        <v>78</v>
      </c>
      <c r="S9" s="28">
        <v>786425</v>
      </c>
      <c r="T9" s="47" t="s">
        <v>83</v>
      </c>
    </row>
    <row r="10" spans="2:20" s="5" customFormat="1" ht="12.75" customHeight="1">
      <c r="B10" s="25" t="s">
        <v>84</v>
      </c>
      <c r="C10" s="5">
        <f t="shared" si="1"/>
        <v>227776</v>
      </c>
      <c r="D10" s="5">
        <f>SUM(E10:G10)</f>
        <v>152394</v>
      </c>
      <c r="E10" s="48">
        <v>99617</v>
      </c>
      <c r="F10" s="27">
        <v>52659</v>
      </c>
      <c r="G10" s="48">
        <v>118</v>
      </c>
      <c r="H10" s="5">
        <f t="shared" si="2"/>
        <v>75382</v>
      </c>
      <c r="I10" s="5">
        <v>2286</v>
      </c>
      <c r="J10" s="5">
        <v>1300</v>
      </c>
      <c r="K10" s="5">
        <v>22301</v>
      </c>
      <c r="L10" s="27">
        <v>4896</v>
      </c>
      <c r="M10" s="27" t="s">
        <v>78</v>
      </c>
      <c r="N10" s="27">
        <v>27854</v>
      </c>
      <c r="O10" s="27" t="s">
        <v>78</v>
      </c>
      <c r="P10" s="5">
        <v>16745</v>
      </c>
      <c r="Q10" s="27" t="s">
        <v>78</v>
      </c>
      <c r="R10" s="27" t="s">
        <v>78</v>
      </c>
      <c r="S10" s="27" t="s">
        <v>78</v>
      </c>
      <c r="T10" s="26" t="s">
        <v>85</v>
      </c>
    </row>
    <row r="11" spans="2:20" s="5" customFormat="1" ht="12.75" customHeight="1">
      <c r="B11" s="25" t="s">
        <v>86</v>
      </c>
      <c r="C11" s="5">
        <f t="shared" si="1"/>
        <v>157411</v>
      </c>
      <c r="D11" s="5">
        <f>SUM(E11:G11)</f>
        <v>57577</v>
      </c>
      <c r="E11" s="48">
        <v>48873</v>
      </c>
      <c r="F11" s="5">
        <v>2504</v>
      </c>
      <c r="G11" s="5">
        <v>6200</v>
      </c>
      <c r="H11" s="5">
        <f t="shared" si="2"/>
        <v>99434</v>
      </c>
      <c r="I11" s="5">
        <v>8220</v>
      </c>
      <c r="J11" s="5">
        <v>12784</v>
      </c>
      <c r="K11" s="5">
        <v>1419</v>
      </c>
      <c r="L11" s="5">
        <v>58131</v>
      </c>
      <c r="M11" s="5">
        <v>17422</v>
      </c>
      <c r="N11" s="27">
        <v>26</v>
      </c>
      <c r="O11" s="27" t="s">
        <v>78</v>
      </c>
      <c r="P11" s="27" t="s">
        <v>78</v>
      </c>
      <c r="Q11" s="27">
        <v>1432</v>
      </c>
      <c r="R11" s="27" t="s">
        <v>78</v>
      </c>
      <c r="S11" s="46">
        <v>400</v>
      </c>
      <c r="T11" s="26" t="s">
        <v>87</v>
      </c>
    </row>
    <row r="12" spans="2:20" s="5" customFormat="1" ht="12.75" customHeight="1">
      <c r="B12" s="25" t="s">
        <v>88</v>
      </c>
      <c r="C12" s="5">
        <f t="shared" si="1"/>
        <v>16399733</v>
      </c>
      <c r="D12" s="5">
        <f>SUM(E12:G12)</f>
        <v>404103</v>
      </c>
      <c r="E12" s="48">
        <v>353303</v>
      </c>
      <c r="F12" s="5">
        <v>49531</v>
      </c>
      <c r="G12" s="5">
        <v>1269</v>
      </c>
      <c r="H12" s="5">
        <f t="shared" si="2"/>
        <v>1441946</v>
      </c>
      <c r="I12" s="5">
        <v>82530</v>
      </c>
      <c r="J12" s="5">
        <v>9967</v>
      </c>
      <c r="K12" s="5">
        <v>181119</v>
      </c>
      <c r="L12" s="5">
        <v>743533</v>
      </c>
      <c r="M12" s="5">
        <v>100378</v>
      </c>
      <c r="N12" s="27">
        <v>19108</v>
      </c>
      <c r="O12" s="5">
        <v>22730</v>
      </c>
      <c r="P12" s="5">
        <v>5463</v>
      </c>
      <c r="Q12" s="27">
        <v>277118</v>
      </c>
      <c r="R12" s="27" t="s">
        <v>78</v>
      </c>
      <c r="S12" s="46">
        <v>14553684</v>
      </c>
      <c r="T12" s="26" t="s">
        <v>89</v>
      </c>
    </row>
    <row r="13" spans="1:20" s="5" customFormat="1" ht="12.75" customHeight="1">
      <c r="A13" s="70" t="s">
        <v>90</v>
      </c>
      <c r="B13" s="71"/>
      <c r="C13" s="5">
        <f t="shared" si="1"/>
        <v>11422811</v>
      </c>
      <c r="D13" s="20">
        <f>SUM(D14:D22)</f>
        <v>4072972</v>
      </c>
      <c r="E13" s="20">
        <v>2223716</v>
      </c>
      <c r="F13" s="20">
        <v>1135681</v>
      </c>
      <c r="G13" s="20">
        <v>713575</v>
      </c>
      <c r="H13" s="5">
        <f t="shared" si="2"/>
        <v>7161960</v>
      </c>
      <c r="I13" s="20">
        <v>2961513</v>
      </c>
      <c r="J13" s="20">
        <v>405708</v>
      </c>
      <c r="K13" s="20">
        <v>182739</v>
      </c>
      <c r="L13" s="20">
        <v>2001480</v>
      </c>
      <c r="M13" s="20">
        <v>875818</v>
      </c>
      <c r="N13" s="20">
        <v>103830</v>
      </c>
      <c r="O13" s="20">
        <v>48616</v>
      </c>
      <c r="P13" s="20">
        <v>563021</v>
      </c>
      <c r="Q13" s="20">
        <v>200</v>
      </c>
      <c r="R13" s="20">
        <v>19035</v>
      </c>
      <c r="S13" s="46">
        <v>187879</v>
      </c>
      <c r="T13" s="26" t="s">
        <v>91</v>
      </c>
    </row>
    <row r="14" spans="1:20" s="5" customFormat="1" ht="12.75" customHeight="1">
      <c r="A14" s="20"/>
      <c r="B14" s="25" t="s">
        <v>92</v>
      </c>
      <c r="C14" s="5">
        <v>318099</v>
      </c>
      <c r="D14" s="5">
        <f aca="true" t="shared" si="3" ref="D14:D24">SUM(E14:G14)</f>
        <v>99965</v>
      </c>
      <c r="E14" s="5">
        <v>352</v>
      </c>
      <c r="F14" s="5">
        <v>92934</v>
      </c>
      <c r="G14" s="5">
        <v>6679</v>
      </c>
      <c r="H14" s="5">
        <v>218138</v>
      </c>
      <c r="I14" s="5">
        <v>150210</v>
      </c>
      <c r="J14" s="5">
        <v>2496</v>
      </c>
      <c r="K14" s="5">
        <v>23704</v>
      </c>
      <c r="L14" s="5">
        <v>16222</v>
      </c>
      <c r="M14" s="5">
        <v>7548</v>
      </c>
      <c r="N14" s="27" t="s">
        <v>78</v>
      </c>
      <c r="O14" s="27" t="s">
        <v>78</v>
      </c>
      <c r="P14" s="27">
        <v>17954</v>
      </c>
      <c r="Q14" s="27" t="s">
        <v>78</v>
      </c>
      <c r="R14" s="27" t="s">
        <v>78</v>
      </c>
      <c r="S14" s="27" t="s">
        <v>78</v>
      </c>
      <c r="T14" s="26" t="s">
        <v>29</v>
      </c>
    </row>
    <row r="15" spans="1:20" s="5" customFormat="1" ht="12.75" customHeight="1">
      <c r="A15" s="20"/>
      <c r="B15" s="25" t="s">
        <v>93</v>
      </c>
      <c r="C15" s="5">
        <f aca="true" t="shared" si="4" ref="C15:C24">SUM(D15,H15,S15)</f>
        <v>912976</v>
      </c>
      <c r="D15" s="5">
        <f t="shared" si="3"/>
        <v>417740</v>
      </c>
      <c r="E15" s="5">
        <v>205525</v>
      </c>
      <c r="F15" s="5">
        <v>121002</v>
      </c>
      <c r="G15" s="5">
        <v>91213</v>
      </c>
      <c r="H15" s="5">
        <f t="shared" si="2"/>
        <v>477412</v>
      </c>
      <c r="I15" s="5">
        <v>229017</v>
      </c>
      <c r="J15" s="5">
        <v>130858</v>
      </c>
      <c r="K15" s="5">
        <v>29412</v>
      </c>
      <c r="L15" s="5">
        <v>12734</v>
      </c>
      <c r="M15" s="5">
        <v>55418</v>
      </c>
      <c r="N15" s="27" t="s">
        <v>78</v>
      </c>
      <c r="O15" s="27" t="s">
        <v>78</v>
      </c>
      <c r="P15" s="5">
        <v>738</v>
      </c>
      <c r="Q15" s="5">
        <v>200</v>
      </c>
      <c r="R15" s="5">
        <v>19035</v>
      </c>
      <c r="S15" s="46">
        <v>17824</v>
      </c>
      <c r="T15" s="26" t="s">
        <v>35</v>
      </c>
    </row>
    <row r="16" spans="1:20" s="5" customFormat="1" ht="12.75" customHeight="1">
      <c r="A16" s="20"/>
      <c r="B16" s="25" t="s">
        <v>94</v>
      </c>
      <c r="C16" s="5">
        <f t="shared" si="4"/>
        <v>632963</v>
      </c>
      <c r="D16" s="5">
        <f t="shared" si="3"/>
        <v>35669</v>
      </c>
      <c r="E16" s="5">
        <v>1850</v>
      </c>
      <c r="F16" s="5">
        <v>30768</v>
      </c>
      <c r="G16" s="48">
        <v>3051</v>
      </c>
      <c r="H16" s="5">
        <f t="shared" si="2"/>
        <v>597294</v>
      </c>
      <c r="I16" s="5">
        <v>20852</v>
      </c>
      <c r="J16" s="5">
        <v>100956</v>
      </c>
      <c r="K16" s="5">
        <v>75859</v>
      </c>
      <c r="L16" s="5">
        <v>223742</v>
      </c>
      <c r="M16" s="5">
        <v>118073</v>
      </c>
      <c r="N16" s="5">
        <v>31337</v>
      </c>
      <c r="O16" s="27" t="s">
        <v>78</v>
      </c>
      <c r="P16" s="5">
        <v>26475</v>
      </c>
      <c r="Q16" s="27" t="s">
        <v>78</v>
      </c>
      <c r="R16" s="27" t="s">
        <v>78</v>
      </c>
      <c r="S16" s="27" t="s">
        <v>78</v>
      </c>
      <c r="T16" s="26" t="s">
        <v>95</v>
      </c>
    </row>
    <row r="17" spans="1:20" s="5" customFormat="1" ht="12.75" customHeight="1">
      <c r="A17" s="20"/>
      <c r="B17" s="30" t="s">
        <v>38</v>
      </c>
      <c r="C17" s="5">
        <f t="shared" si="4"/>
        <v>349018</v>
      </c>
      <c r="D17" s="5">
        <f t="shared" si="3"/>
        <v>99473</v>
      </c>
      <c r="E17" s="5">
        <v>25820</v>
      </c>
      <c r="F17" s="5">
        <v>73653</v>
      </c>
      <c r="G17" s="27" t="s">
        <v>78</v>
      </c>
      <c r="H17" s="5">
        <f t="shared" si="2"/>
        <v>249545</v>
      </c>
      <c r="I17" s="5">
        <v>108769</v>
      </c>
      <c r="J17" s="5">
        <v>51305</v>
      </c>
      <c r="K17" s="5">
        <v>20262</v>
      </c>
      <c r="L17" s="5">
        <v>21091</v>
      </c>
      <c r="M17" s="5">
        <v>37457</v>
      </c>
      <c r="N17" s="5">
        <v>10525</v>
      </c>
      <c r="O17" s="27" t="s">
        <v>78</v>
      </c>
      <c r="P17" s="5">
        <v>136</v>
      </c>
      <c r="Q17" s="27" t="s">
        <v>78</v>
      </c>
      <c r="R17" s="27" t="s">
        <v>78</v>
      </c>
      <c r="S17" s="27" t="s">
        <v>78</v>
      </c>
      <c r="T17" s="26" t="s">
        <v>39</v>
      </c>
    </row>
    <row r="18" spans="1:20" s="5" customFormat="1" ht="12.75" customHeight="1">
      <c r="A18" s="20"/>
      <c r="B18" s="25" t="s">
        <v>96</v>
      </c>
      <c r="C18" s="5">
        <f t="shared" si="4"/>
        <v>1797160</v>
      </c>
      <c r="D18" s="5">
        <f t="shared" si="3"/>
        <v>1068851</v>
      </c>
      <c r="E18" s="5">
        <v>721082</v>
      </c>
      <c r="F18" s="5">
        <v>137522</v>
      </c>
      <c r="G18" s="48">
        <v>210247</v>
      </c>
      <c r="H18" s="5">
        <f t="shared" si="2"/>
        <v>693276</v>
      </c>
      <c r="I18" s="5">
        <v>223755</v>
      </c>
      <c r="J18" s="5">
        <v>95945</v>
      </c>
      <c r="K18" s="5">
        <v>4891</v>
      </c>
      <c r="L18" s="5">
        <v>162023</v>
      </c>
      <c r="M18" s="5">
        <v>136293</v>
      </c>
      <c r="N18" s="5">
        <v>5888</v>
      </c>
      <c r="O18" s="27">
        <v>1300</v>
      </c>
      <c r="P18" s="5">
        <v>63181</v>
      </c>
      <c r="Q18" s="27" t="s">
        <v>78</v>
      </c>
      <c r="R18" s="27" t="s">
        <v>78</v>
      </c>
      <c r="S18" s="46">
        <v>35033</v>
      </c>
      <c r="T18" s="26" t="s">
        <v>43</v>
      </c>
    </row>
    <row r="19" spans="1:20" s="5" customFormat="1" ht="12.75" customHeight="1">
      <c r="A19" s="20"/>
      <c r="B19" s="25" t="s">
        <v>97</v>
      </c>
      <c r="C19" s="5">
        <f t="shared" si="4"/>
        <v>2700156</v>
      </c>
      <c r="D19" s="5">
        <f t="shared" si="3"/>
        <v>1392842</v>
      </c>
      <c r="E19" s="5">
        <v>1142379</v>
      </c>
      <c r="F19" s="5">
        <v>195986</v>
      </c>
      <c r="G19" s="5">
        <v>54477</v>
      </c>
      <c r="H19" s="5">
        <f t="shared" si="2"/>
        <v>1270931</v>
      </c>
      <c r="I19" s="5">
        <v>923510</v>
      </c>
      <c r="J19" s="5">
        <v>16342</v>
      </c>
      <c r="K19" s="27">
        <v>28461</v>
      </c>
      <c r="L19" s="5">
        <v>258013</v>
      </c>
      <c r="M19" s="5">
        <v>7655</v>
      </c>
      <c r="N19" s="27" t="s">
        <v>78</v>
      </c>
      <c r="O19" s="27">
        <v>22947</v>
      </c>
      <c r="P19" s="27">
        <v>14003</v>
      </c>
      <c r="Q19" s="27" t="s">
        <v>78</v>
      </c>
      <c r="R19" s="27" t="s">
        <v>78</v>
      </c>
      <c r="S19" s="46">
        <v>36383</v>
      </c>
      <c r="T19" s="26" t="s">
        <v>45</v>
      </c>
    </row>
    <row r="20" spans="1:20" s="5" customFormat="1" ht="12.75" customHeight="1">
      <c r="A20" s="20"/>
      <c r="B20" s="25" t="s">
        <v>98</v>
      </c>
      <c r="C20" s="5">
        <f t="shared" si="4"/>
        <v>193235</v>
      </c>
      <c r="D20" s="5">
        <f t="shared" si="3"/>
        <v>88367</v>
      </c>
      <c r="E20" s="5">
        <v>46692</v>
      </c>
      <c r="F20" s="5">
        <v>41675</v>
      </c>
      <c r="G20" s="27" t="s">
        <v>78</v>
      </c>
      <c r="H20" s="5">
        <f t="shared" si="2"/>
        <v>104868</v>
      </c>
      <c r="I20" s="5">
        <v>86422</v>
      </c>
      <c r="J20" s="27">
        <v>150</v>
      </c>
      <c r="K20" s="27">
        <v>150</v>
      </c>
      <c r="L20" s="27" t="s">
        <v>78</v>
      </c>
      <c r="M20" s="5">
        <v>7871</v>
      </c>
      <c r="N20" s="5">
        <v>9050</v>
      </c>
      <c r="O20" s="27" t="s">
        <v>78</v>
      </c>
      <c r="P20" s="5">
        <v>1225</v>
      </c>
      <c r="Q20" s="27" t="s">
        <v>78</v>
      </c>
      <c r="R20" s="27" t="s">
        <v>78</v>
      </c>
      <c r="S20" s="27" t="s">
        <v>78</v>
      </c>
      <c r="T20" s="26" t="s">
        <v>49</v>
      </c>
    </row>
    <row r="21" spans="1:20" s="5" customFormat="1" ht="12.75" customHeight="1">
      <c r="A21" s="20"/>
      <c r="B21" s="25" t="s">
        <v>99</v>
      </c>
      <c r="C21" s="5">
        <f t="shared" si="4"/>
        <v>2128900</v>
      </c>
      <c r="D21" s="5">
        <f t="shared" si="3"/>
        <v>471481</v>
      </c>
      <c r="E21" s="5">
        <v>50378</v>
      </c>
      <c r="F21" s="5">
        <v>305713</v>
      </c>
      <c r="G21" s="5">
        <v>115390</v>
      </c>
      <c r="H21" s="5">
        <f t="shared" si="2"/>
        <v>1560935</v>
      </c>
      <c r="I21" s="5">
        <v>774003</v>
      </c>
      <c r="J21" s="5">
        <v>7198</v>
      </c>
      <c r="K21" s="27" t="s">
        <v>78</v>
      </c>
      <c r="L21" s="27">
        <v>304114</v>
      </c>
      <c r="M21" s="5">
        <v>160648</v>
      </c>
      <c r="N21" s="5">
        <v>17046</v>
      </c>
      <c r="O21" s="27">
        <v>9000</v>
      </c>
      <c r="P21" s="5">
        <v>288926</v>
      </c>
      <c r="Q21" s="27" t="s">
        <v>78</v>
      </c>
      <c r="R21" s="27" t="s">
        <v>78</v>
      </c>
      <c r="S21" s="28">
        <v>96484</v>
      </c>
      <c r="T21" s="26" t="s">
        <v>100</v>
      </c>
    </row>
    <row r="22" spans="1:20" s="5" customFormat="1" ht="12.75" customHeight="1">
      <c r="A22" s="20"/>
      <c r="B22" s="25" t="s">
        <v>101</v>
      </c>
      <c r="C22" s="5">
        <f t="shared" si="4"/>
        <v>2390304</v>
      </c>
      <c r="D22" s="5">
        <f t="shared" si="3"/>
        <v>398584</v>
      </c>
      <c r="E22" s="48">
        <v>29638</v>
      </c>
      <c r="F22" s="5">
        <v>136428</v>
      </c>
      <c r="G22" s="5">
        <v>232518</v>
      </c>
      <c r="H22" s="5">
        <f t="shared" si="2"/>
        <v>1989565</v>
      </c>
      <c r="I22" s="5">
        <v>444975</v>
      </c>
      <c r="J22" s="27">
        <v>458</v>
      </c>
      <c r="K22" s="27" t="s">
        <v>78</v>
      </c>
      <c r="L22" s="5">
        <v>1003541</v>
      </c>
      <c r="M22" s="5">
        <v>344855</v>
      </c>
      <c r="N22" s="5">
        <v>29984</v>
      </c>
      <c r="O22" s="27">
        <v>15369</v>
      </c>
      <c r="P22" s="5">
        <v>150383</v>
      </c>
      <c r="Q22" s="27" t="s">
        <v>78</v>
      </c>
      <c r="R22" s="27" t="s">
        <v>78</v>
      </c>
      <c r="S22" s="28">
        <v>2155</v>
      </c>
      <c r="T22" s="26" t="s">
        <v>102</v>
      </c>
    </row>
    <row r="23" spans="1:20" s="5" customFormat="1" ht="12.75" customHeight="1">
      <c r="A23" s="70" t="s">
        <v>103</v>
      </c>
      <c r="B23" s="71"/>
      <c r="C23" s="5">
        <f t="shared" si="4"/>
        <v>4663533</v>
      </c>
      <c r="D23" s="5">
        <f t="shared" si="3"/>
        <v>1431302</v>
      </c>
      <c r="E23" s="5">
        <v>643307</v>
      </c>
      <c r="F23" s="5">
        <v>742795</v>
      </c>
      <c r="G23" s="48">
        <v>45200</v>
      </c>
      <c r="H23" s="5">
        <f t="shared" si="2"/>
        <v>3059371</v>
      </c>
      <c r="I23" s="5">
        <v>1092821</v>
      </c>
      <c r="J23" s="5">
        <v>7946</v>
      </c>
      <c r="K23" s="5">
        <v>3443</v>
      </c>
      <c r="L23" s="5">
        <v>114915</v>
      </c>
      <c r="M23" s="5">
        <v>1164207</v>
      </c>
      <c r="N23" s="5">
        <v>96158</v>
      </c>
      <c r="O23" s="27">
        <v>34266</v>
      </c>
      <c r="P23" s="5">
        <v>542397</v>
      </c>
      <c r="Q23" s="27">
        <v>3218</v>
      </c>
      <c r="R23" s="27" t="s">
        <v>78</v>
      </c>
      <c r="S23" s="28">
        <v>172860</v>
      </c>
      <c r="T23" s="26" t="s">
        <v>104</v>
      </c>
    </row>
    <row r="24" spans="1:20" s="5" customFormat="1" ht="12.75" customHeight="1">
      <c r="A24" s="70" t="s">
        <v>105</v>
      </c>
      <c r="B24" s="71"/>
      <c r="C24" s="5">
        <f t="shared" si="4"/>
        <v>1305461</v>
      </c>
      <c r="D24" s="5">
        <f t="shared" si="3"/>
        <v>918617</v>
      </c>
      <c r="E24" s="5">
        <v>551116</v>
      </c>
      <c r="F24" s="5">
        <v>56624</v>
      </c>
      <c r="G24" s="5">
        <v>310877</v>
      </c>
      <c r="H24" s="5">
        <f t="shared" si="2"/>
        <v>386844</v>
      </c>
      <c r="I24" s="5">
        <v>108200</v>
      </c>
      <c r="J24" s="5">
        <v>15345</v>
      </c>
      <c r="K24" s="27" t="s">
        <v>78</v>
      </c>
      <c r="L24" s="5">
        <v>97108</v>
      </c>
      <c r="M24" s="5">
        <v>54460</v>
      </c>
      <c r="N24" s="27">
        <v>111731</v>
      </c>
      <c r="O24" s="27" t="s">
        <v>78</v>
      </c>
      <c r="P24" s="27" t="s">
        <v>78</v>
      </c>
      <c r="Q24" s="27" t="s">
        <v>78</v>
      </c>
      <c r="R24" s="27" t="s">
        <v>78</v>
      </c>
      <c r="S24" s="27" t="s">
        <v>78</v>
      </c>
      <c r="T24" s="26" t="s">
        <v>106</v>
      </c>
    </row>
    <row r="25" spans="1:20" s="5" customFormat="1" ht="12.75" customHeight="1">
      <c r="A25" s="33"/>
      <c r="B25" s="50"/>
      <c r="C25" s="33"/>
      <c r="D25" s="33"/>
      <c r="E25" s="33"/>
      <c r="F25" s="33"/>
      <c r="G25" s="33"/>
      <c r="H25" s="33"/>
      <c r="I25" s="33"/>
      <c r="J25" s="33"/>
      <c r="K25" s="33"/>
      <c r="L25" s="51"/>
      <c r="M25" s="33"/>
      <c r="N25" s="33"/>
      <c r="O25" s="33"/>
      <c r="P25" s="33"/>
      <c r="Q25" s="33"/>
      <c r="R25" s="51"/>
      <c r="S25" s="51"/>
      <c r="T25" s="52"/>
    </row>
    <row r="26" spans="2:4" s="5" customFormat="1" ht="12.75" customHeight="1">
      <c r="B26" s="53" t="s">
        <v>107</v>
      </c>
      <c r="C26" s="54"/>
      <c r="D26" s="54"/>
    </row>
    <row r="27" spans="2:91" s="5" customFormat="1" ht="12.75" customHeight="1">
      <c r="B27" s="53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</row>
    <row r="28" s="5" customFormat="1" ht="12.75" customHeight="1">
      <c r="B28" s="55"/>
    </row>
    <row r="29" s="5" customFormat="1" ht="12" customHeight="1"/>
    <row r="31" spans="3:4" ht="17.25">
      <c r="C31" s="5"/>
      <c r="D31" s="5"/>
    </row>
  </sheetData>
  <sheetProtection/>
  <mergeCells count="12">
    <mergeCell ref="S2:T2"/>
    <mergeCell ref="A3:B4"/>
    <mergeCell ref="C3:C4"/>
    <mergeCell ref="D3:G3"/>
    <mergeCell ref="S3:S4"/>
    <mergeCell ref="T3:T4"/>
    <mergeCell ref="A5:B5"/>
    <mergeCell ref="A7:B7"/>
    <mergeCell ref="A13:B13"/>
    <mergeCell ref="A23:B23"/>
    <mergeCell ref="A24:B24"/>
    <mergeCell ref="A2:B2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2009-05-07T07:34:31Z</dcterms:created>
  <dcterms:modified xsi:type="dcterms:W3CDTF">2009-05-08T01:28:22Z</dcterms:modified>
  <cp:category/>
  <cp:version/>
  <cp:contentType/>
  <cp:contentStatus/>
</cp:coreProperties>
</file>