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 localSheetId="0">'55'!#REF!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'55'!#REF!</definedName>
    <definedName name="_68．市郡別土地改良事業">#REF!</definedName>
    <definedName name="_6９．市郡別農地移動">#REF!</definedName>
    <definedName name="_70．市郡別農地転用許可面積" localSheetId="0">'55'!#REF!</definedName>
    <definedName name="_70．市郡別農地転用許可面積">#REF!</definedName>
    <definedName name="_7１．米穀需給量">'55'!#REF!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_xlnm.Print_Area" localSheetId="0">'55'!#REF!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<sst xmlns="http://schemas.openxmlformats.org/spreadsheetml/2006/main" count="183" uniqueCount="162">
  <si>
    <t xml:space="preserve">　  (単位  ヘクタール) </t>
  </si>
  <si>
    <t>昭和44年4月1日</t>
  </si>
  <si>
    <t>市町村</t>
  </si>
  <si>
    <t>総 面 積</t>
  </si>
  <si>
    <t xml:space="preserve">   林    木    の    生    産    を    目        的    と    す     る    林    地 </t>
  </si>
  <si>
    <t>原　野</t>
  </si>
  <si>
    <t>そ の 他</t>
  </si>
  <si>
    <t>昭　和　4 3　年</t>
  </si>
  <si>
    <t>標示番号</t>
  </si>
  <si>
    <t>針     葉     樹     林</t>
  </si>
  <si>
    <t xml:space="preserve">        広     葉     樹     林   </t>
  </si>
  <si>
    <t>竹  林</t>
  </si>
  <si>
    <t>伐採跡地</t>
  </si>
  <si>
    <t>伐  採</t>
  </si>
  <si>
    <t>造  林</t>
  </si>
  <si>
    <t>人 工 林</t>
  </si>
  <si>
    <t>天 然 林</t>
  </si>
  <si>
    <t>災害跡地</t>
  </si>
  <si>
    <t xml:space="preserve">総数 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</si>
  <si>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</si>
  <si>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</si>
  <si>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</si>
  <si>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</si>
  <si>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</si>
  <si>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</si>
  <si>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</si>
  <si>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</si>
  <si>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</si>
  <si>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</si>
  <si>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</si>
  <si>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</si>
  <si>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</si>
  <si>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</si>
  <si>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</si>
  <si>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</si>
  <si>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</si>
  <si>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</si>
  <si>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</si>
  <si>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</si>
  <si>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</si>
  <si>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</si>
  <si>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</si>
  <si>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</si>
  <si>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</si>
  <si>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</si>
  <si>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</si>
  <si>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</si>
  <si>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</si>
  <si>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</si>
  <si>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</si>
  <si>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</si>
  <si>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</si>
  <si>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</si>
  <si>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</si>
  <si>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</si>
  <si>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</si>
  <si>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</si>
  <si>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</si>
  <si>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</si>
  <si>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</si>
  <si>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</si>
  <si>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</si>
  <si>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</si>
  <si>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</si>
  <si>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</si>
  <si>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</si>
  <si>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</si>
  <si>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</si>
  <si>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</si>
  <si>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</si>
  <si>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</si>
  <si>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</si>
  <si>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</si>
  <si>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</si>
  <si>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</si>
  <si>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</si>
  <si>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</si>
  <si>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</si>
  <si>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</si>
  <si>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</si>
  <si>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</si>
  <si>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</si>
  <si>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</si>
  <si>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</si>
  <si>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</si>
  <si>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</si>
  <si>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</si>
  <si>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</si>
  <si>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</si>
  <si>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</si>
  <si>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</si>
  <si>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</si>
  <si>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</si>
  <si>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</si>
  <si>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</si>
  <si>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</si>
  <si>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</si>
  <si>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</si>
  <si>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</si>
  <si>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 野 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</si>
  <si>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</si>
  <si>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</si>
  <si>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</si>
  <si>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</si>
  <si>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</si>
  <si>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</si>
  <si>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</si>
  <si>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</si>
  <si>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</si>
  <si>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</si>
  <si>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</si>
  <si>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</si>
  <si>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</si>
  <si>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</si>
  <si>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千蔵村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</si>
  <si>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</si>
  <si>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</si>
  <si>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</si>
  <si>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</si>
  <si>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</si>
  <si>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</si>
  <si>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</si>
  <si>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</si>
  <si>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</si>
  <si>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</si>
  <si>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</si>
  <si>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</si>
  <si>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</si>
  <si>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</si>
  <si>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</si>
  <si>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</si>
  <si>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</si>
  <si>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</si>
  <si>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</si>
  <si>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</si>
  <si>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</si>
  <si>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</si>
  <si>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</si>
  <si>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</si>
  <si>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</si>
  <si>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</si>
  <si>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</si>
  <si>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</si>
  <si>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</si>
  <si>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</si>
  <si>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</si>
  <si>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</si>
  <si>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</si>
  <si>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</si>
  <si>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</si>
  <si>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</si>
  <si>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</si>
  <si>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</si>
  <si>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</si>
  <si>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</si>
  <si>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</si>
  <si>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</si>
  <si>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</si>
  <si>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</si>
  <si>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資料：県林政課</t>
  </si>
  <si>
    <t>注　伐採、造林面積は、県統計調査課「大分県農林水産業基本調査」による</t>
  </si>
  <si>
    <t xml:space="preserve">                        55. 　 　林 野 、 伐 採  お よ び 造 林 面 積  ( 公、私有 )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</si>
</sst>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58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176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5" fillId="0" borderId="23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textRotation="255"/>
    </xf>
    <xf numFmtId="176" fontId="5" fillId="0" borderId="17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SheetLayoutView="100" zoomScalePageLayoutView="0" workbookViewId="0" topLeftCell="A73">
      <selection activeCell="Q94" sqref="Q94"/>
    </sheetView>
  </sheetViews>
  <sheetFormatPr defaultColWidth="8.875" defaultRowHeight="12.75"/>
  <cols>
    <col min="1" max="1" width="2.75390625" style="23" customWidth="1"/>
    <col min="2" max="2" width="2.625" style="23" customWidth="1"/>
    <col min="3" max="3" width="11.625" style="24" customWidth="1"/>
    <col min="4" max="6" width="10.125" style="24" customWidth="1"/>
    <col min="7" max="8" width="9.875" style="24" customWidth="1"/>
    <col min="9" max="9" width="10.125" style="24" customWidth="1"/>
    <col min="10" max="13" width="9.875" style="24" customWidth="1"/>
    <col min="14" max="17" width="9.75390625" style="24" customWidth="1"/>
    <col min="18" max="18" width="4.25390625" style="24" customWidth="1"/>
    <col min="19" max="16384" width="8.875" style="24" customWidth="1"/>
  </cols>
  <sheetData>
    <row r="1" spans="1:18" s="1" customFormat="1" ht="18" customHeight="1">
      <c r="A1" s="48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7" s="1" customFormat="1" ht="12" customHeight="1" thickBot="1">
      <c r="A2" s="2" t="s">
        <v>0</v>
      </c>
      <c r="B2" s="2"/>
      <c r="Q2" s="3" t="s">
        <v>1</v>
      </c>
    </row>
    <row r="3" spans="1:18" s="1" customFormat="1" ht="15" customHeight="1" thickTop="1">
      <c r="A3" s="49" t="s">
        <v>2</v>
      </c>
      <c r="B3" s="49"/>
      <c r="C3" s="50"/>
      <c r="D3" s="53" t="s">
        <v>3</v>
      </c>
      <c r="E3" s="55" t="s">
        <v>4</v>
      </c>
      <c r="F3" s="56"/>
      <c r="G3" s="56"/>
      <c r="H3" s="56"/>
      <c r="I3" s="56"/>
      <c r="J3" s="56"/>
      <c r="K3" s="56"/>
      <c r="L3" s="56"/>
      <c r="M3" s="57"/>
      <c r="N3" s="53" t="s">
        <v>5</v>
      </c>
      <c r="O3" s="53" t="s">
        <v>6</v>
      </c>
      <c r="P3" s="55" t="s">
        <v>7</v>
      </c>
      <c r="Q3" s="57"/>
      <c r="R3" s="58" t="s">
        <v>8</v>
      </c>
    </row>
    <row r="4" spans="1:18" s="1" customFormat="1" ht="15" customHeight="1">
      <c r="A4" s="31"/>
      <c r="B4" s="31"/>
      <c r="C4" s="32"/>
      <c r="D4" s="54"/>
      <c r="E4" s="54" t="s">
        <v>3</v>
      </c>
      <c r="F4" s="41" t="s">
        <v>9</v>
      </c>
      <c r="G4" s="42"/>
      <c r="H4" s="43"/>
      <c r="I4" s="41" t="s">
        <v>10</v>
      </c>
      <c r="J4" s="42"/>
      <c r="K4" s="43"/>
      <c r="L4" s="44" t="s">
        <v>11</v>
      </c>
      <c r="M4" s="5" t="s">
        <v>12</v>
      </c>
      <c r="N4" s="54"/>
      <c r="O4" s="54"/>
      <c r="P4" s="44" t="s">
        <v>13</v>
      </c>
      <c r="Q4" s="44" t="s">
        <v>14</v>
      </c>
      <c r="R4" s="59"/>
    </row>
    <row r="5" spans="1:18" s="1" customFormat="1" ht="15.75" customHeight="1">
      <c r="A5" s="51"/>
      <c r="B5" s="51"/>
      <c r="C5" s="52"/>
      <c r="D5" s="45"/>
      <c r="E5" s="45"/>
      <c r="F5" s="7" t="s">
        <v>3</v>
      </c>
      <c r="G5" s="7" t="s">
        <v>15</v>
      </c>
      <c r="H5" s="7" t="s">
        <v>16</v>
      </c>
      <c r="I5" s="8" t="s">
        <v>3</v>
      </c>
      <c r="J5" s="9" t="s">
        <v>15</v>
      </c>
      <c r="K5" s="7" t="s">
        <v>16</v>
      </c>
      <c r="L5" s="45"/>
      <c r="M5" s="6" t="s">
        <v>17</v>
      </c>
      <c r="N5" s="45"/>
      <c r="O5" s="45"/>
      <c r="P5" s="45"/>
      <c r="Q5" s="45"/>
      <c r="R5" s="59"/>
    </row>
    <row r="6" spans="1:18" s="1" customFormat="1" ht="6" customHeight="1">
      <c r="A6" s="46"/>
      <c r="B6" s="46"/>
      <c r="C6" s="47"/>
      <c r="R6" s="10"/>
    </row>
    <row r="7" spans="1:18" s="13" customFormat="1" ht="11.25" customHeight="1">
      <c r="A7" s="35" t="s">
        <v>18</v>
      </c>
      <c r="B7" s="35"/>
      <c r="C7" s="36"/>
      <c r="D7" s="11">
        <f>SUM(D9+D11)</f>
        <v>405107</v>
      </c>
      <c r="E7" s="11">
        <f>SUM(F7,I7,L7:M7)</f>
        <v>367047</v>
      </c>
      <c r="F7" s="11">
        <f>SUM(G7:H7)</f>
        <v>192693</v>
      </c>
      <c r="G7" s="11">
        <f aca="true" t="shared" si="0" ref="G7:Q7">SUM(G9+G11)</f>
        <v>178603</v>
      </c>
      <c r="H7" s="11">
        <f t="shared" si="0"/>
        <v>14090</v>
      </c>
      <c r="I7" s="11">
        <f>SUM(J7:K7)</f>
        <v>157048</v>
      </c>
      <c r="J7" s="11">
        <f t="shared" si="0"/>
        <v>2121</v>
      </c>
      <c r="K7" s="11">
        <f t="shared" si="0"/>
        <v>154927</v>
      </c>
      <c r="L7" s="11">
        <f t="shared" si="0"/>
        <v>14982</v>
      </c>
      <c r="M7" s="11">
        <f t="shared" si="0"/>
        <v>2324</v>
      </c>
      <c r="N7" s="11">
        <f t="shared" si="0"/>
        <v>36729</v>
      </c>
      <c r="O7" s="11">
        <f t="shared" si="0"/>
        <v>1331</v>
      </c>
      <c r="P7" s="11">
        <f t="shared" si="0"/>
        <v>6566</v>
      </c>
      <c r="Q7" s="11">
        <f t="shared" si="0"/>
        <v>7329</v>
      </c>
      <c r="R7" s="12" t="s">
        <v>19</v>
      </c>
    </row>
    <row r="8" spans="1:18" s="13" customFormat="1" ht="12">
      <c r="A8" s="35"/>
      <c r="B8" s="35"/>
      <c r="C8" s="3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s="13" customFormat="1" ht="12" customHeight="1">
      <c r="A9" s="35" t="s">
        <v>20</v>
      </c>
      <c r="B9" s="35"/>
      <c r="C9" s="36"/>
      <c r="D9" s="11">
        <f>SUM(D13:D23)</f>
        <v>98019</v>
      </c>
      <c r="E9" s="11">
        <f>SUM(F9,I9,L9:M9)</f>
        <v>92200</v>
      </c>
      <c r="F9" s="11">
        <f>SUM(G9:H9)</f>
        <v>51866</v>
      </c>
      <c r="G9" s="11">
        <f aca="true" t="shared" si="1" ref="G9:Q9">SUM(G13:G23)</f>
        <v>46668</v>
      </c>
      <c r="H9" s="11">
        <f t="shared" si="1"/>
        <v>5198</v>
      </c>
      <c r="I9" s="11">
        <f>SUM(J9:K9)</f>
        <v>34209</v>
      </c>
      <c r="J9" s="11">
        <f t="shared" si="1"/>
        <v>332</v>
      </c>
      <c r="K9" s="11">
        <f t="shared" si="1"/>
        <v>33877</v>
      </c>
      <c r="L9" s="11">
        <f t="shared" si="1"/>
        <v>5476</v>
      </c>
      <c r="M9" s="11">
        <f t="shared" si="1"/>
        <v>649</v>
      </c>
      <c r="N9" s="11">
        <f t="shared" si="1"/>
        <v>5630</v>
      </c>
      <c r="O9" s="11">
        <f t="shared" si="1"/>
        <v>189</v>
      </c>
      <c r="P9" s="11">
        <f t="shared" si="1"/>
        <v>1587</v>
      </c>
      <c r="Q9" s="11">
        <f t="shared" si="1"/>
        <v>1565</v>
      </c>
      <c r="R9" s="12" t="s">
        <v>21</v>
      </c>
    </row>
    <row r="10" spans="1:18" s="13" customFormat="1" ht="12">
      <c r="A10" s="35"/>
      <c r="B10" s="35"/>
      <c r="C10" s="3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s="13" customFormat="1" ht="12" customHeight="1">
      <c r="A11" s="35" t="s">
        <v>22</v>
      </c>
      <c r="B11" s="37"/>
      <c r="C11" s="26"/>
      <c r="D11" s="11">
        <f>SUM(D25+D30+D37+D41+D47+D50+D60+D70+D75+D79+D86+D92)</f>
        <v>307088</v>
      </c>
      <c r="E11" s="11">
        <f aca="true" t="shared" si="2" ref="E11:Q11">SUM(E25+E30+E37+E41+E47+E50+E60+E70+E75+E79+E86+E92)</f>
        <v>274847</v>
      </c>
      <c r="F11" s="11">
        <f t="shared" si="2"/>
        <v>140827</v>
      </c>
      <c r="G11" s="11">
        <f t="shared" si="2"/>
        <v>131935</v>
      </c>
      <c r="H11" s="11">
        <f t="shared" si="2"/>
        <v>8892</v>
      </c>
      <c r="I11" s="11">
        <f t="shared" si="2"/>
        <v>122839</v>
      </c>
      <c r="J11" s="11">
        <f t="shared" si="2"/>
        <v>1789</v>
      </c>
      <c r="K11" s="11">
        <f t="shared" si="2"/>
        <v>121050</v>
      </c>
      <c r="L11" s="11">
        <f t="shared" si="2"/>
        <v>9506</v>
      </c>
      <c r="M11" s="11">
        <f t="shared" si="2"/>
        <v>1675</v>
      </c>
      <c r="N11" s="11">
        <f t="shared" si="2"/>
        <v>31099</v>
      </c>
      <c r="O11" s="11">
        <f t="shared" si="2"/>
        <v>1142</v>
      </c>
      <c r="P11" s="11">
        <f t="shared" si="2"/>
        <v>4979</v>
      </c>
      <c r="Q11" s="11">
        <f t="shared" si="2"/>
        <v>5764</v>
      </c>
      <c r="R11" s="12" t="s">
        <v>23</v>
      </c>
    </row>
    <row r="12" spans="1:18" s="1" customFormat="1" ht="12" customHeight="1">
      <c r="A12" s="38"/>
      <c r="B12" s="38"/>
      <c r="C12" s="3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s="1" customFormat="1" ht="12" customHeight="1">
      <c r="A13" s="14">
        <v>1</v>
      </c>
      <c r="B13" s="33" t="s">
        <v>24</v>
      </c>
      <c r="C13" s="40"/>
      <c r="D13" s="15">
        <v>16820</v>
      </c>
      <c r="E13" s="15">
        <f aca="true" t="shared" si="3" ref="E13:E23">SUM(F13,I13,L13:M13)</f>
        <v>16216</v>
      </c>
      <c r="F13" s="15">
        <f aca="true" t="shared" si="4" ref="F13:F23">SUM(G13:H13)</f>
        <v>9096</v>
      </c>
      <c r="G13" s="15">
        <v>8393</v>
      </c>
      <c r="H13" s="15">
        <v>703</v>
      </c>
      <c r="I13" s="15">
        <f aca="true" t="shared" si="5" ref="I13:I23">SUM(J13:K13)</f>
        <v>5476</v>
      </c>
      <c r="J13" s="15">
        <v>43</v>
      </c>
      <c r="K13" s="15">
        <v>5433</v>
      </c>
      <c r="L13" s="15">
        <v>1335</v>
      </c>
      <c r="M13" s="15">
        <v>309</v>
      </c>
      <c r="N13" s="15">
        <v>569</v>
      </c>
      <c r="O13" s="15">
        <v>35</v>
      </c>
      <c r="P13" s="15">
        <v>206</v>
      </c>
      <c r="Q13" s="15">
        <v>132</v>
      </c>
      <c r="R13" s="16">
        <v>1</v>
      </c>
    </row>
    <row r="14" spans="1:18" s="1" customFormat="1" ht="12" customHeight="1">
      <c r="A14" s="14">
        <v>2</v>
      </c>
      <c r="B14" s="33" t="s">
        <v>25</v>
      </c>
      <c r="C14" s="34"/>
      <c r="D14" s="15">
        <v>7042</v>
      </c>
      <c r="E14" s="15">
        <f t="shared" si="3"/>
        <v>5193</v>
      </c>
      <c r="F14" s="15">
        <f t="shared" si="4"/>
        <v>2653</v>
      </c>
      <c r="G14" s="15">
        <v>2585</v>
      </c>
      <c r="H14" s="15">
        <v>68</v>
      </c>
      <c r="I14" s="15">
        <f t="shared" si="5"/>
        <v>1729</v>
      </c>
      <c r="J14" s="15">
        <v>54</v>
      </c>
      <c r="K14" s="15">
        <v>1675</v>
      </c>
      <c r="L14" s="15">
        <v>782</v>
      </c>
      <c r="M14" s="15">
        <v>29</v>
      </c>
      <c r="N14" s="15">
        <v>1815</v>
      </c>
      <c r="O14" s="15">
        <v>34</v>
      </c>
      <c r="P14" s="15">
        <v>37</v>
      </c>
      <c r="Q14" s="15">
        <v>52</v>
      </c>
      <c r="R14" s="16">
        <v>2</v>
      </c>
    </row>
    <row r="15" spans="1:18" s="1" customFormat="1" ht="12" customHeight="1">
      <c r="A15" s="14">
        <v>3</v>
      </c>
      <c r="B15" s="33" t="s">
        <v>26</v>
      </c>
      <c r="C15" s="34"/>
      <c r="D15" s="15">
        <v>294</v>
      </c>
      <c r="E15" s="15">
        <f t="shared" si="3"/>
        <v>287</v>
      </c>
      <c r="F15" s="15">
        <f t="shared" si="4"/>
        <v>235</v>
      </c>
      <c r="G15" s="15">
        <v>122</v>
      </c>
      <c r="H15" s="15">
        <v>113</v>
      </c>
      <c r="I15" s="15">
        <f t="shared" si="5"/>
        <v>46</v>
      </c>
      <c r="J15" s="15" t="s">
        <v>27</v>
      </c>
      <c r="K15" s="15">
        <v>46</v>
      </c>
      <c r="L15" s="15">
        <v>6</v>
      </c>
      <c r="M15" s="15" t="s">
        <v>27</v>
      </c>
      <c r="N15" s="15">
        <v>7</v>
      </c>
      <c r="O15" s="15" t="s">
        <v>27</v>
      </c>
      <c r="P15" s="15" t="s">
        <v>27</v>
      </c>
      <c r="Q15" s="15" t="s">
        <v>27</v>
      </c>
      <c r="R15" s="16">
        <v>3</v>
      </c>
    </row>
    <row r="16" spans="1:18" s="1" customFormat="1" ht="12" customHeight="1">
      <c r="A16" s="14">
        <v>4</v>
      </c>
      <c r="B16" s="33" t="s">
        <v>28</v>
      </c>
      <c r="C16" s="34"/>
      <c r="D16" s="15">
        <v>20415</v>
      </c>
      <c r="E16" s="15">
        <f t="shared" si="3"/>
        <v>19579</v>
      </c>
      <c r="F16" s="15">
        <f t="shared" si="4"/>
        <v>15340</v>
      </c>
      <c r="G16" s="15">
        <v>14897</v>
      </c>
      <c r="H16" s="15">
        <v>443</v>
      </c>
      <c r="I16" s="15">
        <f t="shared" si="5"/>
        <v>3379</v>
      </c>
      <c r="J16" s="15">
        <v>78</v>
      </c>
      <c r="K16" s="15">
        <v>3301</v>
      </c>
      <c r="L16" s="15">
        <v>722</v>
      </c>
      <c r="M16" s="15">
        <v>138</v>
      </c>
      <c r="N16" s="15">
        <v>804</v>
      </c>
      <c r="O16" s="15">
        <v>32</v>
      </c>
      <c r="P16" s="15">
        <v>523</v>
      </c>
      <c r="Q16" s="15">
        <v>396</v>
      </c>
      <c r="R16" s="16">
        <v>4</v>
      </c>
    </row>
    <row r="17" spans="1:18" s="1" customFormat="1" ht="12" customHeight="1">
      <c r="A17" s="14">
        <v>5</v>
      </c>
      <c r="B17" s="33" t="s">
        <v>29</v>
      </c>
      <c r="C17" s="34"/>
      <c r="D17" s="15">
        <v>10589</v>
      </c>
      <c r="E17" s="15">
        <f t="shared" si="3"/>
        <v>10514</v>
      </c>
      <c r="F17" s="15">
        <f t="shared" si="4"/>
        <v>4220</v>
      </c>
      <c r="G17" s="15">
        <v>3749</v>
      </c>
      <c r="H17" s="15">
        <v>471</v>
      </c>
      <c r="I17" s="15">
        <f t="shared" si="5"/>
        <v>6143</v>
      </c>
      <c r="J17" s="15">
        <v>37</v>
      </c>
      <c r="K17" s="15">
        <v>6106</v>
      </c>
      <c r="L17" s="15">
        <v>82</v>
      </c>
      <c r="M17" s="15">
        <v>69</v>
      </c>
      <c r="N17" s="15">
        <v>70</v>
      </c>
      <c r="O17" s="15">
        <v>5</v>
      </c>
      <c r="P17" s="15">
        <v>265</v>
      </c>
      <c r="Q17" s="15">
        <v>246</v>
      </c>
      <c r="R17" s="16">
        <v>5</v>
      </c>
    </row>
    <row r="18" spans="1:18" s="1" customFormat="1" ht="12" customHeight="1">
      <c r="A18" s="14">
        <v>6</v>
      </c>
      <c r="B18" s="33" t="s">
        <v>30</v>
      </c>
      <c r="C18" s="34"/>
      <c r="D18" s="15">
        <v>9832</v>
      </c>
      <c r="E18" s="15">
        <f t="shared" si="3"/>
        <v>8934</v>
      </c>
      <c r="F18" s="15">
        <f t="shared" si="4"/>
        <v>5702</v>
      </c>
      <c r="G18" s="15">
        <v>5620</v>
      </c>
      <c r="H18" s="15">
        <v>82</v>
      </c>
      <c r="I18" s="15">
        <f t="shared" si="5"/>
        <v>2731</v>
      </c>
      <c r="J18" s="15">
        <v>3</v>
      </c>
      <c r="K18" s="15">
        <v>2728</v>
      </c>
      <c r="L18" s="15">
        <v>473</v>
      </c>
      <c r="M18" s="15">
        <v>28</v>
      </c>
      <c r="N18" s="15">
        <v>895</v>
      </c>
      <c r="O18" s="15">
        <v>3</v>
      </c>
      <c r="P18" s="15">
        <v>118</v>
      </c>
      <c r="Q18" s="15">
        <v>174</v>
      </c>
      <c r="R18" s="16">
        <v>6</v>
      </c>
    </row>
    <row r="19" spans="1:18" s="1" customFormat="1" ht="12">
      <c r="A19" s="17" t="s">
        <v>31</v>
      </c>
      <c r="B19" s="33" t="s">
        <v>32</v>
      </c>
      <c r="C19" s="34"/>
      <c r="D19" s="15">
        <v>5118</v>
      </c>
      <c r="E19" s="15">
        <f t="shared" si="3"/>
        <v>4643</v>
      </c>
      <c r="F19" s="15">
        <f t="shared" si="4"/>
        <v>2484</v>
      </c>
      <c r="G19" s="15">
        <v>1866</v>
      </c>
      <c r="H19" s="15">
        <v>618</v>
      </c>
      <c r="I19" s="15">
        <f t="shared" si="5"/>
        <v>1970</v>
      </c>
      <c r="J19" s="15">
        <v>2</v>
      </c>
      <c r="K19" s="15">
        <v>1968</v>
      </c>
      <c r="L19" s="15">
        <v>189</v>
      </c>
      <c r="M19" s="15" t="s">
        <v>27</v>
      </c>
      <c r="N19" s="15">
        <v>472</v>
      </c>
      <c r="O19" s="15">
        <v>3</v>
      </c>
      <c r="P19" s="15">
        <v>66</v>
      </c>
      <c r="Q19" s="15">
        <v>77</v>
      </c>
      <c r="R19" s="16">
        <v>7</v>
      </c>
    </row>
    <row r="20" spans="1:18" s="1" customFormat="1" ht="12">
      <c r="A20" s="17" t="s">
        <v>33</v>
      </c>
      <c r="B20" s="29" t="s">
        <v>34</v>
      </c>
      <c r="C20" s="30"/>
      <c r="D20" s="15">
        <v>11260</v>
      </c>
      <c r="E20" s="15">
        <f t="shared" si="3"/>
        <v>10474</v>
      </c>
      <c r="F20" s="15">
        <f t="shared" si="4"/>
        <v>3799</v>
      </c>
      <c r="G20" s="15">
        <v>3759</v>
      </c>
      <c r="H20" s="15">
        <v>40</v>
      </c>
      <c r="I20" s="15">
        <f t="shared" si="5"/>
        <v>5858</v>
      </c>
      <c r="J20" s="15">
        <v>63</v>
      </c>
      <c r="K20" s="15">
        <v>5795</v>
      </c>
      <c r="L20" s="15">
        <v>806</v>
      </c>
      <c r="M20" s="15">
        <v>11</v>
      </c>
      <c r="N20" s="15">
        <v>761</v>
      </c>
      <c r="O20" s="15">
        <v>25</v>
      </c>
      <c r="P20" s="15">
        <v>172</v>
      </c>
      <c r="Q20" s="15">
        <v>233</v>
      </c>
      <c r="R20" s="16">
        <v>8</v>
      </c>
    </row>
    <row r="21" spans="1:18" s="1" customFormat="1" ht="12">
      <c r="A21" s="17" t="s">
        <v>35</v>
      </c>
      <c r="B21" s="29" t="s">
        <v>36</v>
      </c>
      <c r="C21" s="30"/>
      <c r="D21" s="15">
        <v>6684</v>
      </c>
      <c r="E21" s="15">
        <f t="shared" si="3"/>
        <v>6608</v>
      </c>
      <c r="F21" s="15">
        <f t="shared" si="4"/>
        <v>3071</v>
      </c>
      <c r="G21" s="15">
        <v>2133</v>
      </c>
      <c r="H21" s="15">
        <v>938</v>
      </c>
      <c r="I21" s="15">
        <f t="shared" si="5"/>
        <v>2988</v>
      </c>
      <c r="J21" s="15">
        <v>41</v>
      </c>
      <c r="K21" s="15">
        <v>2947</v>
      </c>
      <c r="L21" s="15">
        <v>511</v>
      </c>
      <c r="M21" s="15">
        <v>38</v>
      </c>
      <c r="N21" s="15">
        <v>54</v>
      </c>
      <c r="O21" s="15">
        <v>22</v>
      </c>
      <c r="P21" s="15">
        <v>34</v>
      </c>
      <c r="Q21" s="15">
        <v>95</v>
      </c>
      <c r="R21" s="16">
        <v>9</v>
      </c>
    </row>
    <row r="22" spans="1:18" s="1" customFormat="1" ht="12">
      <c r="A22" s="17" t="s">
        <v>37</v>
      </c>
      <c r="B22" s="29" t="s">
        <v>38</v>
      </c>
      <c r="C22" s="30"/>
      <c r="D22" s="15">
        <v>3379</v>
      </c>
      <c r="E22" s="15">
        <f t="shared" si="3"/>
        <v>3249</v>
      </c>
      <c r="F22" s="15">
        <f t="shared" si="4"/>
        <v>1737</v>
      </c>
      <c r="G22" s="15">
        <v>1476</v>
      </c>
      <c r="H22" s="15">
        <v>261</v>
      </c>
      <c r="I22" s="15">
        <f t="shared" si="5"/>
        <v>1296</v>
      </c>
      <c r="J22" s="15">
        <v>4</v>
      </c>
      <c r="K22" s="15">
        <v>1292</v>
      </c>
      <c r="L22" s="15">
        <v>198</v>
      </c>
      <c r="M22" s="15">
        <v>18</v>
      </c>
      <c r="N22" s="15">
        <v>116</v>
      </c>
      <c r="O22" s="15">
        <v>14</v>
      </c>
      <c r="P22" s="15">
        <v>71</v>
      </c>
      <c r="Q22" s="15">
        <v>32</v>
      </c>
      <c r="R22" s="16">
        <v>10</v>
      </c>
    </row>
    <row r="23" spans="1:18" s="1" customFormat="1" ht="12">
      <c r="A23" s="17" t="s">
        <v>39</v>
      </c>
      <c r="B23" s="31" t="s">
        <v>40</v>
      </c>
      <c r="C23" s="32"/>
      <c r="D23" s="15">
        <v>6586</v>
      </c>
      <c r="E23" s="15">
        <f t="shared" si="3"/>
        <v>6503</v>
      </c>
      <c r="F23" s="15">
        <f t="shared" si="4"/>
        <v>3529</v>
      </c>
      <c r="G23" s="15">
        <v>2068</v>
      </c>
      <c r="H23" s="15">
        <v>1461</v>
      </c>
      <c r="I23" s="15">
        <f t="shared" si="5"/>
        <v>2593</v>
      </c>
      <c r="J23" s="15">
        <v>7</v>
      </c>
      <c r="K23" s="15">
        <v>2586</v>
      </c>
      <c r="L23" s="15">
        <v>372</v>
      </c>
      <c r="M23" s="15">
        <v>9</v>
      </c>
      <c r="N23" s="15">
        <v>67</v>
      </c>
      <c r="O23" s="15">
        <v>16</v>
      </c>
      <c r="P23" s="15">
        <v>95</v>
      </c>
      <c r="Q23" s="15">
        <v>128</v>
      </c>
      <c r="R23" s="16">
        <v>11</v>
      </c>
    </row>
    <row r="24" spans="1:18" s="1" customFormat="1" ht="12">
      <c r="A24" s="17"/>
      <c r="B24" s="18"/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</row>
    <row r="25" spans="1:18" s="13" customFormat="1" ht="12">
      <c r="A25" s="19"/>
      <c r="B25" s="25" t="s">
        <v>41</v>
      </c>
      <c r="C25" s="26"/>
      <c r="D25" s="11">
        <f>SUM(D26:D28)</f>
        <v>7982</v>
      </c>
      <c r="E25" s="11">
        <f aca="true" t="shared" si="6" ref="E25:Q25">SUM(E26:E28)</f>
        <v>7707</v>
      </c>
      <c r="F25" s="11">
        <f t="shared" si="6"/>
        <v>3199</v>
      </c>
      <c r="G25" s="11">
        <f t="shared" si="6"/>
        <v>2066</v>
      </c>
      <c r="H25" s="11">
        <f t="shared" si="6"/>
        <v>1133</v>
      </c>
      <c r="I25" s="11">
        <f t="shared" si="6"/>
        <v>4096</v>
      </c>
      <c r="J25" s="11">
        <f t="shared" si="6"/>
        <v>11</v>
      </c>
      <c r="K25" s="11">
        <f t="shared" si="6"/>
        <v>4085</v>
      </c>
      <c r="L25" s="11">
        <f t="shared" si="6"/>
        <v>390</v>
      </c>
      <c r="M25" s="11">
        <f t="shared" si="6"/>
        <v>22</v>
      </c>
      <c r="N25" s="11">
        <f t="shared" si="6"/>
        <v>207</v>
      </c>
      <c r="O25" s="11">
        <f t="shared" si="6"/>
        <v>68</v>
      </c>
      <c r="P25" s="11">
        <f t="shared" si="6"/>
        <v>230</v>
      </c>
      <c r="Q25" s="11">
        <f t="shared" si="6"/>
        <v>206</v>
      </c>
      <c r="R25" s="12" t="s">
        <v>42</v>
      </c>
    </row>
    <row r="26" spans="1:18" s="1" customFormat="1" ht="12">
      <c r="A26" s="17" t="s">
        <v>43</v>
      </c>
      <c r="B26" s="18"/>
      <c r="C26" s="4" t="s">
        <v>44</v>
      </c>
      <c r="D26" s="15">
        <v>3278</v>
      </c>
      <c r="E26" s="15">
        <f>SUM(F26,I26,L26:M26)</f>
        <v>3116</v>
      </c>
      <c r="F26" s="15">
        <f>SUM(G26:H26)</f>
        <v>1406</v>
      </c>
      <c r="G26" s="15">
        <v>1290</v>
      </c>
      <c r="H26" s="15">
        <v>116</v>
      </c>
      <c r="I26" s="15">
        <f>SUM(J26:K26)</f>
        <v>1592</v>
      </c>
      <c r="J26" s="15">
        <v>9</v>
      </c>
      <c r="K26" s="15">
        <v>1583</v>
      </c>
      <c r="L26" s="15">
        <v>112</v>
      </c>
      <c r="M26" s="15">
        <v>6</v>
      </c>
      <c r="N26" s="15">
        <v>149</v>
      </c>
      <c r="O26" s="15">
        <v>13</v>
      </c>
      <c r="P26" s="15">
        <v>45</v>
      </c>
      <c r="Q26" s="15">
        <v>150</v>
      </c>
      <c r="R26" s="16">
        <v>12</v>
      </c>
    </row>
    <row r="27" spans="1:18" s="1" customFormat="1" ht="12">
      <c r="A27" s="17" t="s">
        <v>45</v>
      </c>
      <c r="B27" s="18"/>
      <c r="C27" s="4" t="s">
        <v>46</v>
      </c>
      <c r="D27" s="15">
        <v>2424</v>
      </c>
      <c r="E27" s="15">
        <f>SUM(F27,I27,L27:M27)</f>
        <v>2380</v>
      </c>
      <c r="F27" s="15">
        <f>SUM(G27:H27)</f>
        <v>759</v>
      </c>
      <c r="G27" s="15">
        <v>294</v>
      </c>
      <c r="H27" s="15">
        <v>465</v>
      </c>
      <c r="I27" s="15">
        <f>SUM(J27:K27)</f>
        <v>1415</v>
      </c>
      <c r="J27" s="15">
        <v>1</v>
      </c>
      <c r="K27" s="15">
        <v>1414</v>
      </c>
      <c r="L27" s="15">
        <v>201</v>
      </c>
      <c r="M27" s="15">
        <v>5</v>
      </c>
      <c r="N27" s="15">
        <v>28</v>
      </c>
      <c r="O27" s="15">
        <v>16</v>
      </c>
      <c r="P27" s="15">
        <v>145</v>
      </c>
      <c r="Q27" s="15">
        <v>16</v>
      </c>
      <c r="R27" s="16">
        <v>13</v>
      </c>
    </row>
    <row r="28" spans="1:18" s="1" customFormat="1" ht="12">
      <c r="A28" s="17" t="s">
        <v>47</v>
      </c>
      <c r="B28" s="18"/>
      <c r="C28" s="4" t="s">
        <v>48</v>
      </c>
      <c r="D28" s="15">
        <v>2280</v>
      </c>
      <c r="E28" s="15">
        <f>SUM(F28,I28,L28:M28)</f>
        <v>2211</v>
      </c>
      <c r="F28" s="15">
        <f>SUM(G28:H28)</f>
        <v>1034</v>
      </c>
      <c r="G28" s="15">
        <v>482</v>
      </c>
      <c r="H28" s="15">
        <v>552</v>
      </c>
      <c r="I28" s="15">
        <f>SUM(J28:K28)</f>
        <v>1089</v>
      </c>
      <c r="J28" s="15">
        <v>1</v>
      </c>
      <c r="K28" s="15">
        <v>1088</v>
      </c>
      <c r="L28" s="15">
        <v>77</v>
      </c>
      <c r="M28" s="15">
        <v>11</v>
      </c>
      <c r="N28" s="15">
        <v>30</v>
      </c>
      <c r="O28" s="15">
        <v>39</v>
      </c>
      <c r="P28" s="15">
        <v>40</v>
      </c>
      <c r="Q28" s="15">
        <v>40</v>
      </c>
      <c r="R28" s="16">
        <v>14</v>
      </c>
    </row>
    <row r="29" spans="1:18" s="1" customFormat="1" ht="12">
      <c r="A29" s="17"/>
      <c r="B29" s="18"/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1:18" s="13" customFormat="1" ht="12">
      <c r="A30" s="19"/>
      <c r="B30" s="25" t="s">
        <v>49</v>
      </c>
      <c r="C30" s="26"/>
      <c r="D30" s="11">
        <f>SUM(D31:D35)</f>
        <v>19353</v>
      </c>
      <c r="E30" s="11">
        <f aca="true" t="shared" si="7" ref="E30:Q30">SUM(E31:E35)</f>
        <v>18695</v>
      </c>
      <c r="F30" s="11">
        <f t="shared" si="7"/>
        <v>7998</v>
      </c>
      <c r="G30" s="11">
        <f t="shared" si="7"/>
        <v>7076</v>
      </c>
      <c r="H30" s="11">
        <f t="shared" si="7"/>
        <v>922</v>
      </c>
      <c r="I30" s="11">
        <f t="shared" si="7"/>
        <v>9111</v>
      </c>
      <c r="J30" s="11">
        <f t="shared" si="7"/>
        <v>109</v>
      </c>
      <c r="K30" s="11">
        <f t="shared" si="7"/>
        <v>9002</v>
      </c>
      <c r="L30" s="11">
        <f t="shared" si="7"/>
        <v>1406</v>
      </c>
      <c r="M30" s="11">
        <f t="shared" si="7"/>
        <v>180</v>
      </c>
      <c r="N30" s="11">
        <f t="shared" si="7"/>
        <v>590</v>
      </c>
      <c r="O30" s="11">
        <f t="shared" si="7"/>
        <v>68</v>
      </c>
      <c r="P30" s="11">
        <f t="shared" si="7"/>
        <v>420</v>
      </c>
      <c r="Q30" s="11">
        <f t="shared" si="7"/>
        <v>263</v>
      </c>
      <c r="R30" s="12" t="s">
        <v>50</v>
      </c>
    </row>
    <row r="31" spans="1:18" s="1" customFormat="1" ht="12">
      <c r="A31" s="17" t="s">
        <v>51</v>
      </c>
      <c r="B31" s="18"/>
      <c r="C31" s="4" t="s">
        <v>52</v>
      </c>
      <c r="D31" s="15">
        <v>4624</v>
      </c>
      <c r="E31" s="15">
        <f>SUM(F31,I31,L31:M31)</f>
        <v>4545</v>
      </c>
      <c r="F31" s="15">
        <f>SUM(G31:H31)</f>
        <v>1570</v>
      </c>
      <c r="G31" s="15">
        <v>1286</v>
      </c>
      <c r="H31" s="15">
        <v>284</v>
      </c>
      <c r="I31" s="15">
        <f>SUM(J31:K31)</f>
        <v>2568</v>
      </c>
      <c r="J31" s="15">
        <v>14</v>
      </c>
      <c r="K31" s="15">
        <v>2554</v>
      </c>
      <c r="L31" s="15">
        <v>367</v>
      </c>
      <c r="M31" s="15">
        <v>40</v>
      </c>
      <c r="N31" s="15">
        <v>44</v>
      </c>
      <c r="O31" s="15">
        <v>35</v>
      </c>
      <c r="P31" s="15">
        <v>124</v>
      </c>
      <c r="Q31" s="15">
        <v>70</v>
      </c>
      <c r="R31" s="16">
        <v>15</v>
      </c>
    </row>
    <row r="32" spans="1:18" s="1" customFormat="1" ht="12">
      <c r="A32" s="17" t="s">
        <v>53</v>
      </c>
      <c r="B32" s="18"/>
      <c r="C32" s="4" t="s">
        <v>54</v>
      </c>
      <c r="D32" s="15">
        <v>244</v>
      </c>
      <c r="E32" s="15">
        <f>SUM(F32,I32,L32:M32)</f>
        <v>239</v>
      </c>
      <c r="F32" s="15">
        <f>SUM(G32:H32)</f>
        <v>210</v>
      </c>
      <c r="G32" s="15">
        <v>21</v>
      </c>
      <c r="H32" s="15">
        <v>189</v>
      </c>
      <c r="I32" s="15">
        <f>SUM(J32:K32)</f>
        <v>28</v>
      </c>
      <c r="J32" s="15" t="s">
        <v>27</v>
      </c>
      <c r="K32" s="15">
        <v>28</v>
      </c>
      <c r="L32" s="15">
        <v>1</v>
      </c>
      <c r="M32" s="15" t="s">
        <v>27</v>
      </c>
      <c r="N32" s="15">
        <v>2</v>
      </c>
      <c r="O32" s="15">
        <v>3</v>
      </c>
      <c r="P32" s="15" t="s">
        <v>27</v>
      </c>
      <c r="Q32" s="15">
        <v>3</v>
      </c>
      <c r="R32" s="16">
        <v>16</v>
      </c>
    </row>
    <row r="33" spans="1:18" s="1" customFormat="1" ht="12">
      <c r="A33" s="17" t="s">
        <v>55</v>
      </c>
      <c r="B33" s="18"/>
      <c r="C33" s="4" t="s">
        <v>56</v>
      </c>
      <c r="D33" s="15">
        <v>6550</v>
      </c>
      <c r="E33" s="15">
        <f>SUM(F33,I33,L33:M33)</f>
        <v>6421</v>
      </c>
      <c r="F33" s="15">
        <f>SUM(G33:H33)</f>
        <v>2605</v>
      </c>
      <c r="G33" s="15">
        <v>2410</v>
      </c>
      <c r="H33" s="15">
        <v>195</v>
      </c>
      <c r="I33" s="15">
        <f>SUM(J33:K33)</f>
        <v>3260</v>
      </c>
      <c r="J33" s="15">
        <v>15</v>
      </c>
      <c r="K33" s="15">
        <v>3245</v>
      </c>
      <c r="L33" s="15">
        <v>497</v>
      </c>
      <c r="M33" s="15">
        <v>59</v>
      </c>
      <c r="N33" s="15">
        <v>116</v>
      </c>
      <c r="O33" s="15">
        <v>13</v>
      </c>
      <c r="P33" s="15">
        <v>65</v>
      </c>
      <c r="Q33" s="15">
        <v>74</v>
      </c>
      <c r="R33" s="16">
        <v>17</v>
      </c>
    </row>
    <row r="34" spans="1:18" s="1" customFormat="1" ht="12">
      <c r="A34" s="17" t="s">
        <v>57</v>
      </c>
      <c r="B34" s="18"/>
      <c r="C34" s="4" t="s">
        <v>58</v>
      </c>
      <c r="D34" s="15">
        <v>2457</v>
      </c>
      <c r="E34" s="15">
        <f>SUM(F34,I34,L34:M34)</f>
        <v>2378</v>
      </c>
      <c r="F34" s="15">
        <f>SUM(G34:H34)</f>
        <v>993</v>
      </c>
      <c r="G34" s="15">
        <v>850</v>
      </c>
      <c r="H34" s="15">
        <v>143</v>
      </c>
      <c r="I34" s="15">
        <f>SUM(J34:K34)</f>
        <v>1278</v>
      </c>
      <c r="J34" s="15">
        <v>14</v>
      </c>
      <c r="K34" s="15">
        <v>1264</v>
      </c>
      <c r="L34" s="15">
        <v>99</v>
      </c>
      <c r="M34" s="15">
        <v>8</v>
      </c>
      <c r="N34" s="15">
        <v>79</v>
      </c>
      <c r="O34" s="15" t="s">
        <v>27</v>
      </c>
      <c r="P34" s="15">
        <v>80</v>
      </c>
      <c r="Q34" s="15">
        <v>40</v>
      </c>
      <c r="R34" s="16">
        <v>18</v>
      </c>
    </row>
    <row r="35" spans="1:18" s="1" customFormat="1" ht="12">
      <c r="A35" s="17" t="s">
        <v>59</v>
      </c>
      <c r="B35" s="18"/>
      <c r="C35" s="4" t="s">
        <v>60</v>
      </c>
      <c r="D35" s="15">
        <v>5478</v>
      </c>
      <c r="E35" s="15">
        <f>SUM(F35,I35,L35:M35)</f>
        <v>5112</v>
      </c>
      <c r="F35" s="15">
        <f>SUM(G35:H35)</f>
        <v>2620</v>
      </c>
      <c r="G35" s="15">
        <v>2509</v>
      </c>
      <c r="H35" s="15">
        <v>111</v>
      </c>
      <c r="I35" s="15">
        <f>SUM(J35:K35)</f>
        <v>1977</v>
      </c>
      <c r="J35" s="15">
        <v>66</v>
      </c>
      <c r="K35" s="15">
        <v>1911</v>
      </c>
      <c r="L35" s="15">
        <v>442</v>
      </c>
      <c r="M35" s="15">
        <v>73</v>
      </c>
      <c r="N35" s="15">
        <v>349</v>
      </c>
      <c r="O35" s="15">
        <v>17</v>
      </c>
      <c r="P35" s="15">
        <v>151</v>
      </c>
      <c r="Q35" s="15">
        <v>76</v>
      </c>
      <c r="R35" s="16">
        <v>19</v>
      </c>
    </row>
    <row r="36" spans="1:18" s="1" customFormat="1" ht="12">
      <c r="A36" s="17"/>
      <c r="B36" s="18"/>
      <c r="C36" s="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</row>
    <row r="37" spans="1:18" s="13" customFormat="1" ht="12">
      <c r="A37" s="19"/>
      <c r="B37" s="25" t="s">
        <v>61</v>
      </c>
      <c r="C37" s="26"/>
      <c r="D37" s="11">
        <f>SUM(D38:D39)</f>
        <v>12766</v>
      </c>
      <c r="E37" s="11">
        <f aca="true" t="shared" si="8" ref="E37:Q37">SUM(E38:E39)</f>
        <v>11852</v>
      </c>
      <c r="F37" s="11">
        <f t="shared" si="8"/>
        <v>5999</v>
      </c>
      <c r="G37" s="11">
        <f t="shared" si="8"/>
        <v>5448</v>
      </c>
      <c r="H37" s="11">
        <f t="shared" si="8"/>
        <v>551</v>
      </c>
      <c r="I37" s="11">
        <f t="shared" si="8"/>
        <v>4573</v>
      </c>
      <c r="J37" s="11">
        <f t="shared" si="8"/>
        <v>40</v>
      </c>
      <c r="K37" s="11">
        <f t="shared" si="8"/>
        <v>4533</v>
      </c>
      <c r="L37" s="11">
        <f t="shared" si="8"/>
        <v>1083</v>
      </c>
      <c r="M37" s="11">
        <f t="shared" si="8"/>
        <v>197</v>
      </c>
      <c r="N37" s="11">
        <f t="shared" si="8"/>
        <v>843</v>
      </c>
      <c r="O37" s="11">
        <f t="shared" si="8"/>
        <v>71</v>
      </c>
      <c r="P37" s="11">
        <f t="shared" si="8"/>
        <v>202</v>
      </c>
      <c r="Q37" s="11">
        <f t="shared" si="8"/>
        <v>141</v>
      </c>
      <c r="R37" s="12" t="s">
        <v>62</v>
      </c>
    </row>
    <row r="38" spans="1:18" s="1" customFormat="1" ht="12">
      <c r="A38" s="17" t="s">
        <v>63</v>
      </c>
      <c r="B38" s="18"/>
      <c r="C38" s="4" t="s">
        <v>64</v>
      </c>
      <c r="D38" s="15">
        <v>3259</v>
      </c>
      <c r="E38" s="15">
        <f>SUM(F38,I38,L38:M38)</f>
        <v>2838</v>
      </c>
      <c r="F38" s="15">
        <f>SUM(G38:H38)</f>
        <v>1312</v>
      </c>
      <c r="G38" s="15">
        <v>1135</v>
      </c>
      <c r="H38" s="15">
        <v>177</v>
      </c>
      <c r="I38" s="15">
        <f>SUM(J38:K38)</f>
        <v>976</v>
      </c>
      <c r="J38" s="15">
        <v>3</v>
      </c>
      <c r="K38" s="15">
        <v>973</v>
      </c>
      <c r="L38" s="15">
        <v>428</v>
      </c>
      <c r="M38" s="15">
        <v>122</v>
      </c>
      <c r="N38" s="15">
        <v>398</v>
      </c>
      <c r="O38" s="15">
        <v>23</v>
      </c>
      <c r="P38" s="15">
        <v>85</v>
      </c>
      <c r="Q38" s="15">
        <v>10</v>
      </c>
      <c r="R38" s="16">
        <v>20</v>
      </c>
    </row>
    <row r="39" spans="1:18" s="1" customFormat="1" ht="12">
      <c r="A39" s="17" t="s">
        <v>65</v>
      </c>
      <c r="B39" s="18"/>
      <c r="C39" s="4" t="s">
        <v>66</v>
      </c>
      <c r="D39" s="15">
        <v>9507</v>
      </c>
      <c r="E39" s="15">
        <f>SUM(F39,I39,L39:M39)</f>
        <v>9014</v>
      </c>
      <c r="F39" s="15">
        <f>SUM(G39:H39)</f>
        <v>4687</v>
      </c>
      <c r="G39" s="15">
        <v>4313</v>
      </c>
      <c r="H39" s="15">
        <v>374</v>
      </c>
      <c r="I39" s="15">
        <f>SUM(J39:K39)</f>
        <v>3597</v>
      </c>
      <c r="J39" s="15">
        <v>37</v>
      </c>
      <c r="K39" s="15">
        <v>3560</v>
      </c>
      <c r="L39" s="15">
        <v>655</v>
      </c>
      <c r="M39" s="15">
        <v>75</v>
      </c>
      <c r="N39" s="15">
        <v>445</v>
      </c>
      <c r="O39" s="15">
        <v>48</v>
      </c>
      <c r="P39" s="15">
        <v>117</v>
      </c>
      <c r="Q39" s="15">
        <v>131</v>
      </c>
      <c r="R39" s="16">
        <v>21</v>
      </c>
    </row>
    <row r="40" spans="1:18" s="1" customFormat="1" ht="12">
      <c r="A40" s="17"/>
      <c r="B40" s="18"/>
      <c r="C40" s="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1:18" s="13" customFormat="1" ht="12" customHeight="1">
      <c r="A41" s="19"/>
      <c r="B41" s="25" t="s">
        <v>67</v>
      </c>
      <c r="C41" s="26"/>
      <c r="D41" s="11">
        <f>SUM(D42:D45)</f>
        <v>27060</v>
      </c>
      <c r="E41" s="11">
        <f aca="true" t="shared" si="9" ref="E41:Q41">SUM(E42:E45)</f>
        <v>20423</v>
      </c>
      <c r="F41" s="11">
        <f t="shared" si="9"/>
        <v>11098</v>
      </c>
      <c r="G41" s="11">
        <f t="shared" si="9"/>
        <v>10500</v>
      </c>
      <c r="H41" s="11">
        <f t="shared" si="9"/>
        <v>598</v>
      </c>
      <c r="I41" s="11">
        <f t="shared" si="9"/>
        <v>7595</v>
      </c>
      <c r="J41" s="11">
        <f t="shared" si="9"/>
        <v>142</v>
      </c>
      <c r="K41" s="11">
        <f t="shared" si="9"/>
        <v>7453</v>
      </c>
      <c r="L41" s="11">
        <f t="shared" si="9"/>
        <v>1549</v>
      </c>
      <c r="M41" s="11">
        <f t="shared" si="9"/>
        <v>181</v>
      </c>
      <c r="N41" s="11">
        <f t="shared" si="9"/>
        <v>6470</v>
      </c>
      <c r="O41" s="11">
        <f t="shared" si="9"/>
        <v>167</v>
      </c>
      <c r="P41" s="11">
        <f t="shared" si="9"/>
        <v>225</v>
      </c>
      <c r="Q41" s="11">
        <f t="shared" si="9"/>
        <v>441</v>
      </c>
      <c r="R41" s="12" t="s">
        <v>68</v>
      </c>
    </row>
    <row r="42" spans="1:18" s="1" customFormat="1" ht="12">
      <c r="A42" s="17" t="s">
        <v>69</v>
      </c>
      <c r="B42" s="18"/>
      <c r="C42" s="4" t="s">
        <v>70</v>
      </c>
      <c r="D42" s="15">
        <v>6426</v>
      </c>
      <c r="E42" s="15">
        <f>SUM(F42,I42,L42:M42)</f>
        <v>5998</v>
      </c>
      <c r="F42" s="15">
        <f>SUM(G42:H42)</f>
        <v>2682</v>
      </c>
      <c r="G42" s="15">
        <v>2444</v>
      </c>
      <c r="H42" s="15">
        <v>238</v>
      </c>
      <c r="I42" s="15">
        <f>SUM(J42:K42)</f>
        <v>2951</v>
      </c>
      <c r="J42" s="15">
        <v>3</v>
      </c>
      <c r="K42" s="15">
        <v>2948</v>
      </c>
      <c r="L42" s="15">
        <v>345</v>
      </c>
      <c r="M42" s="15">
        <v>20</v>
      </c>
      <c r="N42" s="15">
        <v>391</v>
      </c>
      <c r="O42" s="15">
        <v>37</v>
      </c>
      <c r="P42" s="15">
        <v>89</v>
      </c>
      <c r="Q42" s="15">
        <v>87</v>
      </c>
      <c r="R42" s="16">
        <v>22</v>
      </c>
    </row>
    <row r="43" spans="1:18" s="1" customFormat="1" ht="12">
      <c r="A43" s="17" t="s">
        <v>71</v>
      </c>
      <c r="B43" s="18"/>
      <c r="C43" s="4" t="s">
        <v>72</v>
      </c>
      <c r="D43" s="15">
        <v>2579</v>
      </c>
      <c r="E43" s="15">
        <f>SUM(F43,I43,L43:M43)</f>
        <v>2510</v>
      </c>
      <c r="F43" s="15">
        <f>SUM(G43:H43)</f>
        <v>992</v>
      </c>
      <c r="G43" s="15">
        <v>757</v>
      </c>
      <c r="H43" s="15">
        <v>235</v>
      </c>
      <c r="I43" s="15">
        <f>SUM(J43:K43)</f>
        <v>1134</v>
      </c>
      <c r="J43" s="15">
        <v>9</v>
      </c>
      <c r="K43" s="15">
        <v>1125</v>
      </c>
      <c r="L43" s="15">
        <v>364</v>
      </c>
      <c r="M43" s="15">
        <v>20</v>
      </c>
      <c r="N43" s="15">
        <v>64</v>
      </c>
      <c r="O43" s="15">
        <v>5</v>
      </c>
      <c r="P43" s="15">
        <v>27</v>
      </c>
      <c r="Q43" s="15">
        <v>35</v>
      </c>
      <c r="R43" s="16">
        <v>23</v>
      </c>
    </row>
    <row r="44" spans="1:18" s="1" customFormat="1" ht="12">
      <c r="A44" s="17" t="s">
        <v>73</v>
      </c>
      <c r="B44" s="18"/>
      <c r="C44" s="4" t="s">
        <v>74</v>
      </c>
      <c r="D44" s="15">
        <v>9219</v>
      </c>
      <c r="E44" s="15">
        <f>SUM(F44,I44,L44:M44)</f>
        <v>6742</v>
      </c>
      <c r="F44" s="15">
        <f>SUM(G44:H44)</f>
        <v>3834</v>
      </c>
      <c r="G44" s="15">
        <v>3760</v>
      </c>
      <c r="H44" s="15">
        <v>74</v>
      </c>
      <c r="I44" s="15">
        <f>SUM(J44:K44)</f>
        <v>2357</v>
      </c>
      <c r="J44" s="15">
        <v>76</v>
      </c>
      <c r="K44" s="15">
        <v>2281</v>
      </c>
      <c r="L44" s="15">
        <v>452</v>
      </c>
      <c r="M44" s="15">
        <v>99</v>
      </c>
      <c r="N44" s="15">
        <v>2422</v>
      </c>
      <c r="O44" s="15">
        <v>55</v>
      </c>
      <c r="P44" s="15">
        <v>86</v>
      </c>
      <c r="Q44" s="15">
        <v>226</v>
      </c>
      <c r="R44" s="16">
        <v>24</v>
      </c>
    </row>
    <row r="45" spans="1:18" s="1" customFormat="1" ht="12">
      <c r="A45" s="17" t="s">
        <v>75</v>
      </c>
      <c r="B45" s="18"/>
      <c r="C45" s="4" t="s">
        <v>76</v>
      </c>
      <c r="D45" s="15">
        <v>8836</v>
      </c>
      <c r="E45" s="15">
        <f>SUM(F45,I45,L45:M45)</f>
        <v>5173</v>
      </c>
      <c r="F45" s="15">
        <f>SUM(G45:H45)</f>
        <v>3590</v>
      </c>
      <c r="G45" s="15">
        <v>3539</v>
      </c>
      <c r="H45" s="15">
        <v>51</v>
      </c>
      <c r="I45" s="15">
        <f>SUM(J45:K45)</f>
        <v>1153</v>
      </c>
      <c r="J45" s="15">
        <v>54</v>
      </c>
      <c r="K45" s="15">
        <v>1099</v>
      </c>
      <c r="L45" s="15">
        <v>388</v>
      </c>
      <c r="M45" s="15">
        <v>42</v>
      </c>
      <c r="N45" s="15">
        <v>3593</v>
      </c>
      <c r="O45" s="15">
        <v>70</v>
      </c>
      <c r="P45" s="15">
        <v>23</v>
      </c>
      <c r="Q45" s="15">
        <v>93</v>
      </c>
      <c r="R45" s="16">
        <v>25</v>
      </c>
    </row>
    <row r="46" spans="1:18" s="1" customFormat="1" ht="12">
      <c r="A46" s="17"/>
      <c r="B46" s="18"/>
      <c r="C46" s="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1:18" s="13" customFormat="1" ht="12">
      <c r="A47" s="19"/>
      <c r="B47" s="25" t="s">
        <v>77</v>
      </c>
      <c r="C47" s="26"/>
      <c r="D47" s="11">
        <f>SUM(D48)</f>
        <v>3112</v>
      </c>
      <c r="E47" s="11">
        <f aca="true" t="shared" si="10" ref="E47:Q47">SUM(E48)</f>
        <v>3068</v>
      </c>
      <c r="F47" s="11">
        <f t="shared" si="10"/>
        <v>2081</v>
      </c>
      <c r="G47" s="11">
        <f t="shared" si="10"/>
        <v>2014</v>
      </c>
      <c r="H47" s="11">
        <f t="shared" si="10"/>
        <v>67</v>
      </c>
      <c r="I47" s="11">
        <f t="shared" si="10"/>
        <v>941</v>
      </c>
      <c r="J47" s="11">
        <f t="shared" si="10"/>
        <v>9</v>
      </c>
      <c r="K47" s="11">
        <f t="shared" si="10"/>
        <v>932</v>
      </c>
      <c r="L47" s="11">
        <f t="shared" si="10"/>
        <v>34</v>
      </c>
      <c r="M47" s="11">
        <f t="shared" si="10"/>
        <v>12</v>
      </c>
      <c r="N47" s="11">
        <f t="shared" si="10"/>
        <v>42</v>
      </c>
      <c r="O47" s="11">
        <f t="shared" si="10"/>
        <v>2</v>
      </c>
      <c r="P47" s="11">
        <f t="shared" si="10"/>
        <v>36</v>
      </c>
      <c r="Q47" s="11">
        <f t="shared" si="10"/>
        <v>122</v>
      </c>
      <c r="R47" s="12" t="s">
        <v>78</v>
      </c>
    </row>
    <row r="48" spans="1:18" s="1" customFormat="1" ht="12">
      <c r="A48" s="17" t="s">
        <v>79</v>
      </c>
      <c r="B48" s="18"/>
      <c r="C48" s="4" t="s">
        <v>80</v>
      </c>
      <c r="D48" s="15">
        <v>3112</v>
      </c>
      <c r="E48" s="15">
        <f>SUM(F48,I48,L48:M48)</f>
        <v>3068</v>
      </c>
      <c r="F48" s="15">
        <f>SUM(G48:H48)</f>
        <v>2081</v>
      </c>
      <c r="G48" s="15">
        <v>2014</v>
      </c>
      <c r="H48" s="15">
        <v>67</v>
      </c>
      <c r="I48" s="15">
        <f>SUM(J48:K48)</f>
        <v>941</v>
      </c>
      <c r="J48" s="15">
        <v>9</v>
      </c>
      <c r="K48" s="15">
        <v>932</v>
      </c>
      <c r="L48" s="15">
        <v>34</v>
      </c>
      <c r="M48" s="15">
        <v>12</v>
      </c>
      <c r="N48" s="15">
        <v>42</v>
      </c>
      <c r="O48" s="15">
        <v>2</v>
      </c>
      <c r="P48" s="15">
        <v>36</v>
      </c>
      <c r="Q48" s="15">
        <v>122</v>
      </c>
      <c r="R48" s="16">
        <v>26</v>
      </c>
    </row>
    <row r="49" spans="1:18" s="1" customFormat="1" ht="12">
      <c r="A49" s="17"/>
      <c r="B49" s="18"/>
      <c r="C49" s="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1:18" s="13" customFormat="1" ht="12">
      <c r="A50" s="19"/>
      <c r="B50" s="25" t="s">
        <v>81</v>
      </c>
      <c r="C50" s="26"/>
      <c r="D50" s="11">
        <f>SUM(D51:D58)</f>
        <v>52844</v>
      </c>
      <c r="E50" s="11">
        <f aca="true" t="shared" si="11" ref="E50:Q50">SUM(E51:E58)</f>
        <v>52111</v>
      </c>
      <c r="F50" s="11">
        <f t="shared" si="11"/>
        <v>20236</v>
      </c>
      <c r="G50" s="11">
        <f t="shared" si="11"/>
        <v>18313</v>
      </c>
      <c r="H50" s="11">
        <f t="shared" si="11"/>
        <v>1923</v>
      </c>
      <c r="I50" s="11">
        <f t="shared" si="11"/>
        <v>31426</v>
      </c>
      <c r="J50" s="11">
        <f t="shared" si="11"/>
        <v>170</v>
      </c>
      <c r="K50" s="11">
        <f t="shared" si="11"/>
        <v>31256</v>
      </c>
      <c r="L50" s="11">
        <f t="shared" si="11"/>
        <v>241</v>
      </c>
      <c r="M50" s="11">
        <f t="shared" si="11"/>
        <v>208</v>
      </c>
      <c r="N50" s="11">
        <f t="shared" si="11"/>
        <v>582</v>
      </c>
      <c r="O50" s="11">
        <f t="shared" si="11"/>
        <v>151</v>
      </c>
      <c r="P50" s="11">
        <f t="shared" si="11"/>
        <v>670</v>
      </c>
      <c r="Q50" s="11">
        <f t="shared" si="11"/>
        <v>1280</v>
      </c>
      <c r="R50" s="12" t="s">
        <v>82</v>
      </c>
    </row>
    <row r="51" spans="1:18" s="1" customFormat="1" ht="12">
      <c r="A51" s="17" t="s">
        <v>83</v>
      </c>
      <c r="B51" s="18"/>
      <c r="C51" s="4" t="s">
        <v>84</v>
      </c>
      <c r="D51" s="15">
        <v>1014</v>
      </c>
      <c r="E51" s="15">
        <f aca="true" t="shared" si="12" ref="E51:E58">SUM(F51,I51,L51:M51)</f>
        <v>1006</v>
      </c>
      <c r="F51" s="15">
        <f aca="true" t="shared" si="13" ref="F51:F58">SUM(G51:H51)</f>
        <v>639</v>
      </c>
      <c r="G51" s="15">
        <v>483</v>
      </c>
      <c r="H51" s="15">
        <v>156</v>
      </c>
      <c r="I51" s="15">
        <f aca="true" t="shared" si="14" ref="I51:I58">SUM(J51:K51)</f>
        <v>361</v>
      </c>
      <c r="J51" s="15" t="s">
        <v>27</v>
      </c>
      <c r="K51" s="15">
        <v>361</v>
      </c>
      <c r="L51" s="15">
        <v>4</v>
      </c>
      <c r="M51" s="15">
        <v>2</v>
      </c>
      <c r="N51" s="15">
        <v>3</v>
      </c>
      <c r="O51" s="15">
        <v>5</v>
      </c>
      <c r="P51" s="15">
        <v>7</v>
      </c>
      <c r="Q51" s="15">
        <v>13</v>
      </c>
      <c r="R51" s="16">
        <v>27</v>
      </c>
    </row>
    <row r="52" spans="1:18" s="1" customFormat="1" ht="12">
      <c r="A52" s="17" t="s">
        <v>85</v>
      </c>
      <c r="B52" s="18"/>
      <c r="C52" s="4" t="s">
        <v>86</v>
      </c>
      <c r="D52" s="15">
        <v>6855</v>
      </c>
      <c r="E52" s="15">
        <f t="shared" si="12"/>
        <v>6767</v>
      </c>
      <c r="F52" s="15">
        <f t="shared" si="13"/>
        <v>2756</v>
      </c>
      <c r="G52" s="15">
        <v>2498</v>
      </c>
      <c r="H52" s="15">
        <v>258</v>
      </c>
      <c r="I52" s="15">
        <f t="shared" si="14"/>
        <v>3964</v>
      </c>
      <c r="J52" s="15">
        <v>76</v>
      </c>
      <c r="K52" s="15">
        <v>3888</v>
      </c>
      <c r="L52" s="15">
        <v>27</v>
      </c>
      <c r="M52" s="15">
        <v>20</v>
      </c>
      <c r="N52" s="15">
        <v>63</v>
      </c>
      <c r="O52" s="15">
        <v>25</v>
      </c>
      <c r="P52" s="15">
        <v>55</v>
      </c>
      <c r="Q52" s="15">
        <v>324</v>
      </c>
      <c r="R52" s="16">
        <v>28</v>
      </c>
    </row>
    <row r="53" spans="1:18" s="1" customFormat="1" ht="12">
      <c r="A53" s="17" t="s">
        <v>87</v>
      </c>
      <c r="B53" s="18"/>
      <c r="C53" s="4" t="s">
        <v>88</v>
      </c>
      <c r="D53" s="15">
        <v>10981</v>
      </c>
      <c r="E53" s="15">
        <f t="shared" si="12"/>
        <v>10804</v>
      </c>
      <c r="F53" s="15">
        <f t="shared" si="13"/>
        <v>4420</v>
      </c>
      <c r="G53" s="15">
        <v>4315</v>
      </c>
      <c r="H53" s="15">
        <v>105</v>
      </c>
      <c r="I53" s="15">
        <f t="shared" si="14"/>
        <v>6209</v>
      </c>
      <c r="J53" s="15">
        <v>42</v>
      </c>
      <c r="K53" s="15">
        <v>6167</v>
      </c>
      <c r="L53" s="15">
        <v>99</v>
      </c>
      <c r="M53" s="15">
        <v>76</v>
      </c>
      <c r="N53" s="15">
        <v>154</v>
      </c>
      <c r="O53" s="15">
        <v>23</v>
      </c>
      <c r="P53" s="15">
        <v>220</v>
      </c>
      <c r="Q53" s="15">
        <v>120</v>
      </c>
      <c r="R53" s="16">
        <v>29</v>
      </c>
    </row>
    <row r="54" spans="1:18" s="1" customFormat="1" ht="12">
      <c r="A54" s="17" t="s">
        <v>89</v>
      </c>
      <c r="B54" s="18"/>
      <c r="C54" s="4" t="s">
        <v>90</v>
      </c>
      <c r="D54" s="15">
        <v>16460</v>
      </c>
      <c r="E54" s="15">
        <f t="shared" si="12"/>
        <v>16321</v>
      </c>
      <c r="F54" s="15">
        <f t="shared" si="13"/>
        <v>4932</v>
      </c>
      <c r="G54" s="15">
        <v>4149</v>
      </c>
      <c r="H54" s="15">
        <v>783</v>
      </c>
      <c r="I54" s="15">
        <f t="shared" si="14"/>
        <v>11316</v>
      </c>
      <c r="J54" s="15">
        <v>44</v>
      </c>
      <c r="K54" s="15">
        <v>11272</v>
      </c>
      <c r="L54" s="15">
        <v>62</v>
      </c>
      <c r="M54" s="15">
        <v>11</v>
      </c>
      <c r="N54" s="15">
        <v>128</v>
      </c>
      <c r="O54" s="15">
        <v>11</v>
      </c>
      <c r="P54" s="15">
        <v>119</v>
      </c>
      <c r="Q54" s="15">
        <v>584</v>
      </c>
      <c r="R54" s="16">
        <v>30</v>
      </c>
    </row>
    <row r="55" spans="1:18" s="1" customFormat="1" ht="12">
      <c r="A55" s="17" t="s">
        <v>91</v>
      </c>
      <c r="B55" s="18"/>
      <c r="C55" s="4" t="s">
        <v>92</v>
      </c>
      <c r="D55" s="15">
        <v>6599</v>
      </c>
      <c r="E55" s="15">
        <f t="shared" si="12"/>
        <v>6583</v>
      </c>
      <c r="F55" s="15">
        <f t="shared" si="13"/>
        <v>3096</v>
      </c>
      <c r="G55" s="15">
        <v>2982</v>
      </c>
      <c r="H55" s="15">
        <v>114</v>
      </c>
      <c r="I55" s="15">
        <f t="shared" si="14"/>
        <v>3412</v>
      </c>
      <c r="J55" s="15">
        <v>4</v>
      </c>
      <c r="K55" s="15">
        <v>3408</v>
      </c>
      <c r="L55" s="15">
        <v>16</v>
      </c>
      <c r="M55" s="15">
        <v>59</v>
      </c>
      <c r="N55" s="15">
        <v>16</v>
      </c>
      <c r="O55" s="15" t="s">
        <v>27</v>
      </c>
      <c r="P55" s="15">
        <v>104</v>
      </c>
      <c r="Q55" s="15">
        <v>104</v>
      </c>
      <c r="R55" s="16">
        <v>31</v>
      </c>
    </row>
    <row r="56" spans="1:18" s="1" customFormat="1" ht="12">
      <c r="A56" s="17" t="s">
        <v>93</v>
      </c>
      <c r="B56" s="18"/>
      <c r="C56" s="4" t="s">
        <v>94</v>
      </c>
      <c r="D56" s="15">
        <v>1341</v>
      </c>
      <c r="E56" s="15">
        <f t="shared" si="12"/>
        <v>1335</v>
      </c>
      <c r="F56" s="15">
        <f t="shared" si="13"/>
        <v>630</v>
      </c>
      <c r="G56" s="15">
        <v>606</v>
      </c>
      <c r="H56" s="15">
        <v>24</v>
      </c>
      <c r="I56" s="15">
        <f t="shared" si="14"/>
        <v>693</v>
      </c>
      <c r="J56" s="15">
        <v>2</v>
      </c>
      <c r="K56" s="15">
        <v>691</v>
      </c>
      <c r="L56" s="15">
        <v>4</v>
      </c>
      <c r="M56" s="15">
        <v>8</v>
      </c>
      <c r="N56" s="15">
        <v>1</v>
      </c>
      <c r="O56" s="15">
        <v>5</v>
      </c>
      <c r="P56" s="15">
        <v>26</v>
      </c>
      <c r="Q56" s="15">
        <v>24</v>
      </c>
      <c r="R56" s="16">
        <v>32</v>
      </c>
    </row>
    <row r="57" spans="1:18" s="1" customFormat="1" ht="12">
      <c r="A57" s="17" t="s">
        <v>95</v>
      </c>
      <c r="B57" s="18"/>
      <c r="C57" s="4" t="s">
        <v>96</v>
      </c>
      <c r="D57" s="15">
        <v>2242</v>
      </c>
      <c r="E57" s="15">
        <f t="shared" si="12"/>
        <v>2123</v>
      </c>
      <c r="F57" s="15">
        <f t="shared" si="13"/>
        <v>907</v>
      </c>
      <c r="G57" s="15">
        <v>770</v>
      </c>
      <c r="H57" s="15">
        <v>137</v>
      </c>
      <c r="I57" s="15">
        <f t="shared" si="14"/>
        <v>1201</v>
      </c>
      <c r="J57" s="15">
        <v>2</v>
      </c>
      <c r="K57" s="15">
        <v>1199</v>
      </c>
      <c r="L57" s="15">
        <v>13</v>
      </c>
      <c r="M57" s="15">
        <v>2</v>
      </c>
      <c r="N57" s="15">
        <v>61</v>
      </c>
      <c r="O57" s="15">
        <v>58</v>
      </c>
      <c r="P57" s="15">
        <v>15</v>
      </c>
      <c r="Q57" s="15">
        <v>14</v>
      </c>
      <c r="R57" s="16">
        <v>33</v>
      </c>
    </row>
    <row r="58" spans="1:18" s="1" customFormat="1" ht="12">
      <c r="A58" s="17" t="s">
        <v>97</v>
      </c>
      <c r="B58" s="18"/>
      <c r="C58" s="4" t="s">
        <v>98</v>
      </c>
      <c r="D58" s="15">
        <v>7352</v>
      </c>
      <c r="E58" s="15">
        <f t="shared" si="12"/>
        <v>7172</v>
      </c>
      <c r="F58" s="15">
        <f t="shared" si="13"/>
        <v>2856</v>
      </c>
      <c r="G58" s="15">
        <v>2510</v>
      </c>
      <c r="H58" s="15">
        <v>346</v>
      </c>
      <c r="I58" s="15">
        <f t="shared" si="14"/>
        <v>4270</v>
      </c>
      <c r="J58" s="15" t="s">
        <v>27</v>
      </c>
      <c r="K58" s="15">
        <v>4270</v>
      </c>
      <c r="L58" s="15">
        <v>16</v>
      </c>
      <c r="M58" s="15">
        <v>30</v>
      </c>
      <c r="N58" s="15">
        <v>156</v>
      </c>
      <c r="O58" s="15">
        <v>24</v>
      </c>
      <c r="P58" s="15">
        <v>124</v>
      </c>
      <c r="Q58" s="15">
        <v>97</v>
      </c>
      <c r="R58" s="16">
        <v>34</v>
      </c>
    </row>
    <row r="59" spans="1:18" s="1" customFormat="1" ht="12" customHeight="1">
      <c r="A59" s="17"/>
      <c r="B59" s="18"/>
      <c r="C59" s="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</row>
    <row r="60" spans="1:18" s="13" customFormat="1" ht="12">
      <c r="A60" s="19"/>
      <c r="B60" s="25" t="s">
        <v>99</v>
      </c>
      <c r="C60" s="26"/>
      <c r="D60" s="11">
        <f>SUM(D61:D68)</f>
        <v>46364</v>
      </c>
      <c r="E60" s="11">
        <f aca="true" t="shared" si="15" ref="E60:Q60">SUM(E61:E68)</f>
        <v>41686</v>
      </c>
      <c r="F60" s="11">
        <f t="shared" si="15"/>
        <v>15204</v>
      </c>
      <c r="G60" s="11">
        <f t="shared" si="15"/>
        <v>14205</v>
      </c>
      <c r="H60" s="11">
        <f t="shared" si="15"/>
        <v>999</v>
      </c>
      <c r="I60" s="11">
        <f t="shared" si="15"/>
        <v>24640</v>
      </c>
      <c r="J60" s="11">
        <f t="shared" si="15"/>
        <v>372</v>
      </c>
      <c r="K60" s="11">
        <f t="shared" si="15"/>
        <v>24268</v>
      </c>
      <c r="L60" s="11">
        <f t="shared" si="15"/>
        <v>1757</v>
      </c>
      <c r="M60" s="11">
        <f t="shared" si="15"/>
        <v>85</v>
      </c>
      <c r="N60" s="11">
        <f t="shared" si="15"/>
        <v>4600</v>
      </c>
      <c r="O60" s="11">
        <f t="shared" si="15"/>
        <v>78</v>
      </c>
      <c r="P60" s="11">
        <f t="shared" si="15"/>
        <v>532</v>
      </c>
      <c r="Q60" s="11">
        <f t="shared" si="15"/>
        <v>690</v>
      </c>
      <c r="R60" s="12" t="s">
        <v>100</v>
      </c>
    </row>
    <row r="61" spans="1:18" s="1" customFormat="1" ht="12">
      <c r="A61" s="17" t="s">
        <v>101</v>
      </c>
      <c r="B61" s="18"/>
      <c r="C61" s="4" t="s">
        <v>102</v>
      </c>
      <c r="D61" s="15">
        <v>9535</v>
      </c>
      <c r="E61" s="15">
        <f aca="true" t="shared" si="16" ref="E61:E68">SUM(F61,I61,L61:M61)</f>
        <v>8103</v>
      </c>
      <c r="F61" s="15">
        <f aca="true" t="shared" si="17" ref="F61:F68">SUM(G61:H61)</f>
        <v>3641</v>
      </c>
      <c r="G61" s="15">
        <v>3327</v>
      </c>
      <c r="H61" s="15">
        <v>314</v>
      </c>
      <c r="I61" s="15">
        <f aca="true" t="shared" si="18" ref="I61:I68">SUM(J61:K61)</f>
        <v>4035</v>
      </c>
      <c r="J61" s="15">
        <v>33</v>
      </c>
      <c r="K61" s="15">
        <v>4002</v>
      </c>
      <c r="L61" s="15">
        <v>409</v>
      </c>
      <c r="M61" s="15">
        <v>18</v>
      </c>
      <c r="N61" s="15">
        <v>1422</v>
      </c>
      <c r="O61" s="15">
        <v>10</v>
      </c>
      <c r="P61" s="15">
        <v>55</v>
      </c>
      <c r="Q61" s="15">
        <v>110</v>
      </c>
      <c r="R61" s="16">
        <v>35</v>
      </c>
    </row>
    <row r="62" spans="1:18" s="1" customFormat="1" ht="12">
      <c r="A62" s="17" t="s">
        <v>103</v>
      </c>
      <c r="B62" s="18"/>
      <c r="C62" s="4" t="s">
        <v>104</v>
      </c>
      <c r="D62" s="15">
        <v>10494</v>
      </c>
      <c r="E62" s="15">
        <f t="shared" si="16"/>
        <v>9243</v>
      </c>
      <c r="F62" s="15">
        <f t="shared" si="17"/>
        <v>3654</v>
      </c>
      <c r="G62" s="15">
        <v>3469</v>
      </c>
      <c r="H62" s="15">
        <v>185</v>
      </c>
      <c r="I62" s="15">
        <f t="shared" si="18"/>
        <v>5217</v>
      </c>
      <c r="J62" s="15">
        <v>229</v>
      </c>
      <c r="K62" s="15">
        <v>4988</v>
      </c>
      <c r="L62" s="15">
        <v>348</v>
      </c>
      <c r="M62" s="15">
        <v>24</v>
      </c>
      <c r="N62" s="15">
        <v>1234</v>
      </c>
      <c r="O62" s="15">
        <v>17</v>
      </c>
      <c r="P62" s="15">
        <v>103</v>
      </c>
      <c r="Q62" s="15">
        <v>212</v>
      </c>
      <c r="R62" s="16">
        <v>36</v>
      </c>
    </row>
    <row r="63" spans="1:18" s="1" customFormat="1" ht="12">
      <c r="A63" s="17" t="s">
        <v>105</v>
      </c>
      <c r="B63" s="18"/>
      <c r="C63" s="4" t="s">
        <v>106</v>
      </c>
      <c r="D63" s="15">
        <v>3391</v>
      </c>
      <c r="E63" s="15">
        <f t="shared" si="16"/>
        <v>3143</v>
      </c>
      <c r="F63" s="15">
        <f t="shared" si="17"/>
        <v>664</v>
      </c>
      <c r="G63" s="15">
        <v>627</v>
      </c>
      <c r="H63" s="15">
        <v>37</v>
      </c>
      <c r="I63" s="15">
        <f t="shared" si="18"/>
        <v>2384</v>
      </c>
      <c r="J63" s="15">
        <v>6</v>
      </c>
      <c r="K63" s="15">
        <v>2378</v>
      </c>
      <c r="L63" s="15">
        <v>91</v>
      </c>
      <c r="M63" s="15">
        <v>4</v>
      </c>
      <c r="N63" s="15">
        <v>247</v>
      </c>
      <c r="O63" s="15">
        <v>1</v>
      </c>
      <c r="P63" s="15">
        <v>53</v>
      </c>
      <c r="Q63" s="15">
        <v>36</v>
      </c>
      <c r="R63" s="16">
        <v>37</v>
      </c>
    </row>
    <row r="64" spans="1:18" s="1" customFormat="1" ht="12">
      <c r="A64" s="17" t="s">
        <v>107</v>
      </c>
      <c r="B64" s="18"/>
      <c r="C64" s="4" t="s">
        <v>108</v>
      </c>
      <c r="D64" s="15">
        <v>7377</v>
      </c>
      <c r="E64" s="15">
        <f t="shared" si="16"/>
        <v>7163</v>
      </c>
      <c r="F64" s="15">
        <f t="shared" si="17"/>
        <v>2158</v>
      </c>
      <c r="G64" s="15">
        <v>2043</v>
      </c>
      <c r="H64" s="15">
        <v>115</v>
      </c>
      <c r="I64" s="15">
        <f t="shared" si="18"/>
        <v>4762</v>
      </c>
      <c r="J64" s="15">
        <v>52</v>
      </c>
      <c r="K64" s="15">
        <v>4710</v>
      </c>
      <c r="L64" s="15">
        <v>237</v>
      </c>
      <c r="M64" s="15">
        <v>6</v>
      </c>
      <c r="N64" s="15">
        <v>211</v>
      </c>
      <c r="O64" s="15">
        <v>3</v>
      </c>
      <c r="P64" s="15">
        <v>137</v>
      </c>
      <c r="Q64" s="15">
        <v>184</v>
      </c>
      <c r="R64" s="16">
        <v>38</v>
      </c>
    </row>
    <row r="65" spans="1:18" s="1" customFormat="1" ht="12">
      <c r="A65" s="17" t="s">
        <v>109</v>
      </c>
      <c r="B65" s="18"/>
      <c r="C65" s="4" t="s">
        <v>110</v>
      </c>
      <c r="D65" s="15">
        <v>4148</v>
      </c>
      <c r="E65" s="15">
        <f t="shared" si="16"/>
        <v>3753</v>
      </c>
      <c r="F65" s="15">
        <f t="shared" si="17"/>
        <v>1134</v>
      </c>
      <c r="G65" s="15">
        <v>1100</v>
      </c>
      <c r="H65" s="15">
        <v>34</v>
      </c>
      <c r="I65" s="15">
        <f t="shared" si="18"/>
        <v>2410</v>
      </c>
      <c r="J65" s="15">
        <v>31</v>
      </c>
      <c r="K65" s="15">
        <v>2379</v>
      </c>
      <c r="L65" s="15">
        <v>203</v>
      </c>
      <c r="M65" s="15">
        <v>6</v>
      </c>
      <c r="N65" s="15">
        <v>394</v>
      </c>
      <c r="O65" s="15">
        <v>1</v>
      </c>
      <c r="P65" s="15">
        <v>116</v>
      </c>
      <c r="Q65" s="15">
        <v>66</v>
      </c>
      <c r="R65" s="16">
        <v>39</v>
      </c>
    </row>
    <row r="66" spans="1:18" s="1" customFormat="1" ht="12">
      <c r="A66" s="17" t="s">
        <v>111</v>
      </c>
      <c r="B66" s="18"/>
      <c r="C66" s="4" t="s">
        <v>112</v>
      </c>
      <c r="D66" s="15">
        <v>7186</v>
      </c>
      <c r="E66" s="15">
        <f t="shared" si="16"/>
        <v>6459</v>
      </c>
      <c r="F66" s="15">
        <f t="shared" si="17"/>
        <v>2416</v>
      </c>
      <c r="G66" s="15">
        <v>2183</v>
      </c>
      <c r="H66" s="15">
        <v>233</v>
      </c>
      <c r="I66" s="15">
        <f t="shared" si="18"/>
        <v>3756</v>
      </c>
      <c r="J66" s="15">
        <v>11</v>
      </c>
      <c r="K66" s="15">
        <v>3745</v>
      </c>
      <c r="L66" s="15">
        <v>266</v>
      </c>
      <c r="M66" s="15">
        <v>21</v>
      </c>
      <c r="N66" s="15">
        <v>692</v>
      </c>
      <c r="O66" s="15">
        <v>35</v>
      </c>
      <c r="P66" s="15">
        <v>26</v>
      </c>
      <c r="Q66" s="15">
        <v>64</v>
      </c>
      <c r="R66" s="16">
        <v>40</v>
      </c>
    </row>
    <row r="67" spans="1:18" s="1" customFormat="1" ht="12">
      <c r="A67" s="17" t="s">
        <v>113</v>
      </c>
      <c r="B67" s="18"/>
      <c r="C67" s="4" t="s">
        <v>114</v>
      </c>
      <c r="D67" s="15">
        <v>1055</v>
      </c>
      <c r="E67" s="15">
        <f t="shared" si="16"/>
        <v>983</v>
      </c>
      <c r="F67" s="15">
        <f t="shared" si="17"/>
        <v>535</v>
      </c>
      <c r="G67" s="15">
        <v>526</v>
      </c>
      <c r="H67" s="15">
        <v>9</v>
      </c>
      <c r="I67" s="15">
        <f t="shared" si="18"/>
        <v>373</v>
      </c>
      <c r="J67" s="15" t="s">
        <v>27</v>
      </c>
      <c r="K67" s="15">
        <v>373</v>
      </c>
      <c r="L67" s="15">
        <v>72</v>
      </c>
      <c r="M67" s="15">
        <v>3</v>
      </c>
      <c r="N67" s="15">
        <v>72</v>
      </c>
      <c r="O67" s="15" t="s">
        <v>27</v>
      </c>
      <c r="P67" s="15">
        <v>7</v>
      </c>
      <c r="Q67" s="15">
        <v>5</v>
      </c>
      <c r="R67" s="16">
        <v>41</v>
      </c>
    </row>
    <row r="68" spans="1:18" s="1" customFormat="1" ht="12">
      <c r="A68" s="17" t="s">
        <v>115</v>
      </c>
      <c r="B68" s="18"/>
      <c r="C68" s="4" t="s">
        <v>116</v>
      </c>
      <c r="D68" s="15">
        <v>3178</v>
      </c>
      <c r="E68" s="15">
        <f t="shared" si="16"/>
        <v>2839</v>
      </c>
      <c r="F68" s="15">
        <f t="shared" si="17"/>
        <v>1002</v>
      </c>
      <c r="G68" s="15">
        <v>930</v>
      </c>
      <c r="H68" s="15">
        <v>72</v>
      </c>
      <c r="I68" s="15">
        <f t="shared" si="18"/>
        <v>1703</v>
      </c>
      <c r="J68" s="15">
        <v>10</v>
      </c>
      <c r="K68" s="15">
        <v>1693</v>
      </c>
      <c r="L68" s="15">
        <v>131</v>
      </c>
      <c r="M68" s="15">
        <v>3</v>
      </c>
      <c r="N68" s="15">
        <v>328</v>
      </c>
      <c r="O68" s="15">
        <v>11</v>
      </c>
      <c r="P68" s="15">
        <v>35</v>
      </c>
      <c r="Q68" s="15">
        <v>13</v>
      </c>
      <c r="R68" s="16">
        <v>42</v>
      </c>
    </row>
    <row r="69" spans="1:18" s="1" customFormat="1" ht="12">
      <c r="A69" s="17"/>
      <c r="B69" s="18"/>
      <c r="C69" s="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</row>
    <row r="70" spans="1:18" s="13" customFormat="1" ht="12">
      <c r="A70" s="19"/>
      <c r="B70" s="25" t="s">
        <v>117</v>
      </c>
      <c r="C70" s="26"/>
      <c r="D70" s="11">
        <f>SUM(D71:D73)</f>
        <v>17443</v>
      </c>
      <c r="E70" s="11">
        <f aca="true" t="shared" si="19" ref="E70:Q70">SUM(E71:E73)</f>
        <v>12060</v>
      </c>
      <c r="F70" s="11">
        <f t="shared" si="19"/>
        <v>6209</v>
      </c>
      <c r="G70" s="11">
        <f t="shared" si="19"/>
        <v>5994</v>
      </c>
      <c r="H70" s="11">
        <f t="shared" si="19"/>
        <v>215</v>
      </c>
      <c r="I70" s="11">
        <f t="shared" si="19"/>
        <v>5246</v>
      </c>
      <c r="J70" s="11">
        <f t="shared" si="19"/>
        <v>185</v>
      </c>
      <c r="K70" s="11">
        <f t="shared" si="19"/>
        <v>5061</v>
      </c>
      <c r="L70" s="11">
        <f t="shared" si="19"/>
        <v>503</v>
      </c>
      <c r="M70" s="11">
        <f t="shared" si="19"/>
        <v>102</v>
      </c>
      <c r="N70" s="11">
        <f t="shared" si="19"/>
        <v>5364</v>
      </c>
      <c r="O70" s="11">
        <f t="shared" si="19"/>
        <v>19</v>
      </c>
      <c r="P70" s="11">
        <f t="shared" si="19"/>
        <v>300</v>
      </c>
      <c r="Q70" s="11">
        <f t="shared" si="19"/>
        <v>317</v>
      </c>
      <c r="R70" s="12" t="s">
        <v>118</v>
      </c>
    </row>
    <row r="71" spans="1:18" s="1" customFormat="1" ht="12">
      <c r="A71" s="17" t="s">
        <v>119</v>
      </c>
      <c r="B71" s="18"/>
      <c r="C71" s="4" t="s">
        <v>120</v>
      </c>
      <c r="D71" s="15">
        <v>2564</v>
      </c>
      <c r="E71" s="15">
        <f>SUM(F71,I71,L71:M71)</f>
        <v>2251</v>
      </c>
      <c r="F71" s="15">
        <f>SUM(G71:H71)</f>
        <v>1491</v>
      </c>
      <c r="G71" s="15">
        <v>1491</v>
      </c>
      <c r="H71" s="15" t="s">
        <v>27</v>
      </c>
      <c r="I71" s="15">
        <f>SUM(J71:K71)</f>
        <v>559</v>
      </c>
      <c r="J71" s="15">
        <v>57</v>
      </c>
      <c r="K71" s="15">
        <v>502</v>
      </c>
      <c r="L71" s="15">
        <v>190</v>
      </c>
      <c r="M71" s="15">
        <v>11</v>
      </c>
      <c r="N71" s="15">
        <v>301</v>
      </c>
      <c r="O71" s="15">
        <v>12</v>
      </c>
      <c r="P71" s="15">
        <v>35</v>
      </c>
      <c r="Q71" s="15">
        <v>75</v>
      </c>
      <c r="R71" s="16">
        <v>43</v>
      </c>
    </row>
    <row r="72" spans="1:18" s="1" customFormat="1" ht="12">
      <c r="A72" s="17" t="s">
        <v>121</v>
      </c>
      <c r="B72" s="18"/>
      <c r="C72" s="4" t="s">
        <v>122</v>
      </c>
      <c r="D72" s="15">
        <v>8377</v>
      </c>
      <c r="E72" s="15">
        <f>SUM(F72,I72,L72:M72)</f>
        <v>4602</v>
      </c>
      <c r="F72" s="15">
        <f>SUM(G72:H72)</f>
        <v>2448</v>
      </c>
      <c r="G72" s="15">
        <v>2368</v>
      </c>
      <c r="H72" s="15">
        <v>80</v>
      </c>
      <c r="I72" s="15">
        <f>SUM(J72:K72)</f>
        <v>1889</v>
      </c>
      <c r="J72" s="15">
        <v>75</v>
      </c>
      <c r="K72" s="15">
        <v>1814</v>
      </c>
      <c r="L72" s="15">
        <v>195</v>
      </c>
      <c r="M72" s="15">
        <v>70</v>
      </c>
      <c r="N72" s="15">
        <v>3774</v>
      </c>
      <c r="O72" s="15">
        <v>1</v>
      </c>
      <c r="P72" s="15">
        <v>59</v>
      </c>
      <c r="Q72" s="15">
        <v>164</v>
      </c>
      <c r="R72" s="16">
        <v>44</v>
      </c>
    </row>
    <row r="73" spans="1:18" s="1" customFormat="1" ht="12">
      <c r="A73" s="17" t="s">
        <v>123</v>
      </c>
      <c r="B73" s="18"/>
      <c r="C73" s="4" t="s">
        <v>124</v>
      </c>
      <c r="D73" s="15">
        <v>6502</v>
      </c>
      <c r="E73" s="15">
        <f>SUM(F73,I73,L73:M73)</f>
        <v>5207</v>
      </c>
      <c r="F73" s="15">
        <f>SUM(G73:H73)</f>
        <v>2270</v>
      </c>
      <c r="G73" s="15">
        <v>2135</v>
      </c>
      <c r="H73" s="15">
        <v>135</v>
      </c>
      <c r="I73" s="15">
        <f>SUM(J73:K73)</f>
        <v>2798</v>
      </c>
      <c r="J73" s="15">
        <v>53</v>
      </c>
      <c r="K73" s="15">
        <v>2745</v>
      </c>
      <c r="L73" s="15">
        <v>118</v>
      </c>
      <c r="M73" s="15">
        <v>21</v>
      </c>
      <c r="N73" s="15">
        <v>1289</v>
      </c>
      <c r="O73" s="15">
        <v>6</v>
      </c>
      <c r="P73" s="15">
        <v>206</v>
      </c>
      <c r="Q73" s="15">
        <v>78</v>
      </c>
      <c r="R73" s="16">
        <v>45</v>
      </c>
    </row>
    <row r="74" spans="1:18" s="1" customFormat="1" ht="12">
      <c r="A74" s="17"/>
      <c r="B74" s="18"/>
      <c r="C74" s="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</row>
    <row r="75" spans="1:18" s="13" customFormat="1" ht="12">
      <c r="A75" s="19"/>
      <c r="B75" s="25" t="s">
        <v>125</v>
      </c>
      <c r="C75" s="26"/>
      <c r="D75" s="11">
        <f>SUM(D76:D77)</f>
        <v>35689</v>
      </c>
      <c r="E75" s="11">
        <f aca="true" t="shared" si="20" ref="E75:Q75">SUM(E76:E77)</f>
        <v>26924</v>
      </c>
      <c r="F75" s="11">
        <f t="shared" si="20"/>
        <v>17936</v>
      </c>
      <c r="G75" s="11">
        <f t="shared" si="20"/>
        <v>17116</v>
      </c>
      <c r="H75" s="11">
        <f t="shared" si="20"/>
        <v>820</v>
      </c>
      <c r="I75" s="11">
        <f t="shared" si="20"/>
        <v>8289</v>
      </c>
      <c r="J75" s="11">
        <f t="shared" si="20"/>
        <v>499</v>
      </c>
      <c r="K75" s="11">
        <f t="shared" si="20"/>
        <v>7790</v>
      </c>
      <c r="L75" s="11">
        <f t="shared" si="20"/>
        <v>557</v>
      </c>
      <c r="M75" s="11">
        <f t="shared" si="20"/>
        <v>142</v>
      </c>
      <c r="N75" s="11">
        <f t="shared" si="20"/>
        <v>8600</v>
      </c>
      <c r="O75" s="11">
        <f t="shared" si="20"/>
        <v>165</v>
      </c>
      <c r="P75" s="11">
        <f t="shared" si="20"/>
        <v>778</v>
      </c>
      <c r="Q75" s="11">
        <f t="shared" si="20"/>
        <v>997</v>
      </c>
      <c r="R75" s="12" t="s">
        <v>126</v>
      </c>
    </row>
    <row r="76" spans="1:18" s="1" customFormat="1" ht="12">
      <c r="A76" s="17" t="s">
        <v>127</v>
      </c>
      <c r="B76" s="18"/>
      <c r="C76" s="4" t="s">
        <v>128</v>
      </c>
      <c r="D76" s="15">
        <v>17354</v>
      </c>
      <c r="E76" s="15">
        <f>SUM(F76,I76,L76:M76)</f>
        <v>11098</v>
      </c>
      <c r="F76" s="15">
        <f>SUM(G76:H76)</f>
        <v>8257</v>
      </c>
      <c r="G76" s="15">
        <v>8227</v>
      </c>
      <c r="H76" s="15">
        <v>30</v>
      </c>
      <c r="I76" s="15">
        <f>SUM(J76:K76)</f>
        <v>2473</v>
      </c>
      <c r="J76" s="15">
        <v>80</v>
      </c>
      <c r="K76" s="15">
        <v>2393</v>
      </c>
      <c r="L76" s="15">
        <v>274</v>
      </c>
      <c r="M76" s="15">
        <v>94</v>
      </c>
      <c r="N76" s="15">
        <v>6140</v>
      </c>
      <c r="O76" s="15">
        <v>116</v>
      </c>
      <c r="P76" s="15">
        <v>483</v>
      </c>
      <c r="Q76" s="15">
        <v>539</v>
      </c>
      <c r="R76" s="16">
        <v>46</v>
      </c>
    </row>
    <row r="77" spans="1:18" s="1" customFormat="1" ht="12">
      <c r="A77" s="17" t="s">
        <v>129</v>
      </c>
      <c r="B77" s="18"/>
      <c r="C77" s="4" t="s">
        <v>130</v>
      </c>
      <c r="D77" s="15">
        <v>18335</v>
      </c>
      <c r="E77" s="15">
        <f>SUM(F77,I77,L77:M77)</f>
        <v>15826</v>
      </c>
      <c r="F77" s="15">
        <f>SUM(G77:H77)</f>
        <v>9679</v>
      </c>
      <c r="G77" s="15">
        <v>8889</v>
      </c>
      <c r="H77" s="15">
        <v>790</v>
      </c>
      <c r="I77" s="15">
        <f>SUM(J77:K77)</f>
        <v>5816</v>
      </c>
      <c r="J77" s="15">
        <v>419</v>
      </c>
      <c r="K77" s="15">
        <v>5397</v>
      </c>
      <c r="L77" s="15">
        <v>283</v>
      </c>
      <c r="M77" s="15">
        <v>48</v>
      </c>
      <c r="N77" s="15">
        <v>2460</v>
      </c>
      <c r="O77" s="15">
        <v>49</v>
      </c>
      <c r="P77" s="15">
        <v>295</v>
      </c>
      <c r="Q77" s="15">
        <v>458</v>
      </c>
      <c r="R77" s="16">
        <v>47</v>
      </c>
    </row>
    <row r="78" spans="1:18" s="1" customFormat="1" ht="12" customHeight="1">
      <c r="A78" s="17"/>
      <c r="B78" s="18"/>
      <c r="C78" s="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</row>
    <row r="79" spans="1:18" s="13" customFormat="1" ht="12">
      <c r="A79" s="19"/>
      <c r="B79" s="25" t="s">
        <v>131</v>
      </c>
      <c r="C79" s="26"/>
      <c r="D79" s="11">
        <f>SUM(D80:D84)</f>
        <v>32642</v>
      </c>
      <c r="E79" s="11">
        <f aca="true" t="shared" si="21" ref="E79:Q79">SUM(E80:E84)</f>
        <v>30644</v>
      </c>
      <c r="F79" s="11">
        <f t="shared" si="21"/>
        <v>24559</v>
      </c>
      <c r="G79" s="11">
        <f t="shared" si="21"/>
        <v>24293</v>
      </c>
      <c r="H79" s="11">
        <f t="shared" si="21"/>
        <v>266</v>
      </c>
      <c r="I79" s="11">
        <f t="shared" si="21"/>
        <v>5511</v>
      </c>
      <c r="J79" s="11">
        <f t="shared" si="21"/>
        <v>112</v>
      </c>
      <c r="K79" s="11">
        <f t="shared" si="21"/>
        <v>5399</v>
      </c>
      <c r="L79" s="11">
        <f t="shared" si="21"/>
        <v>400</v>
      </c>
      <c r="M79" s="11">
        <f t="shared" si="21"/>
        <v>174</v>
      </c>
      <c r="N79" s="11">
        <f t="shared" si="21"/>
        <v>1951</v>
      </c>
      <c r="O79" s="11">
        <f t="shared" si="21"/>
        <v>47</v>
      </c>
      <c r="P79" s="11">
        <f t="shared" si="21"/>
        <v>515</v>
      </c>
      <c r="Q79" s="11">
        <f t="shared" si="21"/>
        <v>561</v>
      </c>
      <c r="R79" s="12" t="s">
        <v>132</v>
      </c>
    </row>
    <row r="80" spans="1:18" s="1" customFormat="1" ht="12">
      <c r="A80" s="17" t="s">
        <v>133</v>
      </c>
      <c r="B80" s="18"/>
      <c r="C80" s="4" t="s">
        <v>134</v>
      </c>
      <c r="D80" s="15">
        <v>7184</v>
      </c>
      <c r="E80" s="15">
        <f>SUM(F80,I80,L80:M80)</f>
        <v>6944</v>
      </c>
      <c r="F80" s="15">
        <f>SUM(G80:H80)</f>
        <v>6128</v>
      </c>
      <c r="G80" s="15">
        <v>6107</v>
      </c>
      <c r="H80" s="15">
        <v>21</v>
      </c>
      <c r="I80" s="15">
        <f>SUM(J80:K80)</f>
        <v>744</v>
      </c>
      <c r="J80" s="15">
        <v>16</v>
      </c>
      <c r="K80" s="15">
        <v>728</v>
      </c>
      <c r="L80" s="15">
        <v>38</v>
      </c>
      <c r="M80" s="15">
        <v>34</v>
      </c>
      <c r="N80" s="15">
        <v>234</v>
      </c>
      <c r="O80" s="15">
        <v>6</v>
      </c>
      <c r="P80" s="15">
        <v>70</v>
      </c>
      <c r="Q80" s="15">
        <v>83</v>
      </c>
      <c r="R80" s="16">
        <v>48</v>
      </c>
    </row>
    <row r="81" spans="1:18" s="1" customFormat="1" ht="12">
      <c r="A81" s="17" t="s">
        <v>135</v>
      </c>
      <c r="B81" s="18"/>
      <c r="C81" s="4" t="s">
        <v>136</v>
      </c>
      <c r="D81" s="15">
        <v>6481</v>
      </c>
      <c r="E81" s="15">
        <f>SUM(F81,I81,L81:M81)</f>
        <v>6333</v>
      </c>
      <c r="F81" s="15">
        <f>SUM(G81:H81)</f>
        <v>5359</v>
      </c>
      <c r="G81" s="15">
        <v>5345</v>
      </c>
      <c r="H81" s="15">
        <v>14</v>
      </c>
      <c r="I81" s="15">
        <f>SUM(J81:K81)</f>
        <v>837</v>
      </c>
      <c r="J81" s="15">
        <v>6</v>
      </c>
      <c r="K81" s="15">
        <v>831</v>
      </c>
      <c r="L81" s="15">
        <v>92</v>
      </c>
      <c r="M81" s="15">
        <v>45</v>
      </c>
      <c r="N81" s="15">
        <v>143</v>
      </c>
      <c r="O81" s="15">
        <v>5</v>
      </c>
      <c r="P81" s="15">
        <v>145</v>
      </c>
      <c r="Q81" s="15">
        <v>145</v>
      </c>
      <c r="R81" s="16">
        <v>49</v>
      </c>
    </row>
    <row r="82" spans="1:18" s="1" customFormat="1" ht="12">
      <c r="A82" s="17" t="s">
        <v>137</v>
      </c>
      <c r="B82" s="18"/>
      <c r="C82" s="4" t="s">
        <v>138</v>
      </c>
      <c r="D82" s="15">
        <v>7323</v>
      </c>
      <c r="E82" s="15">
        <f>SUM(F82,I82,L82:M82)</f>
        <v>6853</v>
      </c>
      <c r="F82" s="15">
        <f>SUM(G82:H82)</f>
        <v>5834</v>
      </c>
      <c r="G82" s="15">
        <v>5824</v>
      </c>
      <c r="H82" s="15">
        <v>10</v>
      </c>
      <c r="I82" s="15">
        <f>SUM(J82:K82)</f>
        <v>908</v>
      </c>
      <c r="J82" s="15">
        <v>15</v>
      </c>
      <c r="K82" s="15">
        <v>893</v>
      </c>
      <c r="L82" s="15">
        <v>59</v>
      </c>
      <c r="M82" s="15">
        <v>52</v>
      </c>
      <c r="N82" s="15">
        <v>465</v>
      </c>
      <c r="O82" s="15">
        <v>5</v>
      </c>
      <c r="P82" s="15">
        <v>87</v>
      </c>
      <c r="Q82" s="15">
        <v>164</v>
      </c>
      <c r="R82" s="16">
        <v>50</v>
      </c>
    </row>
    <row r="83" spans="1:18" s="1" customFormat="1" ht="12">
      <c r="A83" s="17" t="s">
        <v>139</v>
      </c>
      <c r="B83" s="18"/>
      <c r="C83" s="4" t="s">
        <v>140</v>
      </c>
      <c r="D83" s="15">
        <v>3708</v>
      </c>
      <c r="E83" s="15">
        <f>SUM(F83,I83,L83:M83)</f>
        <v>3593</v>
      </c>
      <c r="F83" s="15">
        <f>SUM(G83:H83)</f>
        <v>2753</v>
      </c>
      <c r="G83" s="15">
        <v>2720</v>
      </c>
      <c r="H83" s="15">
        <v>33</v>
      </c>
      <c r="I83" s="15">
        <f>SUM(J83:K83)</f>
        <v>777</v>
      </c>
      <c r="J83" s="15">
        <v>1</v>
      </c>
      <c r="K83" s="15">
        <v>776</v>
      </c>
      <c r="L83" s="15">
        <v>47</v>
      </c>
      <c r="M83" s="15">
        <v>16</v>
      </c>
      <c r="N83" s="15">
        <v>101</v>
      </c>
      <c r="O83" s="15">
        <v>14</v>
      </c>
      <c r="P83" s="15">
        <v>45</v>
      </c>
      <c r="Q83" s="15">
        <v>40</v>
      </c>
      <c r="R83" s="16">
        <v>51</v>
      </c>
    </row>
    <row r="84" spans="1:18" s="1" customFormat="1" ht="12">
      <c r="A84" s="17" t="s">
        <v>141</v>
      </c>
      <c r="B84" s="18"/>
      <c r="C84" s="4" t="s">
        <v>142</v>
      </c>
      <c r="D84" s="15">
        <v>7946</v>
      </c>
      <c r="E84" s="15">
        <f>SUM(F84,I84,L84:M84)</f>
        <v>6921</v>
      </c>
      <c r="F84" s="15">
        <f>SUM(G84:H84)</f>
        <v>4485</v>
      </c>
      <c r="G84" s="15">
        <v>4297</v>
      </c>
      <c r="H84" s="15">
        <v>188</v>
      </c>
      <c r="I84" s="15">
        <f>SUM(J84:K84)</f>
        <v>2245</v>
      </c>
      <c r="J84" s="15">
        <v>74</v>
      </c>
      <c r="K84" s="15">
        <v>2171</v>
      </c>
      <c r="L84" s="15">
        <v>164</v>
      </c>
      <c r="M84" s="15">
        <v>27</v>
      </c>
      <c r="N84" s="15">
        <v>1008</v>
      </c>
      <c r="O84" s="15">
        <v>17</v>
      </c>
      <c r="P84" s="15">
        <v>168</v>
      </c>
      <c r="Q84" s="15">
        <v>129</v>
      </c>
      <c r="R84" s="16">
        <v>52</v>
      </c>
    </row>
    <row r="85" spans="1:18" s="1" customFormat="1" ht="12">
      <c r="A85" s="17"/>
      <c r="B85" s="18"/>
      <c r="C85" s="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</row>
    <row r="86" spans="1:18" s="13" customFormat="1" ht="12">
      <c r="A86" s="19"/>
      <c r="B86" s="25" t="s">
        <v>143</v>
      </c>
      <c r="C86" s="26"/>
      <c r="D86" s="11">
        <f>SUM(D87:D90)</f>
        <v>34773</v>
      </c>
      <c r="E86" s="11">
        <f aca="true" t="shared" si="22" ref="E86:Q86">SUM(E87:E90)</f>
        <v>34185</v>
      </c>
      <c r="F86" s="11">
        <f t="shared" si="22"/>
        <v>20011</v>
      </c>
      <c r="G86" s="11">
        <f t="shared" si="22"/>
        <v>19477</v>
      </c>
      <c r="H86" s="11">
        <f t="shared" si="22"/>
        <v>534</v>
      </c>
      <c r="I86" s="11">
        <f t="shared" si="22"/>
        <v>13273</v>
      </c>
      <c r="J86" s="11">
        <f t="shared" si="22"/>
        <v>18</v>
      </c>
      <c r="K86" s="11">
        <f t="shared" si="22"/>
        <v>13255</v>
      </c>
      <c r="L86" s="11">
        <f t="shared" si="22"/>
        <v>679</v>
      </c>
      <c r="M86" s="11">
        <f t="shared" si="22"/>
        <v>222</v>
      </c>
      <c r="N86" s="11">
        <f t="shared" si="22"/>
        <v>349</v>
      </c>
      <c r="O86" s="11">
        <f t="shared" si="22"/>
        <v>239</v>
      </c>
      <c r="P86" s="11">
        <f t="shared" si="22"/>
        <v>951</v>
      </c>
      <c r="Q86" s="11">
        <f t="shared" si="22"/>
        <v>438</v>
      </c>
      <c r="R86" s="12" t="s">
        <v>144</v>
      </c>
    </row>
    <row r="87" spans="1:18" s="1" customFormat="1" ht="12">
      <c r="A87" s="17" t="s">
        <v>145</v>
      </c>
      <c r="B87" s="18"/>
      <c r="C87" s="4" t="s">
        <v>146</v>
      </c>
      <c r="D87" s="15">
        <v>2657</v>
      </c>
      <c r="E87" s="15">
        <f>SUM(F87,I87,L87:M87)</f>
        <v>2627</v>
      </c>
      <c r="F87" s="15">
        <f>SUM(G87:H87)</f>
        <v>1275</v>
      </c>
      <c r="G87" s="15">
        <v>1084</v>
      </c>
      <c r="H87" s="15">
        <v>191</v>
      </c>
      <c r="I87" s="15">
        <f>SUM(J87:K87)</f>
        <v>1198</v>
      </c>
      <c r="J87" s="15" t="s">
        <v>27</v>
      </c>
      <c r="K87" s="15">
        <v>1198</v>
      </c>
      <c r="L87" s="15">
        <v>108</v>
      </c>
      <c r="M87" s="15">
        <v>46</v>
      </c>
      <c r="N87" s="15">
        <v>27</v>
      </c>
      <c r="O87" s="15">
        <v>3</v>
      </c>
      <c r="P87" s="15">
        <v>51</v>
      </c>
      <c r="Q87" s="15">
        <v>46</v>
      </c>
      <c r="R87" s="16">
        <v>53</v>
      </c>
    </row>
    <row r="88" spans="1:18" s="1" customFormat="1" ht="12">
      <c r="A88" s="17" t="s">
        <v>147</v>
      </c>
      <c r="B88" s="18"/>
      <c r="C88" s="4" t="s">
        <v>148</v>
      </c>
      <c r="D88" s="15">
        <v>7363</v>
      </c>
      <c r="E88" s="15">
        <f>SUM(F88,I88,L88:M88)</f>
        <v>7229</v>
      </c>
      <c r="F88" s="15">
        <f>SUM(G88:H88)</f>
        <v>3717</v>
      </c>
      <c r="G88" s="15">
        <v>3612</v>
      </c>
      <c r="H88" s="15">
        <v>105</v>
      </c>
      <c r="I88" s="15">
        <f>SUM(J88:K88)</f>
        <v>3257</v>
      </c>
      <c r="J88" s="15">
        <v>5</v>
      </c>
      <c r="K88" s="15">
        <v>3252</v>
      </c>
      <c r="L88" s="15">
        <v>201</v>
      </c>
      <c r="M88" s="15">
        <v>54</v>
      </c>
      <c r="N88" s="15">
        <v>64</v>
      </c>
      <c r="O88" s="15">
        <v>70</v>
      </c>
      <c r="P88" s="15">
        <v>540</v>
      </c>
      <c r="Q88" s="15">
        <v>118</v>
      </c>
      <c r="R88" s="16">
        <v>54</v>
      </c>
    </row>
    <row r="89" spans="1:18" s="1" customFormat="1" ht="12">
      <c r="A89" s="17" t="s">
        <v>149</v>
      </c>
      <c r="B89" s="18"/>
      <c r="C89" s="4" t="s">
        <v>150</v>
      </c>
      <c r="D89" s="15">
        <v>15578</v>
      </c>
      <c r="E89" s="15">
        <f>SUM(F89,I89,L89:M89)</f>
        <v>15264</v>
      </c>
      <c r="F89" s="15">
        <f>SUM(G89:H89)</f>
        <v>8043</v>
      </c>
      <c r="G89" s="15">
        <v>7849</v>
      </c>
      <c r="H89" s="15">
        <v>194</v>
      </c>
      <c r="I89" s="15">
        <f>SUM(J89:K89)</f>
        <v>6937</v>
      </c>
      <c r="J89" s="15">
        <v>2</v>
      </c>
      <c r="K89" s="15">
        <v>6935</v>
      </c>
      <c r="L89" s="15">
        <v>212</v>
      </c>
      <c r="M89" s="15">
        <v>72</v>
      </c>
      <c r="N89" s="15">
        <v>219</v>
      </c>
      <c r="O89" s="15">
        <v>95</v>
      </c>
      <c r="P89" s="15">
        <v>226</v>
      </c>
      <c r="Q89" s="15">
        <v>159</v>
      </c>
      <c r="R89" s="16">
        <v>55</v>
      </c>
    </row>
    <row r="90" spans="1:18" s="1" customFormat="1" ht="12">
      <c r="A90" s="17" t="s">
        <v>151</v>
      </c>
      <c r="B90" s="18"/>
      <c r="C90" s="4" t="s">
        <v>152</v>
      </c>
      <c r="D90" s="15">
        <v>9175</v>
      </c>
      <c r="E90" s="15">
        <f>SUM(F90,I90,L90:M90)</f>
        <v>9065</v>
      </c>
      <c r="F90" s="15">
        <f>SUM(G90:H90)</f>
        <v>6976</v>
      </c>
      <c r="G90" s="15">
        <v>6932</v>
      </c>
      <c r="H90" s="15">
        <v>44</v>
      </c>
      <c r="I90" s="15">
        <f>SUM(J90:K90)</f>
        <v>1881</v>
      </c>
      <c r="J90" s="15">
        <v>11</v>
      </c>
      <c r="K90" s="15">
        <v>1870</v>
      </c>
      <c r="L90" s="15">
        <v>158</v>
      </c>
      <c r="M90" s="15">
        <v>50</v>
      </c>
      <c r="N90" s="15">
        <v>39</v>
      </c>
      <c r="O90" s="15">
        <v>71</v>
      </c>
      <c r="P90" s="15">
        <v>134</v>
      </c>
      <c r="Q90" s="15">
        <v>115</v>
      </c>
      <c r="R90" s="16">
        <v>56</v>
      </c>
    </row>
    <row r="91" spans="1:18" s="1" customFormat="1" ht="12">
      <c r="A91" s="17"/>
      <c r="B91" s="18"/>
      <c r="C91" s="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6"/>
    </row>
    <row r="92" spans="1:18" s="13" customFormat="1" ht="12">
      <c r="A92" s="19"/>
      <c r="B92" s="25" t="s">
        <v>153</v>
      </c>
      <c r="C92" s="26"/>
      <c r="D92" s="11">
        <f>SUM(D93:D94)</f>
        <v>17060</v>
      </c>
      <c r="E92" s="11">
        <f aca="true" t="shared" si="23" ref="E92:Q92">SUM(E93:E94)</f>
        <v>15492</v>
      </c>
      <c r="F92" s="11">
        <f t="shared" si="23"/>
        <v>6297</v>
      </c>
      <c r="G92" s="11">
        <f t="shared" si="23"/>
        <v>5433</v>
      </c>
      <c r="H92" s="11">
        <f t="shared" si="23"/>
        <v>864</v>
      </c>
      <c r="I92" s="11">
        <f t="shared" si="23"/>
        <v>8138</v>
      </c>
      <c r="J92" s="11">
        <f t="shared" si="23"/>
        <v>122</v>
      </c>
      <c r="K92" s="11">
        <f t="shared" si="23"/>
        <v>8016</v>
      </c>
      <c r="L92" s="11">
        <f t="shared" si="23"/>
        <v>907</v>
      </c>
      <c r="M92" s="11">
        <f t="shared" si="23"/>
        <v>150</v>
      </c>
      <c r="N92" s="11">
        <f t="shared" si="23"/>
        <v>1501</v>
      </c>
      <c r="O92" s="11">
        <f t="shared" si="23"/>
        <v>67</v>
      </c>
      <c r="P92" s="11">
        <f t="shared" si="23"/>
        <v>120</v>
      </c>
      <c r="Q92" s="11">
        <f t="shared" si="23"/>
        <v>308</v>
      </c>
      <c r="R92" s="12" t="s">
        <v>154</v>
      </c>
    </row>
    <row r="93" spans="1:18" s="1" customFormat="1" ht="12">
      <c r="A93" s="17" t="s">
        <v>155</v>
      </c>
      <c r="B93" s="18"/>
      <c r="C93" s="4" t="s">
        <v>156</v>
      </c>
      <c r="D93" s="15">
        <v>8419</v>
      </c>
      <c r="E93" s="15">
        <f>SUM(F93,I93,L93:M93)</f>
        <v>8011</v>
      </c>
      <c r="F93" s="15">
        <f>SUM(G93:H93)</f>
        <v>2970</v>
      </c>
      <c r="G93" s="15">
        <v>2692</v>
      </c>
      <c r="H93" s="15">
        <v>278</v>
      </c>
      <c r="I93" s="15">
        <f>SUM(J93:K93)</f>
        <v>4624</v>
      </c>
      <c r="J93" s="15">
        <v>3</v>
      </c>
      <c r="K93" s="15">
        <v>4621</v>
      </c>
      <c r="L93" s="15">
        <v>321</v>
      </c>
      <c r="M93" s="15">
        <v>96</v>
      </c>
      <c r="N93" s="15">
        <v>375</v>
      </c>
      <c r="O93" s="15">
        <v>33</v>
      </c>
      <c r="P93" s="15">
        <v>102</v>
      </c>
      <c r="Q93" s="15">
        <v>147</v>
      </c>
      <c r="R93" s="16">
        <v>57</v>
      </c>
    </row>
    <row r="94" spans="1:18" s="1" customFormat="1" ht="12">
      <c r="A94" s="17" t="s">
        <v>157</v>
      </c>
      <c r="B94" s="18"/>
      <c r="C94" s="4" t="s">
        <v>158</v>
      </c>
      <c r="D94" s="15">
        <v>8641</v>
      </c>
      <c r="E94" s="15">
        <f>SUM(F94,I94,L94:M94)</f>
        <v>7481</v>
      </c>
      <c r="F94" s="15">
        <f>SUM(G94:H94)</f>
        <v>3327</v>
      </c>
      <c r="G94" s="15">
        <v>2741</v>
      </c>
      <c r="H94" s="15">
        <v>586</v>
      </c>
      <c r="I94" s="15">
        <f>SUM(J94:K94)</f>
        <v>3514</v>
      </c>
      <c r="J94" s="15">
        <v>119</v>
      </c>
      <c r="K94" s="15">
        <v>3395</v>
      </c>
      <c r="L94" s="15">
        <v>586</v>
      </c>
      <c r="M94" s="15">
        <v>54</v>
      </c>
      <c r="N94" s="15">
        <v>1126</v>
      </c>
      <c r="O94" s="15">
        <v>34</v>
      </c>
      <c r="P94" s="15">
        <v>18</v>
      </c>
      <c r="Q94" s="15">
        <v>161</v>
      </c>
      <c r="R94" s="16">
        <v>58</v>
      </c>
    </row>
    <row r="95" spans="1:18" s="1" customFormat="1" ht="5.25" customHeight="1">
      <c r="A95" s="27"/>
      <c r="B95" s="27"/>
      <c r="C95" s="2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  <c r="R95" s="22"/>
    </row>
    <row r="96" spans="1:2" s="1" customFormat="1" ht="12">
      <c r="A96" s="2"/>
      <c r="B96" s="2" t="s">
        <v>159</v>
      </c>
    </row>
    <row r="97" spans="1:2" s="1" customFormat="1" ht="12">
      <c r="A97" s="2"/>
      <c r="B97" s="2" t="s">
        <v>160</v>
      </c>
    </row>
    <row r="98" spans="1:2" s="1" customFormat="1" ht="12">
      <c r="A98" s="2"/>
      <c r="B98" s="2"/>
    </row>
  </sheetData>
  <sheetProtection/>
  <mergeCells count="45">
    <mergeCell ref="A1:R1"/>
    <mergeCell ref="A3:C5"/>
    <mergeCell ref="D3:D5"/>
    <mergeCell ref="E3:M3"/>
    <mergeCell ref="N3:N5"/>
    <mergeCell ref="O3:O5"/>
    <mergeCell ref="P3:Q3"/>
    <mergeCell ref="R3:R5"/>
    <mergeCell ref="E4:E5"/>
    <mergeCell ref="F4:H4"/>
    <mergeCell ref="I4:K4"/>
    <mergeCell ref="L4:L5"/>
    <mergeCell ref="P4:P5"/>
    <mergeCell ref="Q4:Q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70:C70"/>
    <mergeCell ref="B20:C20"/>
    <mergeCell ref="B21:C21"/>
    <mergeCell ref="B22:C22"/>
    <mergeCell ref="B23:C23"/>
    <mergeCell ref="B25:C25"/>
    <mergeCell ref="B30:C30"/>
    <mergeCell ref="B75:C75"/>
    <mergeCell ref="B79:C79"/>
    <mergeCell ref="B86:C86"/>
    <mergeCell ref="B92:C92"/>
    <mergeCell ref="A95:C95"/>
    <mergeCell ref="B37:C37"/>
    <mergeCell ref="B41:C41"/>
    <mergeCell ref="B47:C47"/>
    <mergeCell ref="B50:C50"/>
    <mergeCell ref="B60:C60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2009-05-18T01:46:13Z</dcterms:created>
  <dcterms:modified xsi:type="dcterms:W3CDTF">2009-05-18T04:33:14Z</dcterms:modified>
  <cp:category/>
  <cp:version/>
  <cp:contentType/>
  <cp:contentStatus/>
</cp:coreProperties>
</file>