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'25'!$A$2:$R$104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<sst xmlns="http://schemas.openxmlformats.org/spreadsheetml/2006/main" count="127" uniqueCount="98">
  <si>
    <t>25．市　町　村　別 、 産　業　別　（　大　分　類　）　就　業　人　口</t>
  </si>
  <si>
    <t>昭和40年10月1日現在</t>
  </si>
  <si>
    <t>市町村</t>
  </si>
  <si>
    <t>第一次産業</t>
  </si>
  <si>
    <t>第二次産業</t>
  </si>
  <si>
    <t>第三次産業</t>
  </si>
  <si>
    <t>総数</t>
  </si>
  <si>
    <t xml:space="preserve"> </t>
  </si>
  <si>
    <t>計</t>
  </si>
  <si>
    <t>農業</t>
  </si>
  <si>
    <t>林業</t>
  </si>
  <si>
    <t>漁業</t>
  </si>
  <si>
    <t>鉱業</t>
  </si>
  <si>
    <t>建設業</t>
  </si>
  <si>
    <t>製造業</t>
  </si>
  <si>
    <t>卸小売業</t>
  </si>
  <si>
    <t>金融業</t>
  </si>
  <si>
    <t>運輸業</t>
  </si>
  <si>
    <t>電気業</t>
  </si>
  <si>
    <t>サービス業</t>
  </si>
  <si>
    <t>公務</t>
  </si>
  <si>
    <t>大分県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</si>
  <si>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</si>
  <si>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</si>
  <si>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</si>
  <si>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</si>
  <si>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</si>
  <si>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</si>
  <si>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</si>
  <si>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</si>
  <si>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</si>
  <si>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</si>
  <si>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</si>
  <si>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</si>
  <si>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</si>
  <si>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</si>
  <si>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</si>
  <si>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</si>
  <si>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</si>
  <si>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</si>
  <si>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</si>
  <si>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</si>
  <si>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</si>
  <si>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</si>
  <si>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</si>
  <si>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</si>
  <si>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</si>
  <si>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</si>
  <si>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</si>
  <si>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</si>
  <si>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</si>
  <si>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</si>
  <si>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</si>
  <si>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</si>
  <si>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資料：統計調査課</t>
  </si>
  <si>
    <r>
      <t xml:space="preserve">市　町　村　別 、 産　業　別　（　大　分　類　）　就　業　人　口 </t>
    </r>
    <r>
      <rPr>
        <sz val="10"/>
        <color indexed="8"/>
        <rFont val="ＭＳ 明朝"/>
        <family val="1"/>
      </rPr>
      <t>（続き）</t>
    </r>
  </si>
  <si>
    <t>南 海 部 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</si>
  <si>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</si>
  <si>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</si>
  <si>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</si>
  <si>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</si>
  <si>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</si>
  <si>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</si>
  <si>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</si>
  <si>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</si>
  <si>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</si>
  <si>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</si>
  <si>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</si>
  <si>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</si>
  <si>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</si>
  <si>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</si>
  <si>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</si>
  <si>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</si>
  <si>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</si>
  <si>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</si>
  <si>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</si>
  <si>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</si>
  <si>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</si>
  <si>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</si>
  <si>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</si>
  <si>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</si>
  <si>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</si>
  <si>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</si>
  <si>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</si>
  <si>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</si>
  <si>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</si>
  <si>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栄村</t>
  </si>
  <si>
    <t>下   毛   郡</t>
  </si>
  <si>
    <t>三光村</t>
  </si>
  <si>
    <t>本耶馬溪町</t>
  </si>
  <si>
    <t>耶馬溪町</t>
  </si>
  <si>
    <t>山国町</t>
  </si>
  <si>
    <t>宇佐町</t>
  </si>
  <si>
    <t>院内町</t>
  </si>
  <si>
    <t>安心院町</t>
  </si>
  <si>
    <t>駅川町</t>
  </si>
  <si>
    <t>四日市町</t>
  </si>
  <si>
    <t>長洲町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</si>
</sst>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>
      <alignment horizontal="centerContinuous"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distributed" vertical="center"/>
      <protection locked="0"/>
    </xf>
    <xf numFmtId="0" fontId="20" fillId="33" borderId="12" xfId="0" applyFont="1" applyFill="1" applyBorder="1" applyAlignment="1" applyProtection="1">
      <alignment horizontal="distributed" vertical="center"/>
      <protection locked="0"/>
    </xf>
    <xf numFmtId="0" fontId="20" fillId="33" borderId="13" xfId="0" applyFont="1" applyFill="1" applyBorder="1" applyAlignment="1" applyProtection="1">
      <alignment horizontal="distributed" vertical="center"/>
      <protection locked="0"/>
    </xf>
    <xf numFmtId="0" fontId="20" fillId="33" borderId="14" xfId="0" applyFont="1" applyFill="1" applyBorder="1" applyAlignment="1" applyProtection="1">
      <alignment horizontal="distributed" vertical="center"/>
      <protection locked="0"/>
    </xf>
    <xf numFmtId="0" fontId="20" fillId="33" borderId="15" xfId="0" applyFont="1" applyFill="1" applyBorder="1" applyAlignment="1" applyProtection="1">
      <alignment horizontal="distributed" vertical="center"/>
      <protection locked="0"/>
    </xf>
    <xf numFmtId="0" fontId="20" fillId="33" borderId="16" xfId="0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 applyProtection="1">
      <alignment horizontal="distributed" vertical="center"/>
      <protection locked="0"/>
    </xf>
    <xf numFmtId="0" fontId="20" fillId="33" borderId="17" xfId="0" applyFont="1" applyFill="1" applyBorder="1" applyAlignment="1" applyProtection="1">
      <alignment horizontal="distributed" vertical="center"/>
      <protection locked="0"/>
    </xf>
    <xf numFmtId="0" fontId="20" fillId="33" borderId="18" xfId="0" applyFont="1" applyFill="1" applyBorder="1" applyAlignment="1" applyProtection="1">
      <alignment horizontal="distributed" vertical="center"/>
      <protection locked="0"/>
    </xf>
    <xf numFmtId="0" fontId="20" fillId="33" borderId="19" xfId="0" applyFont="1" applyFill="1" applyBorder="1" applyAlignment="1" applyProtection="1">
      <alignment horizontal="distributed" vertical="center"/>
      <protection locked="0"/>
    </xf>
    <xf numFmtId="0" fontId="20" fillId="33" borderId="20" xfId="0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 applyProtection="1">
      <alignment horizontal="distributed" vertical="center"/>
      <protection locked="0"/>
    </xf>
    <xf numFmtId="0" fontId="20" fillId="33" borderId="21" xfId="0" applyFont="1" applyFill="1" applyBorder="1" applyAlignment="1" applyProtection="1">
      <alignment horizontal="distributed" vertical="center"/>
      <protection locked="0"/>
    </xf>
    <xf numFmtId="0" fontId="20" fillId="33" borderId="19" xfId="0" applyFont="1" applyFill="1" applyBorder="1" applyAlignment="1">
      <alignment horizontal="distributed" vertical="center"/>
    </xf>
    <xf numFmtId="0" fontId="20" fillId="33" borderId="18" xfId="0" applyFont="1" applyFill="1" applyBorder="1" applyAlignment="1" applyProtection="1">
      <alignment horizontal="distributed" vertical="center"/>
      <protection locked="0"/>
    </xf>
    <xf numFmtId="0" fontId="20" fillId="33" borderId="22" xfId="0" applyFont="1" applyFill="1" applyBorder="1" applyAlignment="1" applyProtection="1">
      <alignment horizontal="distributed" vertical="center"/>
      <protection locked="0"/>
    </xf>
    <xf numFmtId="0" fontId="20" fillId="33" borderId="23" xfId="0" applyFont="1" applyFill="1" applyBorder="1" applyAlignment="1" applyProtection="1">
      <alignment horizontal="distributed" vertical="center"/>
      <protection locked="0"/>
    </xf>
    <xf numFmtId="0" fontId="20" fillId="33" borderId="24" xfId="0" applyFont="1" applyFill="1" applyBorder="1" applyAlignment="1" applyProtection="1">
      <alignment horizontal="distributed" vertical="center"/>
      <protection locked="0"/>
    </xf>
    <xf numFmtId="0" fontId="20" fillId="33" borderId="24" xfId="0" applyFont="1" applyFill="1" applyBorder="1" applyAlignment="1">
      <alignment horizontal="distributed" vertical="center"/>
    </xf>
    <xf numFmtId="0" fontId="20" fillId="33" borderId="25" xfId="0" applyFont="1" applyFill="1" applyBorder="1" applyAlignment="1" applyProtection="1">
      <alignment horizontal="distributed" vertical="center"/>
      <protection locked="0"/>
    </xf>
    <xf numFmtId="0" fontId="20" fillId="33" borderId="22" xfId="0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distributed" vertical="center"/>
      <protection/>
    </xf>
    <xf numFmtId="0" fontId="21" fillId="33" borderId="17" xfId="0" applyFont="1" applyFill="1" applyBorder="1" applyAlignment="1" applyProtection="1">
      <alignment horizontal="distributed" vertical="center"/>
      <protection/>
    </xf>
    <xf numFmtId="41" fontId="21" fillId="33" borderId="19" xfId="48" applyNumberFormat="1" applyFont="1" applyFill="1" applyBorder="1" applyAlignment="1">
      <alignment vertical="center"/>
    </xf>
    <xf numFmtId="41" fontId="21" fillId="33" borderId="0" xfId="48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 applyProtection="1">
      <alignment horizontal="distributed" vertical="center"/>
      <protection/>
    </xf>
    <xf numFmtId="0" fontId="20" fillId="33" borderId="17" xfId="0" applyFont="1" applyFill="1" applyBorder="1" applyAlignment="1" applyProtection="1">
      <alignment horizontal="distributed" vertical="center"/>
      <protection/>
    </xf>
    <xf numFmtId="41" fontId="20" fillId="33" borderId="19" xfId="48" applyNumberFormat="1" applyFont="1" applyFill="1" applyBorder="1" applyAlignment="1">
      <alignment vertical="center"/>
    </xf>
    <xf numFmtId="41" fontId="20" fillId="33" borderId="0" xfId="48" applyNumberFormat="1" applyFont="1" applyFill="1" applyBorder="1" applyAlignment="1">
      <alignment vertical="center"/>
    </xf>
    <xf numFmtId="0" fontId="20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distributed" vertical="center"/>
      <protection locked="0"/>
    </xf>
    <xf numFmtId="0" fontId="20" fillId="33" borderId="0" xfId="0" applyFont="1" applyFill="1" applyBorder="1" applyAlignment="1">
      <alignment horizontal="distributed" vertical="center"/>
    </xf>
    <xf numFmtId="0" fontId="20" fillId="33" borderId="17" xfId="0" applyFont="1" applyFill="1" applyBorder="1" applyAlignment="1">
      <alignment horizontal="distributed" vertical="center"/>
    </xf>
    <xf numFmtId="41" fontId="20" fillId="33" borderId="0" xfId="48" applyNumberFormat="1" applyFont="1" applyFill="1" applyAlignment="1">
      <alignment vertical="center"/>
    </xf>
    <xf numFmtId="41" fontId="20" fillId="33" borderId="0" xfId="48" applyNumberFormat="1" applyFont="1" applyFill="1" applyAlignment="1" applyProtection="1">
      <alignment vertical="center"/>
      <protection locked="0"/>
    </xf>
    <xf numFmtId="38" fontId="20" fillId="33" borderId="0" xfId="48" applyFont="1" applyFill="1" applyAlignment="1" applyProtection="1">
      <alignment horizontal="distributed" vertical="center"/>
      <protection locked="0"/>
    </xf>
    <xf numFmtId="38" fontId="20" fillId="33" borderId="17" xfId="48" applyFont="1" applyFill="1" applyBorder="1" applyAlignment="1" applyProtection="1">
      <alignment horizontal="distributed" vertical="center"/>
      <protection locked="0"/>
    </xf>
    <xf numFmtId="41" fontId="20" fillId="33" borderId="0" xfId="48" applyNumberFormat="1" applyFont="1" applyFill="1" applyAlignment="1" applyProtection="1">
      <alignment horizontal="right" vertical="center"/>
      <protection locked="0"/>
    </xf>
    <xf numFmtId="41" fontId="20" fillId="33" borderId="19" xfId="48" applyNumberFormat="1" applyFont="1" applyFill="1" applyBorder="1" applyAlignment="1" applyProtection="1">
      <alignment vertical="center"/>
      <protection/>
    </xf>
    <xf numFmtId="41" fontId="20" fillId="33" borderId="0" xfId="48" applyNumberFormat="1" applyFont="1" applyFill="1" applyAlignment="1" applyProtection="1">
      <alignment vertical="center"/>
      <protection/>
    </xf>
    <xf numFmtId="41" fontId="20" fillId="33" borderId="0" xfId="48" applyNumberFormat="1" applyFont="1" applyFill="1" applyAlignment="1" applyProtection="1">
      <alignment horizontal="righ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38" fontId="20" fillId="33" borderId="0" xfId="48" applyFont="1" applyFill="1" applyAlignment="1" applyProtection="1">
      <alignment horizontal="distributed" vertical="center"/>
      <protection locked="0"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 applyProtection="1">
      <alignment horizontal="left" vertical="center"/>
      <protection/>
    </xf>
    <xf numFmtId="38" fontId="20" fillId="33" borderId="0" xfId="48" applyFont="1" applyFill="1" applyBorder="1" applyAlignment="1" applyProtection="1">
      <alignment horizontal="distributed" vertical="center"/>
      <protection locked="0"/>
    </xf>
    <xf numFmtId="41" fontId="20" fillId="33" borderId="0" xfId="48" applyNumberFormat="1" applyFont="1" applyFill="1" applyBorder="1" applyAlignment="1" applyProtection="1">
      <alignment vertical="center"/>
      <protection locked="0"/>
    </xf>
    <xf numFmtId="41" fontId="20" fillId="33" borderId="0" xfId="48" applyNumberFormat="1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Border="1" applyAlignment="1">
      <alignment vertical="center"/>
    </xf>
    <xf numFmtId="0" fontId="20" fillId="33" borderId="22" xfId="0" applyFont="1" applyFill="1" applyBorder="1" applyAlignment="1" applyProtection="1">
      <alignment horizontal="left" vertical="center"/>
      <protection/>
    </xf>
    <xf numFmtId="38" fontId="20" fillId="33" borderId="22" xfId="48" applyFont="1" applyFill="1" applyBorder="1" applyAlignment="1" applyProtection="1">
      <alignment horizontal="distributed" vertical="center"/>
      <protection locked="0"/>
    </xf>
    <xf numFmtId="41" fontId="20" fillId="33" borderId="24" xfId="48" applyNumberFormat="1" applyFont="1" applyFill="1" applyBorder="1" applyAlignment="1">
      <alignment vertical="center"/>
    </xf>
    <xf numFmtId="41" fontId="20" fillId="33" borderId="22" xfId="48" applyNumberFormat="1" applyFont="1" applyFill="1" applyBorder="1" applyAlignment="1">
      <alignment vertical="center"/>
    </xf>
    <xf numFmtId="41" fontId="20" fillId="33" borderId="22" xfId="48" applyNumberFormat="1" applyFont="1" applyFill="1" applyBorder="1" applyAlignment="1" applyProtection="1">
      <alignment vertical="center"/>
      <protection locked="0"/>
    </xf>
    <xf numFmtId="41" fontId="20" fillId="33" borderId="22" xfId="48" applyNumberFormat="1" applyFont="1" applyFill="1" applyBorder="1" applyAlignment="1" applyProtection="1">
      <alignment horizontal="right" vertical="center"/>
      <protection locked="0"/>
    </xf>
    <xf numFmtId="38" fontId="20" fillId="33" borderId="0" xfId="48" applyFont="1" applyFill="1" applyBorder="1" applyAlignment="1" applyProtection="1">
      <alignment horizontal="left" vertical="center"/>
      <protection locked="0"/>
    </xf>
    <xf numFmtId="0" fontId="20" fillId="33" borderId="17" xfId="0" applyFont="1" applyFill="1" applyBorder="1" applyAlignment="1" applyProtection="1">
      <alignment horizontal="distributed" vertical="center"/>
      <protection locked="0"/>
    </xf>
    <xf numFmtId="0" fontId="20" fillId="33" borderId="0" xfId="0" applyFont="1" applyFill="1" applyBorder="1" applyAlignment="1">
      <alignment horizontal="distributed" vertical="center"/>
    </xf>
    <xf numFmtId="38" fontId="20" fillId="33" borderId="0" xfId="48" applyFont="1" applyFill="1" applyBorder="1" applyAlignment="1" applyProtection="1">
      <alignment horizontal="distributed" vertical="center"/>
      <protection locked="0"/>
    </xf>
    <xf numFmtId="38" fontId="20" fillId="33" borderId="17" xfId="48" applyFont="1" applyFill="1" applyBorder="1" applyAlignment="1" applyProtection="1">
      <alignment horizontal="distributed" vertical="center"/>
      <protection locked="0"/>
    </xf>
    <xf numFmtId="176" fontId="20" fillId="33" borderId="0" xfId="0" applyNumberFormat="1" applyFont="1" applyFill="1" applyAlignment="1">
      <alignment vertical="center"/>
    </xf>
    <xf numFmtId="41" fontId="20" fillId="33" borderId="0" xfId="0" applyNumberFormat="1" applyFont="1" applyFill="1" applyAlignment="1">
      <alignment vertical="center"/>
    </xf>
    <xf numFmtId="176" fontId="20" fillId="33" borderId="0" xfId="0" applyNumberFormat="1" applyFont="1" applyFill="1" applyBorder="1" applyAlignment="1">
      <alignment vertical="center"/>
    </xf>
    <xf numFmtId="41" fontId="20" fillId="33" borderId="0" xfId="0" applyNumberFormat="1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10.50390625" style="4" customWidth="1"/>
    <col min="3" max="16" width="8.875" style="4" customWidth="1"/>
    <col min="17" max="17" width="9.25390625" style="4" customWidth="1"/>
    <col min="18" max="18" width="8.875" style="4" customWidth="1"/>
    <col min="19" max="16384" width="9.00390625" style="4" customWidth="1"/>
  </cols>
  <sheetData>
    <row r="2" spans="1:18" s="3" customFormat="1" ht="15.75" customHeight="1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</v>
      </c>
      <c r="R3" s="6"/>
    </row>
    <row r="4" spans="1:18" ht="12.75" customHeight="1" thickTop="1">
      <c r="A4" s="7" t="s">
        <v>2</v>
      </c>
      <c r="B4" s="8"/>
      <c r="C4" s="9"/>
      <c r="D4" s="10" t="s">
        <v>3</v>
      </c>
      <c r="E4" s="11"/>
      <c r="F4" s="11"/>
      <c r="G4" s="12"/>
      <c r="H4" s="10" t="s">
        <v>4</v>
      </c>
      <c r="I4" s="11"/>
      <c r="J4" s="11"/>
      <c r="K4" s="12"/>
      <c r="L4" s="10" t="s">
        <v>5</v>
      </c>
      <c r="M4" s="11"/>
      <c r="N4" s="11"/>
      <c r="O4" s="11"/>
      <c r="P4" s="11"/>
      <c r="Q4" s="11"/>
      <c r="R4" s="11"/>
    </row>
    <row r="5" spans="1:18" ht="12.75" customHeight="1">
      <c r="A5" s="13"/>
      <c r="B5" s="14"/>
      <c r="C5" s="15" t="s">
        <v>6</v>
      </c>
      <c r="D5" s="16"/>
      <c r="E5" s="16"/>
      <c r="F5" s="16" t="s">
        <v>7</v>
      </c>
      <c r="G5" s="16"/>
      <c r="H5" s="16"/>
      <c r="I5" s="16"/>
      <c r="J5" s="17"/>
      <c r="K5" s="18"/>
      <c r="L5" s="17"/>
      <c r="M5" s="16"/>
      <c r="N5" s="16" t="s">
        <v>7</v>
      </c>
      <c r="O5" s="16"/>
      <c r="P5" s="16"/>
      <c r="Q5" s="16"/>
      <c r="R5" s="19"/>
    </row>
    <row r="6" spans="1:18" ht="12.75" customHeight="1">
      <c r="A6" s="13"/>
      <c r="B6" s="14"/>
      <c r="C6" s="15"/>
      <c r="D6" s="16" t="s">
        <v>8</v>
      </c>
      <c r="E6" s="16" t="s">
        <v>9</v>
      </c>
      <c r="F6" s="20" t="s">
        <v>10</v>
      </c>
      <c r="G6" s="20" t="s">
        <v>11</v>
      </c>
      <c r="H6" s="16" t="s">
        <v>8</v>
      </c>
      <c r="I6" s="16" t="s">
        <v>12</v>
      </c>
      <c r="J6" s="21" t="s">
        <v>13</v>
      </c>
      <c r="K6" s="18" t="s">
        <v>14</v>
      </c>
      <c r="L6" s="16" t="s">
        <v>8</v>
      </c>
      <c r="M6" s="20" t="s">
        <v>15</v>
      </c>
      <c r="N6" s="20" t="s">
        <v>16</v>
      </c>
      <c r="O6" s="20" t="s">
        <v>17</v>
      </c>
      <c r="P6" s="20" t="s">
        <v>18</v>
      </c>
      <c r="Q6" s="16" t="s">
        <v>19</v>
      </c>
      <c r="R6" s="16" t="s">
        <v>20</v>
      </c>
    </row>
    <row r="7" spans="1:18" ht="12.75" customHeight="1">
      <c r="A7" s="22"/>
      <c r="B7" s="23"/>
      <c r="C7" s="24"/>
      <c r="D7" s="24"/>
      <c r="E7" s="24"/>
      <c r="F7" s="25"/>
      <c r="G7" s="25"/>
      <c r="H7" s="24"/>
      <c r="I7" s="24"/>
      <c r="J7" s="26"/>
      <c r="K7" s="27"/>
      <c r="L7" s="26"/>
      <c r="M7" s="25"/>
      <c r="N7" s="25" t="s">
        <v>7</v>
      </c>
      <c r="O7" s="25"/>
      <c r="P7" s="25"/>
      <c r="Q7" s="24"/>
      <c r="R7" s="24"/>
    </row>
    <row r="8" spans="2:18" ht="12.75" customHeight="1">
      <c r="B8" s="28"/>
      <c r="C8" s="29"/>
      <c r="D8" s="28"/>
      <c r="E8" s="28"/>
      <c r="F8" s="28"/>
      <c r="G8" s="28"/>
      <c r="H8" s="28"/>
      <c r="I8" s="28"/>
      <c r="J8" s="28"/>
      <c r="K8" s="28"/>
      <c r="L8" s="28"/>
      <c r="M8" s="30"/>
      <c r="N8" s="30"/>
      <c r="O8" s="30"/>
      <c r="P8" s="28"/>
      <c r="Q8" s="28"/>
      <c r="R8" s="30"/>
    </row>
    <row r="9" spans="1:18" s="35" customFormat="1" ht="12.75" customHeight="1">
      <c r="A9" s="31" t="s">
        <v>21</v>
      </c>
      <c r="B9" s="32"/>
      <c r="C9" s="33">
        <f>D9+H9+L9</f>
        <v>555673</v>
      </c>
      <c r="D9" s="34">
        <f>SUM(E9:G9)</f>
        <v>233946</v>
      </c>
      <c r="E9" s="34">
        <f aca="true" t="shared" si="0" ref="E9:Q9">SUM(E11:E13)</f>
        <v>217298</v>
      </c>
      <c r="F9" s="34">
        <f t="shared" si="0"/>
        <v>3519</v>
      </c>
      <c r="G9" s="34">
        <f t="shared" si="0"/>
        <v>13129</v>
      </c>
      <c r="H9" s="34">
        <f>SUM(I9:K9)</f>
        <v>96756</v>
      </c>
      <c r="I9" s="34">
        <f t="shared" si="0"/>
        <v>2774</v>
      </c>
      <c r="J9" s="34">
        <f t="shared" si="0"/>
        <v>42768</v>
      </c>
      <c r="K9" s="34">
        <f t="shared" si="0"/>
        <v>51214</v>
      </c>
      <c r="L9" s="34">
        <f>SUM(M9:R9)</f>
        <v>224971</v>
      </c>
      <c r="M9" s="34">
        <f t="shared" si="0"/>
        <v>85680</v>
      </c>
      <c r="N9" s="34">
        <f t="shared" si="0"/>
        <v>8561</v>
      </c>
      <c r="O9" s="34">
        <f t="shared" si="0"/>
        <v>28974</v>
      </c>
      <c r="P9" s="34">
        <f t="shared" si="0"/>
        <v>3291</v>
      </c>
      <c r="Q9" s="34">
        <f t="shared" si="0"/>
        <v>77676</v>
      </c>
      <c r="R9" s="34">
        <v>20789</v>
      </c>
    </row>
    <row r="10" spans="1:18" ht="12.75" customHeight="1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2.75" customHeight="1">
      <c r="A11" s="36" t="s">
        <v>22</v>
      </c>
      <c r="B11" s="37"/>
      <c r="C11" s="38">
        <f>D11+H11+L11</f>
        <v>313099</v>
      </c>
      <c r="D11" s="39">
        <f>SUM(E11:G11)</f>
        <v>82231</v>
      </c>
      <c r="E11" s="39">
        <f>SUM(E15:E24)</f>
        <v>75601</v>
      </c>
      <c r="F11" s="39">
        <f>SUM(F15:F24)</f>
        <v>940</v>
      </c>
      <c r="G11" s="39">
        <f>SUM(G15:G24)</f>
        <v>5690</v>
      </c>
      <c r="H11" s="39">
        <f>SUM(I11:K11)</f>
        <v>69854</v>
      </c>
      <c r="I11" s="39">
        <f aca="true" t="shared" si="1" ref="I11:Q11">SUM(I15:I24)</f>
        <v>1819</v>
      </c>
      <c r="J11" s="39">
        <f t="shared" si="1"/>
        <v>28130</v>
      </c>
      <c r="K11" s="39">
        <f t="shared" si="1"/>
        <v>39905</v>
      </c>
      <c r="L11" s="39">
        <f t="shared" si="1"/>
        <v>161014</v>
      </c>
      <c r="M11" s="39">
        <f t="shared" si="1"/>
        <v>63826</v>
      </c>
      <c r="N11" s="39">
        <f t="shared" si="1"/>
        <v>7117</v>
      </c>
      <c r="O11" s="39">
        <f t="shared" si="1"/>
        <v>20217</v>
      </c>
      <c r="P11" s="39">
        <f t="shared" si="1"/>
        <v>2238</v>
      </c>
      <c r="Q11" s="39">
        <f t="shared" si="1"/>
        <v>53766</v>
      </c>
      <c r="R11" s="39">
        <v>13580</v>
      </c>
    </row>
    <row r="12" spans="1:18" ht="12.75" customHeight="1">
      <c r="A12" s="36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2.75" customHeight="1">
      <c r="A13" s="36" t="s">
        <v>23</v>
      </c>
      <c r="B13" s="37"/>
      <c r="C13" s="38">
        <f>D13+H13+L13</f>
        <v>242574</v>
      </c>
      <c r="D13" s="39">
        <f>SUM(E13:G13)</f>
        <v>151715</v>
      </c>
      <c r="E13" s="39">
        <f>E26+E31+E38+E42+E48+E60+E70+E80+E85+E89+E96+E102</f>
        <v>141697</v>
      </c>
      <c r="F13" s="39">
        <f>F26+F31+F38+F42+F48+F60+F70+F80+F85+F89+F96+F102</f>
        <v>2579</v>
      </c>
      <c r="G13" s="39">
        <f>G26+G31+G38+G42+G48+G60+G70+G80+G85+G89+G96+G102</f>
        <v>7439</v>
      </c>
      <c r="H13" s="39">
        <f>SUM(I13:K13)</f>
        <v>26902</v>
      </c>
      <c r="I13" s="39">
        <f>I26+I31+I38+I42+I48+I60+I70+I80+I85+I89+I96+I102</f>
        <v>955</v>
      </c>
      <c r="J13" s="39">
        <f>J26+J31+J38+J42+J48+J60+J70+J80+J85+J89+J96+J102</f>
        <v>14638</v>
      </c>
      <c r="K13" s="39">
        <f>K26+K31+K38+K42+K48+K60+K70+K80+K85+K89+K96+K102</f>
        <v>11309</v>
      </c>
      <c r="L13" s="39">
        <f>SUM(M13:R13)</f>
        <v>63957</v>
      </c>
      <c r="M13" s="39">
        <f aca="true" t="shared" si="2" ref="M13:R13">M26+M31+M38+M42+M48+M60+M70+M80+M85+M89+M96+M102</f>
        <v>21854</v>
      </c>
      <c r="N13" s="39">
        <f t="shared" si="2"/>
        <v>1444</v>
      </c>
      <c r="O13" s="39">
        <f t="shared" si="2"/>
        <v>8757</v>
      </c>
      <c r="P13" s="39">
        <f t="shared" si="2"/>
        <v>1053</v>
      </c>
      <c r="Q13" s="39">
        <f t="shared" si="2"/>
        <v>23910</v>
      </c>
      <c r="R13" s="39">
        <f t="shared" si="2"/>
        <v>6939</v>
      </c>
    </row>
    <row r="14" spans="1:18" ht="12.75" customHeight="1">
      <c r="A14" s="40"/>
      <c r="B14" s="41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42" t="s">
        <v>24</v>
      </c>
      <c r="B15" s="43"/>
      <c r="C15" s="38">
        <f aca="true" t="shared" si="3" ref="C15:C24">D15+H15+L15</f>
        <v>101624</v>
      </c>
      <c r="D15" s="44">
        <f>SUM(E15:G15)</f>
        <v>21484</v>
      </c>
      <c r="E15" s="45">
        <v>20592</v>
      </c>
      <c r="F15" s="45">
        <v>80</v>
      </c>
      <c r="G15" s="45">
        <v>812</v>
      </c>
      <c r="H15" s="44">
        <f>SUM(I15:K15)</f>
        <v>23878</v>
      </c>
      <c r="I15" s="45">
        <v>57</v>
      </c>
      <c r="J15" s="45">
        <v>10448</v>
      </c>
      <c r="K15" s="45">
        <v>13373</v>
      </c>
      <c r="L15" s="44">
        <f aca="true" t="shared" si="4" ref="L15:L24">SUM(M15:R15)</f>
        <v>56262</v>
      </c>
      <c r="M15" s="45">
        <v>22370</v>
      </c>
      <c r="N15" s="45">
        <v>3139</v>
      </c>
      <c r="O15" s="45">
        <v>8092</v>
      </c>
      <c r="P15" s="45">
        <v>986</v>
      </c>
      <c r="Q15" s="45">
        <v>16362</v>
      </c>
      <c r="R15" s="45">
        <v>5313</v>
      </c>
    </row>
    <row r="16" spans="1:18" ht="12.75" customHeight="1">
      <c r="A16" s="46" t="s">
        <v>25</v>
      </c>
      <c r="B16" s="47"/>
      <c r="C16" s="38">
        <f t="shared" si="3"/>
        <v>56863</v>
      </c>
      <c r="D16" s="44">
        <f aca="true" t="shared" si="5" ref="D16:D98">SUM(E16:G16)</f>
        <v>4099</v>
      </c>
      <c r="E16" s="45">
        <v>3778</v>
      </c>
      <c r="F16" s="45">
        <v>28</v>
      </c>
      <c r="G16" s="45">
        <v>293</v>
      </c>
      <c r="H16" s="44">
        <f aca="true" t="shared" si="6" ref="H16:H98">SUM(I16:K16)</f>
        <v>10636</v>
      </c>
      <c r="I16" s="45">
        <v>66</v>
      </c>
      <c r="J16" s="45">
        <v>5207</v>
      </c>
      <c r="K16" s="45">
        <v>5363</v>
      </c>
      <c r="L16" s="44">
        <f t="shared" si="4"/>
        <v>42128</v>
      </c>
      <c r="M16" s="45">
        <v>14755</v>
      </c>
      <c r="N16" s="45">
        <v>1629</v>
      </c>
      <c r="O16" s="45">
        <v>3925</v>
      </c>
      <c r="P16" s="45">
        <v>312</v>
      </c>
      <c r="Q16" s="45">
        <v>17377</v>
      </c>
      <c r="R16" s="45">
        <v>4130</v>
      </c>
    </row>
    <row r="17" spans="1:18" ht="12.75" customHeight="1">
      <c r="A17" s="46" t="s">
        <v>26</v>
      </c>
      <c r="B17" s="47"/>
      <c r="C17" s="38">
        <f t="shared" si="3"/>
        <v>27312</v>
      </c>
      <c r="D17" s="44">
        <f t="shared" si="5"/>
        <v>7859</v>
      </c>
      <c r="E17" s="45">
        <v>7184</v>
      </c>
      <c r="F17" s="45">
        <v>36</v>
      </c>
      <c r="G17" s="45">
        <v>639</v>
      </c>
      <c r="H17" s="44">
        <f t="shared" si="6"/>
        <v>6163</v>
      </c>
      <c r="I17" s="45">
        <v>23</v>
      </c>
      <c r="J17" s="45">
        <v>1955</v>
      </c>
      <c r="K17" s="45">
        <v>4185</v>
      </c>
      <c r="L17" s="44">
        <f t="shared" si="4"/>
        <v>13290</v>
      </c>
      <c r="M17" s="45">
        <v>6285</v>
      </c>
      <c r="N17" s="45">
        <v>586</v>
      </c>
      <c r="O17" s="45">
        <v>1536</v>
      </c>
      <c r="P17" s="45">
        <v>170</v>
      </c>
      <c r="Q17" s="45">
        <v>3845</v>
      </c>
      <c r="R17" s="45">
        <v>868</v>
      </c>
    </row>
    <row r="18" spans="1:18" ht="12.75" customHeight="1">
      <c r="A18" s="46" t="s">
        <v>27</v>
      </c>
      <c r="B18" s="47"/>
      <c r="C18" s="38">
        <f t="shared" si="3"/>
        <v>30216</v>
      </c>
      <c r="D18" s="44">
        <f t="shared" si="5"/>
        <v>8865</v>
      </c>
      <c r="E18" s="45">
        <v>8354</v>
      </c>
      <c r="F18" s="45">
        <v>493</v>
      </c>
      <c r="G18" s="45">
        <v>18</v>
      </c>
      <c r="H18" s="44">
        <f t="shared" si="6"/>
        <v>8437</v>
      </c>
      <c r="I18" s="45">
        <v>278</v>
      </c>
      <c r="J18" s="45">
        <v>3328</v>
      </c>
      <c r="K18" s="45">
        <v>4831</v>
      </c>
      <c r="L18" s="44">
        <f t="shared" si="4"/>
        <v>12914</v>
      </c>
      <c r="M18" s="45">
        <v>5394</v>
      </c>
      <c r="N18" s="45">
        <v>465</v>
      </c>
      <c r="O18" s="45">
        <v>1391</v>
      </c>
      <c r="P18" s="45">
        <v>253</v>
      </c>
      <c r="Q18" s="45">
        <v>4559</v>
      </c>
      <c r="R18" s="45">
        <v>852</v>
      </c>
    </row>
    <row r="19" spans="1:18" ht="12.75" customHeight="1">
      <c r="A19" s="46" t="s">
        <v>28</v>
      </c>
      <c r="B19" s="47"/>
      <c r="C19" s="38">
        <f t="shared" si="3"/>
        <v>22870</v>
      </c>
      <c r="D19" s="44">
        <f t="shared" si="5"/>
        <v>5788</v>
      </c>
      <c r="E19" s="45">
        <v>4939</v>
      </c>
      <c r="F19" s="45">
        <v>160</v>
      </c>
      <c r="G19" s="45">
        <v>689</v>
      </c>
      <c r="H19" s="44">
        <f t="shared" si="6"/>
        <v>6530</v>
      </c>
      <c r="I19" s="45">
        <v>33</v>
      </c>
      <c r="J19" s="45">
        <v>2252</v>
      </c>
      <c r="K19" s="45">
        <v>4245</v>
      </c>
      <c r="L19" s="44">
        <f t="shared" si="4"/>
        <v>10552</v>
      </c>
      <c r="M19" s="45">
        <v>4467</v>
      </c>
      <c r="N19" s="45">
        <v>401</v>
      </c>
      <c r="O19" s="45">
        <v>1534</v>
      </c>
      <c r="P19" s="45">
        <v>157</v>
      </c>
      <c r="Q19" s="45">
        <v>3314</v>
      </c>
      <c r="R19" s="45">
        <v>679</v>
      </c>
    </row>
    <row r="20" spans="1:18" ht="12.75" customHeight="1">
      <c r="A20" s="46" t="s">
        <v>29</v>
      </c>
      <c r="B20" s="47"/>
      <c r="C20" s="38">
        <f t="shared" si="3"/>
        <v>19362</v>
      </c>
      <c r="D20" s="44">
        <f t="shared" si="5"/>
        <v>6960</v>
      </c>
      <c r="E20" s="45">
        <v>5848</v>
      </c>
      <c r="F20" s="45">
        <v>22</v>
      </c>
      <c r="G20" s="45">
        <v>1090</v>
      </c>
      <c r="H20" s="44">
        <f t="shared" si="6"/>
        <v>4984</v>
      </c>
      <c r="I20" s="45">
        <v>117</v>
      </c>
      <c r="J20" s="45">
        <v>1410</v>
      </c>
      <c r="K20" s="45">
        <v>3457</v>
      </c>
      <c r="L20" s="44">
        <f t="shared" si="4"/>
        <v>7418</v>
      </c>
      <c r="M20" s="45">
        <v>2844</v>
      </c>
      <c r="N20" s="45">
        <v>265</v>
      </c>
      <c r="O20" s="45">
        <v>1164</v>
      </c>
      <c r="P20" s="45">
        <v>113</v>
      </c>
      <c r="Q20" s="45">
        <v>2437</v>
      </c>
      <c r="R20" s="45">
        <v>595</v>
      </c>
    </row>
    <row r="21" spans="1:18" ht="12.75" customHeight="1">
      <c r="A21" s="46" t="s">
        <v>30</v>
      </c>
      <c r="B21" s="47"/>
      <c r="C21" s="38">
        <f t="shared" si="3"/>
        <v>15102</v>
      </c>
      <c r="D21" s="44">
        <f t="shared" si="5"/>
        <v>4292</v>
      </c>
      <c r="E21" s="45">
        <v>2847</v>
      </c>
      <c r="F21" s="45">
        <v>14</v>
      </c>
      <c r="G21" s="45">
        <v>1431</v>
      </c>
      <c r="H21" s="44">
        <f t="shared" si="6"/>
        <v>5557</v>
      </c>
      <c r="I21" s="45">
        <v>1208</v>
      </c>
      <c r="J21" s="45">
        <v>1814</v>
      </c>
      <c r="K21" s="45">
        <v>2535</v>
      </c>
      <c r="L21" s="44">
        <f t="shared" si="4"/>
        <v>5253</v>
      </c>
      <c r="M21" s="45">
        <v>2144</v>
      </c>
      <c r="N21" s="45">
        <v>171</v>
      </c>
      <c r="O21" s="45">
        <v>992</v>
      </c>
      <c r="P21" s="45">
        <v>59</v>
      </c>
      <c r="Q21" s="45">
        <v>1555</v>
      </c>
      <c r="R21" s="45">
        <v>332</v>
      </c>
    </row>
    <row r="22" spans="1:18" ht="12.75" customHeight="1">
      <c r="A22" s="46" t="s">
        <v>31</v>
      </c>
      <c r="B22" s="47"/>
      <c r="C22" s="38">
        <f t="shared" si="3"/>
        <v>14727</v>
      </c>
      <c r="D22" s="44">
        <f t="shared" si="5"/>
        <v>8339</v>
      </c>
      <c r="E22" s="45">
        <v>8255</v>
      </c>
      <c r="F22" s="45">
        <v>81</v>
      </c>
      <c r="G22" s="45">
        <v>3</v>
      </c>
      <c r="H22" s="44">
        <f t="shared" si="6"/>
        <v>1210</v>
      </c>
      <c r="I22" s="45">
        <v>24</v>
      </c>
      <c r="J22" s="45">
        <v>564</v>
      </c>
      <c r="K22" s="45">
        <v>622</v>
      </c>
      <c r="L22" s="44">
        <f t="shared" si="4"/>
        <v>5178</v>
      </c>
      <c r="M22" s="45">
        <v>2161</v>
      </c>
      <c r="N22" s="45">
        <v>172</v>
      </c>
      <c r="O22" s="45">
        <v>592</v>
      </c>
      <c r="P22" s="45">
        <v>73</v>
      </c>
      <c r="Q22" s="45">
        <v>1760</v>
      </c>
      <c r="R22" s="45">
        <v>420</v>
      </c>
    </row>
    <row r="23" spans="1:18" ht="12.75" customHeight="1">
      <c r="A23" s="46" t="s">
        <v>32</v>
      </c>
      <c r="B23" s="47"/>
      <c r="C23" s="38">
        <f t="shared" si="3"/>
        <v>12953</v>
      </c>
      <c r="D23" s="44">
        <f t="shared" si="5"/>
        <v>7183</v>
      </c>
      <c r="E23" s="45">
        <v>7089</v>
      </c>
      <c r="F23" s="45">
        <v>21</v>
      </c>
      <c r="G23" s="45">
        <v>73</v>
      </c>
      <c r="H23" s="44">
        <f t="shared" si="6"/>
        <v>1575</v>
      </c>
      <c r="I23" s="45">
        <v>10</v>
      </c>
      <c r="J23" s="45">
        <v>669</v>
      </c>
      <c r="K23" s="45">
        <v>896</v>
      </c>
      <c r="L23" s="44">
        <f t="shared" si="4"/>
        <v>4195</v>
      </c>
      <c r="M23" s="45">
        <v>1772</v>
      </c>
      <c r="N23" s="45">
        <v>158</v>
      </c>
      <c r="O23" s="45">
        <v>454</v>
      </c>
      <c r="P23" s="45">
        <v>56</v>
      </c>
      <c r="Q23" s="45">
        <v>1411</v>
      </c>
      <c r="R23" s="45">
        <v>344</v>
      </c>
    </row>
    <row r="24" spans="1:18" ht="12.75" customHeight="1">
      <c r="A24" s="46" t="s">
        <v>33</v>
      </c>
      <c r="B24" s="47"/>
      <c r="C24" s="38">
        <f t="shared" si="3"/>
        <v>12070</v>
      </c>
      <c r="D24" s="44">
        <f t="shared" si="5"/>
        <v>7362</v>
      </c>
      <c r="E24" s="45">
        <v>6715</v>
      </c>
      <c r="F24" s="45">
        <v>5</v>
      </c>
      <c r="G24" s="45">
        <v>642</v>
      </c>
      <c r="H24" s="44">
        <f t="shared" si="6"/>
        <v>884</v>
      </c>
      <c r="I24" s="48">
        <v>3</v>
      </c>
      <c r="J24" s="45">
        <v>483</v>
      </c>
      <c r="K24" s="45">
        <v>398</v>
      </c>
      <c r="L24" s="44">
        <f t="shared" si="4"/>
        <v>3824</v>
      </c>
      <c r="M24" s="45">
        <v>1634</v>
      </c>
      <c r="N24" s="45">
        <v>131</v>
      </c>
      <c r="O24" s="45">
        <v>537</v>
      </c>
      <c r="P24" s="45">
        <v>59</v>
      </c>
      <c r="Q24" s="45">
        <v>1146</v>
      </c>
      <c r="R24" s="45">
        <v>317</v>
      </c>
    </row>
    <row r="25" spans="1:18" ht="12.75" customHeight="1">
      <c r="A25" s="40"/>
      <c r="B25" s="40"/>
      <c r="C25" s="38"/>
      <c r="D25" s="44"/>
      <c r="E25" s="45"/>
      <c r="F25" s="45"/>
      <c r="G25" s="45"/>
      <c r="H25" s="44"/>
      <c r="I25" s="45"/>
      <c r="J25" s="45"/>
      <c r="K25" s="45"/>
      <c r="L25" s="44"/>
      <c r="M25" s="45"/>
      <c r="N25" s="45"/>
      <c r="O25" s="45"/>
      <c r="P25" s="45"/>
      <c r="Q25" s="45"/>
      <c r="R25" s="45"/>
    </row>
    <row r="26" spans="1:18" s="40" customFormat="1" ht="12.75" customHeight="1">
      <c r="A26" s="46" t="s">
        <v>34</v>
      </c>
      <c r="B26" s="47"/>
      <c r="C26" s="49">
        <f>D26+H26+L26</f>
        <v>8403</v>
      </c>
      <c r="D26" s="50">
        <f t="shared" si="5"/>
        <v>6087</v>
      </c>
      <c r="E26" s="50">
        <f>SUM(E27:E29)</f>
        <v>5884</v>
      </c>
      <c r="F26" s="50">
        <f>SUM(F27:F29)</f>
        <v>23</v>
      </c>
      <c r="G26" s="50">
        <f>SUM(G27:G29)</f>
        <v>180</v>
      </c>
      <c r="H26" s="50">
        <f t="shared" si="6"/>
        <v>700</v>
      </c>
      <c r="I26" s="50">
        <f>SUM(I27:I29)</f>
        <v>7</v>
      </c>
      <c r="J26" s="50">
        <f>SUM(J27:J29)</f>
        <v>523</v>
      </c>
      <c r="K26" s="50">
        <f>SUM(K27:K29)</f>
        <v>170</v>
      </c>
      <c r="L26" s="50">
        <f>SUM(M26:R26)</f>
        <v>1616</v>
      </c>
      <c r="M26" s="51">
        <f>SUM(M27:M29)</f>
        <v>547</v>
      </c>
      <c r="N26" s="50">
        <f>SUM(N27:N29)</f>
        <v>31</v>
      </c>
      <c r="O26" s="50">
        <f>SUM(O27:O29)</f>
        <v>246</v>
      </c>
      <c r="P26" s="50">
        <f>SUM(P27:P29)</f>
        <v>16</v>
      </c>
      <c r="Q26" s="50">
        <f>SUM(Q27:Q29)</f>
        <v>602</v>
      </c>
      <c r="R26" s="50">
        <f>SUM(R27:R30)</f>
        <v>174</v>
      </c>
    </row>
    <row r="27" spans="1:18" ht="12.75" customHeight="1">
      <c r="A27" s="52"/>
      <c r="B27" s="53" t="s">
        <v>35</v>
      </c>
      <c r="C27" s="38">
        <v>1933</v>
      </c>
      <c r="D27" s="44">
        <f t="shared" si="5"/>
        <v>1603</v>
      </c>
      <c r="E27" s="45">
        <v>1600</v>
      </c>
      <c r="F27" s="45">
        <v>3</v>
      </c>
      <c r="G27" s="48">
        <v>0</v>
      </c>
      <c r="H27" s="44">
        <f t="shared" si="6"/>
        <v>41</v>
      </c>
      <c r="I27" s="48">
        <v>1</v>
      </c>
      <c r="J27" s="45">
        <v>25</v>
      </c>
      <c r="K27" s="45">
        <v>15</v>
      </c>
      <c r="L27" s="44">
        <v>239</v>
      </c>
      <c r="M27" s="48">
        <v>83</v>
      </c>
      <c r="N27" s="45">
        <v>5</v>
      </c>
      <c r="O27" s="45">
        <v>28</v>
      </c>
      <c r="P27" s="45">
        <v>2</v>
      </c>
      <c r="Q27" s="45">
        <v>133</v>
      </c>
      <c r="R27" s="45">
        <v>38</v>
      </c>
    </row>
    <row r="28" spans="1:18" ht="12.75" customHeight="1">
      <c r="A28" s="52"/>
      <c r="B28" s="53" t="s">
        <v>36</v>
      </c>
      <c r="C28" s="38">
        <v>3338</v>
      </c>
      <c r="D28" s="44">
        <f t="shared" si="5"/>
        <v>2474</v>
      </c>
      <c r="E28" s="45">
        <v>2424</v>
      </c>
      <c r="F28" s="45">
        <v>5</v>
      </c>
      <c r="G28" s="45">
        <v>45</v>
      </c>
      <c r="H28" s="44">
        <f t="shared" si="6"/>
        <v>259</v>
      </c>
      <c r="I28" s="45">
        <v>5</v>
      </c>
      <c r="J28" s="45">
        <v>177</v>
      </c>
      <c r="K28" s="45">
        <v>77</v>
      </c>
      <c r="L28" s="44">
        <v>605</v>
      </c>
      <c r="M28" s="48">
        <v>217</v>
      </c>
      <c r="N28" s="45">
        <v>14</v>
      </c>
      <c r="O28" s="45">
        <v>75</v>
      </c>
      <c r="P28" s="45">
        <v>11</v>
      </c>
      <c r="Q28" s="45">
        <v>219</v>
      </c>
      <c r="R28" s="45">
        <v>69</v>
      </c>
    </row>
    <row r="29" spans="1:18" ht="12.75" customHeight="1">
      <c r="A29" s="52"/>
      <c r="B29" s="53" t="s">
        <v>37</v>
      </c>
      <c r="C29" s="38">
        <f>D29+H29+L29</f>
        <v>3132</v>
      </c>
      <c r="D29" s="44">
        <f t="shared" si="5"/>
        <v>2010</v>
      </c>
      <c r="E29" s="45">
        <v>1860</v>
      </c>
      <c r="F29" s="45">
        <v>15</v>
      </c>
      <c r="G29" s="45">
        <v>135</v>
      </c>
      <c r="H29" s="44">
        <f t="shared" si="6"/>
        <v>400</v>
      </c>
      <c r="I29" s="45">
        <v>1</v>
      </c>
      <c r="J29" s="45">
        <v>321</v>
      </c>
      <c r="K29" s="45">
        <v>78</v>
      </c>
      <c r="L29" s="44">
        <v>722</v>
      </c>
      <c r="M29" s="48">
        <v>247</v>
      </c>
      <c r="N29" s="45">
        <v>12</v>
      </c>
      <c r="O29" s="45">
        <v>143</v>
      </c>
      <c r="P29" s="48">
        <v>3</v>
      </c>
      <c r="Q29" s="45">
        <v>250</v>
      </c>
      <c r="R29" s="45">
        <v>67</v>
      </c>
    </row>
    <row r="30" spans="1:18" ht="12.75" customHeight="1">
      <c r="A30" s="54"/>
      <c r="B30" s="40"/>
      <c r="C30" s="38"/>
      <c r="D30" s="44"/>
      <c r="E30" s="45"/>
      <c r="F30" s="45"/>
      <c r="G30" s="45"/>
      <c r="H30" s="44"/>
      <c r="I30" s="45"/>
      <c r="J30" s="45"/>
      <c r="K30" s="45"/>
      <c r="L30" s="44"/>
      <c r="M30" s="48"/>
      <c r="N30" s="45"/>
      <c r="O30" s="45"/>
      <c r="P30" s="48"/>
      <c r="Q30" s="45"/>
      <c r="R30" s="45"/>
    </row>
    <row r="31" spans="1:18" s="40" customFormat="1" ht="12.75" customHeight="1">
      <c r="A31" s="46" t="s">
        <v>38</v>
      </c>
      <c r="B31" s="47"/>
      <c r="C31" s="49">
        <v>29273</v>
      </c>
      <c r="D31" s="50">
        <f t="shared" si="5"/>
        <v>20368</v>
      </c>
      <c r="E31" s="50">
        <f>SUM(E32:E36)</f>
        <v>19283</v>
      </c>
      <c r="F31" s="50">
        <f>SUM(F32:F36)</f>
        <v>68</v>
      </c>
      <c r="G31" s="50">
        <f>SUM(G32:G36)</f>
        <v>1017</v>
      </c>
      <c r="H31" s="50">
        <f t="shared" si="6"/>
        <v>2156</v>
      </c>
      <c r="I31" s="50">
        <f aca="true" t="shared" si="7" ref="I31:R31">SUM(I32:I36)</f>
        <v>88</v>
      </c>
      <c r="J31" s="50">
        <f t="shared" si="7"/>
        <v>1313</v>
      </c>
      <c r="K31" s="50">
        <f t="shared" si="7"/>
        <v>755</v>
      </c>
      <c r="L31" s="50">
        <v>6749</v>
      </c>
      <c r="M31" s="50">
        <f t="shared" si="7"/>
        <v>2440</v>
      </c>
      <c r="N31" s="50">
        <f t="shared" si="7"/>
        <v>147</v>
      </c>
      <c r="O31" s="50">
        <f t="shared" si="7"/>
        <v>820</v>
      </c>
      <c r="P31" s="50">
        <f t="shared" si="7"/>
        <v>63</v>
      </c>
      <c r="Q31" s="50">
        <f t="shared" si="7"/>
        <v>2703</v>
      </c>
      <c r="R31" s="50">
        <f t="shared" si="7"/>
        <v>576</v>
      </c>
    </row>
    <row r="32" spans="1:18" ht="12.75" customHeight="1">
      <c r="A32" s="52"/>
      <c r="B32" s="53" t="s">
        <v>39</v>
      </c>
      <c r="C32" s="38">
        <v>5026</v>
      </c>
      <c r="D32" s="44">
        <f t="shared" si="5"/>
        <v>3535</v>
      </c>
      <c r="E32" s="45">
        <v>3365</v>
      </c>
      <c r="F32" s="45">
        <v>30</v>
      </c>
      <c r="G32" s="45">
        <v>140</v>
      </c>
      <c r="H32" s="44">
        <f t="shared" si="6"/>
        <v>406</v>
      </c>
      <c r="I32" s="45">
        <v>7</v>
      </c>
      <c r="J32" s="45">
        <v>273</v>
      </c>
      <c r="K32" s="45">
        <v>126</v>
      </c>
      <c r="L32" s="44">
        <v>1085</v>
      </c>
      <c r="M32" s="45">
        <v>393</v>
      </c>
      <c r="N32" s="45">
        <v>21</v>
      </c>
      <c r="O32" s="45">
        <v>104</v>
      </c>
      <c r="P32" s="45">
        <v>5</v>
      </c>
      <c r="Q32" s="45">
        <v>461</v>
      </c>
      <c r="R32" s="45">
        <v>101</v>
      </c>
    </row>
    <row r="33" spans="1:18" ht="12.75" customHeight="1">
      <c r="A33" s="52"/>
      <c r="B33" s="53" t="s">
        <v>40</v>
      </c>
      <c r="C33" s="38">
        <v>2056</v>
      </c>
      <c r="D33" s="44">
        <f t="shared" si="5"/>
        <v>1204</v>
      </c>
      <c r="E33" s="45">
        <v>715</v>
      </c>
      <c r="F33" s="48">
        <v>0</v>
      </c>
      <c r="G33" s="45">
        <v>489</v>
      </c>
      <c r="H33" s="44">
        <f t="shared" si="6"/>
        <v>283</v>
      </c>
      <c r="I33" s="45">
        <v>41</v>
      </c>
      <c r="J33" s="45">
        <v>185</v>
      </c>
      <c r="K33" s="45">
        <v>57</v>
      </c>
      <c r="L33" s="44">
        <v>569</v>
      </c>
      <c r="M33" s="45">
        <v>167</v>
      </c>
      <c r="N33" s="45">
        <v>3</v>
      </c>
      <c r="O33" s="45">
        <v>162</v>
      </c>
      <c r="P33" s="48">
        <v>3</v>
      </c>
      <c r="Q33" s="45">
        <v>204</v>
      </c>
      <c r="R33" s="45">
        <v>30</v>
      </c>
    </row>
    <row r="34" spans="1:18" ht="12.75" customHeight="1">
      <c r="A34" s="52"/>
      <c r="B34" s="53" t="s">
        <v>41</v>
      </c>
      <c r="C34" s="38">
        <v>11473</v>
      </c>
      <c r="D34" s="44">
        <f t="shared" si="5"/>
        <v>7539</v>
      </c>
      <c r="E34" s="45">
        <v>7245</v>
      </c>
      <c r="F34" s="45">
        <v>19</v>
      </c>
      <c r="G34" s="45">
        <v>275</v>
      </c>
      <c r="H34" s="44">
        <f t="shared" si="6"/>
        <v>880</v>
      </c>
      <c r="I34" s="45">
        <v>33</v>
      </c>
      <c r="J34" s="45">
        <v>513</v>
      </c>
      <c r="K34" s="45">
        <v>334</v>
      </c>
      <c r="L34" s="44">
        <v>3054</v>
      </c>
      <c r="M34" s="45">
        <v>1186</v>
      </c>
      <c r="N34" s="45">
        <v>85</v>
      </c>
      <c r="O34" s="45">
        <v>349</v>
      </c>
      <c r="P34" s="45">
        <v>41</v>
      </c>
      <c r="Q34" s="45">
        <v>1145</v>
      </c>
      <c r="R34" s="45">
        <v>248</v>
      </c>
    </row>
    <row r="35" spans="1:18" ht="12.75" customHeight="1">
      <c r="A35" s="52"/>
      <c r="B35" s="53" t="s">
        <v>42</v>
      </c>
      <c r="C35" s="38">
        <v>3560</v>
      </c>
      <c r="D35" s="44">
        <f t="shared" si="5"/>
        <v>2807</v>
      </c>
      <c r="E35" s="45">
        <v>2757</v>
      </c>
      <c r="F35" s="45">
        <v>10</v>
      </c>
      <c r="G35" s="45">
        <v>40</v>
      </c>
      <c r="H35" s="44">
        <f t="shared" si="6"/>
        <v>132</v>
      </c>
      <c r="I35" s="48">
        <v>2</v>
      </c>
      <c r="J35" s="45">
        <v>84</v>
      </c>
      <c r="K35" s="45">
        <v>46</v>
      </c>
      <c r="L35" s="44">
        <v>621</v>
      </c>
      <c r="M35" s="45">
        <v>205</v>
      </c>
      <c r="N35" s="45">
        <v>13</v>
      </c>
      <c r="O35" s="45">
        <v>61</v>
      </c>
      <c r="P35" s="45">
        <v>3</v>
      </c>
      <c r="Q35" s="45">
        <v>265</v>
      </c>
      <c r="R35" s="45">
        <v>74</v>
      </c>
    </row>
    <row r="36" spans="1:18" ht="12.75" customHeight="1">
      <c r="A36" s="52"/>
      <c r="B36" s="53" t="s">
        <v>43</v>
      </c>
      <c r="C36" s="38">
        <v>7158</v>
      </c>
      <c r="D36" s="44">
        <f t="shared" si="5"/>
        <v>5283</v>
      </c>
      <c r="E36" s="45">
        <v>5201</v>
      </c>
      <c r="F36" s="45">
        <v>9</v>
      </c>
      <c r="G36" s="45">
        <v>73</v>
      </c>
      <c r="H36" s="44">
        <f t="shared" si="6"/>
        <v>455</v>
      </c>
      <c r="I36" s="45">
        <v>5</v>
      </c>
      <c r="J36" s="45">
        <v>258</v>
      </c>
      <c r="K36" s="45">
        <v>192</v>
      </c>
      <c r="L36" s="44">
        <v>1420</v>
      </c>
      <c r="M36" s="45">
        <v>489</v>
      </c>
      <c r="N36" s="45">
        <v>25</v>
      </c>
      <c r="O36" s="45">
        <v>144</v>
      </c>
      <c r="P36" s="45">
        <v>11</v>
      </c>
      <c r="Q36" s="45">
        <v>628</v>
      </c>
      <c r="R36" s="45">
        <v>123</v>
      </c>
    </row>
    <row r="37" spans="1:18" ht="12.75" customHeight="1">
      <c r="A37" s="54"/>
      <c r="B37" s="40"/>
      <c r="C37" s="38"/>
      <c r="D37" s="44"/>
      <c r="E37" s="45"/>
      <c r="F37" s="45"/>
      <c r="G37" s="45"/>
      <c r="H37" s="44"/>
      <c r="I37" s="45"/>
      <c r="J37" s="45"/>
      <c r="K37" s="45"/>
      <c r="L37" s="44"/>
      <c r="M37" s="45"/>
      <c r="N37" s="45"/>
      <c r="O37" s="45"/>
      <c r="P37" s="45"/>
      <c r="Q37" s="45"/>
      <c r="R37" s="45"/>
    </row>
    <row r="38" spans="1:18" s="40" customFormat="1" ht="12.75" customHeight="1">
      <c r="A38" s="46" t="s">
        <v>44</v>
      </c>
      <c r="B38" s="47"/>
      <c r="C38" s="49">
        <v>16352</v>
      </c>
      <c r="D38" s="50">
        <f t="shared" si="5"/>
        <v>9803</v>
      </c>
      <c r="E38" s="50">
        <f>E39+E40</f>
        <v>9430</v>
      </c>
      <c r="F38" s="50">
        <f>F39+F40</f>
        <v>8</v>
      </c>
      <c r="G38" s="50">
        <f>G39+G40</f>
        <v>365</v>
      </c>
      <c r="H38" s="50">
        <f t="shared" si="6"/>
        <v>1929</v>
      </c>
      <c r="I38" s="50">
        <f>I39+I40</f>
        <v>24</v>
      </c>
      <c r="J38" s="50">
        <f>J39+J40</f>
        <v>1119</v>
      </c>
      <c r="K38" s="50">
        <f>SUM(K39:K40)</f>
        <v>786</v>
      </c>
      <c r="L38" s="50">
        <v>4620</v>
      </c>
      <c r="M38" s="50">
        <f aca="true" t="shared" si="8" ref="M38:R38">M39+M40</f>
        <v>1570</v>
      </c>
      <c r="N38" s="50">
        <f t="shared" si="8"/>
        <v>94</v>
      </c>
      <c r="O38" s="50">
        <f t="shared" si="8"/>
        <v>617</v>
      </c>
      <c r="P38" s="50">
        <f>SUM(P39:P40)</f>
        <v>62</v>
      </c>
      <c r="Q38" s="50">
        <f t="shared" si="8"/>
        <v>1801</v>
      </c>
      <c r="R38" s="50">
        <f t="shared" si="8"/>
        <v>476</v>
      </c>
    </row>
    <row r="39" spans="1:18" ht="12.75" customHeight="1">
      <c r="A39" s="52"/>
      <c r="B39" s="53" t="s">
        <v>45</v>
      </c>
      <c r="C39" s="38">
        <v>9576</v>
      </c>
      <c r="D39" s="44">
        <f t="shared" si="5"/>
        <v>5345</v>
      </c>
      <c r="E39" s="45">
        <v>4977</v>
      </c>
      <c r="F39" s="45">
        <v>3</v>
      </c>
      <c r="G39" s="45">
        <v>365</v>
      </c>
      <c r="H39" s="44">
        <f t="shared" si="6"/>
        <v>1196</v>
      </c>
      <c r="I39" s="45">
        <v>6</v>
      </c>
      <c r="J39" s="45">
        <v>584</v>
      </c>
      <c r="K39" s="45">
        <v>606</v>
      </c>
      <c r="L39" s="44">
        <v>3035</v>
      </c>
      <c r="M39" s="45">
        <v>1069</v>
      </c>
      <c r="N39" s="45">
        <v>71</v>
      </c>
      <c r="O39" s="45">
        <v>385</v>
      </c>
      <c r="P39" s="45">
        <v>50</v>
      </c>
      <c r="Q39" s="45">
        <v>1142</v>
      </c>
      <c r="R39" s="45">
        <v>318</v>
      </c>
    </row>
    <row r="40" spans="1:18" ht="12.75" customHeight="1">
      <c r="A40" s="52"/>
      <c r="B40" s="53" t="s">
        <v>46</v>
      </c>
      <c r="C40" s="38">
        <v>6776</v>
      </c>
      <c r="D40" s="44">
        <f t="shared" si="5"/>
        <v>4458</v>
      </c>
      <c r="E40" s="45">
        <v>4453</v>
      </c>
      <c r="F40" s="45">
        <v>5</v>
      </c>
      <c r="G40" s="48">
        <v>0</v>
      </c>
      <c r="H40" s="44">
        <f t="shared" si="6"/>
        <v>733</v>
      </c>
      <c r="I40" s="45">
        <v>18</v>
      </c>
      <c r="J40" s="45">
        <v>535</v>
      </c>
      <c r="K40" s="45">
        <v>180</v>
      </c>
      <c r="L40" s="44">
        <v>1585</v>
      </c>
      <c r="M40" s="45">
        <v>501</v>
      </c>
      <c r="N40" s="45">
        <v>23</v>
      </c>
      <c r="O40" s="45">
        <v>232</v>
      </c>
      <c r="P40" s="45">
        <v>12</v>
      </c>
      <c r="Q40" s="45">
        <v>659</v>
      </c>
      <c r="R40" s="45">
        <v>158</v>
      </c>
    </row>
    <row r="41" spans="1:18" ht="12.75" customHeight="1">
      <c r="A41" s="54"/>
      <c r="B41" s="40"/>
      <c r="C41" s="38"/>
      <c r="D41" s="44"/>
      <c r="E41" s="45"/>
      <c r="F41" s="45"/>
      <c r="G41" s="48"/>
      <c r="H41" s="44"/>
      <c r="I41" s="45"/>
      <c r="J41" s="45"/>
      <c r="K41" s="45"/>
      <c r="L41" s="44"/>
      <c r="M41" s="45"/>
      <c r="N41" s="45"/>
      <c r="O41" s="45"/>
      <c r="P41" s="45"/>
      <c r="Q41" s="45"/>
      <c r="R41" s="45"/>
    </row>
    <row r="42" spans="1:18" s="40" customFormat="1" ht="12.75" customHeight="1">
      <c r="A42" s="46" t="s">
        <v>47</v>
      </c>
      <c r="B42" s="47"/>
      <c r="C42" s="49">
        <v>21820</v>
      </c>
      <c r="D42" s="50">
        <f t="shared" si="5"/>
        <v>12625</v>
      </c>
      <c r="E42" s="50">
        <f>SUM(E43:E46)</f>
        <v>12530</v>
      </c>
      <c r="F42" s="50">
        <f>SUM(F43:F46)</f>
        <v>73</v>
      </c>
      <c r="G42" s="50">
        <f>SUM(G43:G46)</f>
        <v>22</v>
      </c>
      <c r="H42" s="50">
        <f t="shared" si="6"/>
        <v>2154</v>
      </c>
      <c r="I42" s="50">
        <f>SUM(I43:I46)</f>
        <v>42</v>
      </c>
      <c r="J42" s="50">
        <f>SUM(J43:J46)</f>
        <v>1279</v>
      </c>
      <c r="K42" s="50">
        <f>SUM(K43:K46)</f>
        <v>833</v>
      </c>
      <c r="L42" s="50">
        <v>7041</v>
      </c>
      <c r="M42" s="50">
        <f aca="true" t="shared" si="9" ref="M42:R42">SUM(M43:M46)</f>
        <v>2004</v>
      </c>
      <c r="N42" s="50">
        <f t="shared" si="9"/>
        <v>154</v>
      </c>
      <c r="O42" s="50">
        <f t="shared" si="9"/>
        <v>816</v>
      </c>
      <c r="P42" s="50">
        <f t="shared" si="9"/>
        <v>217</v>
      </c>
      <c r="Q42" s="50">
        <f t="shared" si="9"/>
        <v>2580</v>
      </c>
      <c r="R42" s="50">
        <f t="shared" si="9"/>
        <v>1270</v>
      </c>
    </row>
    <row r="43" spans="1:18" ht="12.75" customHeight="1">
      <c r="A43" s="52"/>
      <c r="B43" s="53" t="s">
        <v>48</v>
      </c>
      <c r="C43" s="38">
        <v>3683</v>
      </c>
      <c r="D43" s="44">
        <f t="shared" si="5"/>
        <v>2667</v>
      </c>
      <c r="E43" s="45">
        <v>2660</v>
      </c>
      <c r="F43" s="45">
        <v>6</v>
      </c>
      <c r="G43" s="48">
        <v>1</v>
      </c>
      <c r="H43" s="44">
        <f t="shared" si="6"/>
        <v>253</v>
      </c>
      <c r="I43" s="45">
        <v>0</v>
      </c>
      <c r="J43" s="45">
        <v>132</v>
      </c>
      <c r="K43" s="45">
        <v>121</v>
      </c>
      <c r="L43" s="44">
        <v>763</v>
      </c>
      <c r="M43" s="45">
        <v>269</v>
      </c>
      <c r="N43" s="45">
        <v>24</v>
      </c>
      <c r="O43" s="45">
        <v>121</v>
      </c>
      <c r="P43" s="45">
        <v>14</v>
      </c>
      <c r="Q43" s="45">
        <v>240</v>
      </c>
      <c r="R43" s="45">
        <v>95</v>
      </c>
    </row>
    <row r="44" spans="1:18" ht="12.75" customHeight="1">
      <c r="A44" s="52"/>
      <c r="B44" s="53" t="s">
        <v>49</v>
      </c>
      <c r="C44" s="38">
        <v>4919</v>
      </c>
      <c r="D44" s="44">
        <f t="shared" si="5"/>
        <v>3037</v>
      </c>
      <c r="E44" s="45">
        <v>3035</v>
      </c>
      <c r="F44" s="45">
        <v>0</v>
      </c>
      <c r="G44" s="45">
        <v>2</v>
      </c>
      <c r="H44" s="44">
        <f t="shared" si="6"/>
        <v>512</v>
      </c>
      <c r="I44" s="45">
        <v>0</v>
      </c>
      <c r="J44" s="45">
        <v>278</v>
      </c>
      <c r="K44" s="45">
        <v>234</v>
      </c>
      <c r="L44" s="44">
        <v>1370</v>
      </c>
      <c r="M44" s="45">
        <v>432</v>
      </c>
      <c r="N44" s="45">
        <v>40</v>
      </c>
      <c r="O44" s="45">
        <v>229</v>
      </c>
      <c r="P44" s="45">
        <v>83</v>
      </c>
      <c r="Q44" s="45">
        <v>429</v>
      </c>
      <c r="R44" s="45">
        <v>157</v>
      </c>
    </row>
    <row r="45" spans="1:18" ht="12.75" customHeight="1">
      <c r="A45" s="52"/>
      <c r="B45" s="53" t="s">
        <v>50</v>
      </c>
      <c r="C45" s="38">
        <v>6889</v>
      </c>
      <c r="D45" s="44">
        <f t="shared" si="5"/>
        <v>4523</v>
      </c>
      <c r="E45" s="45">
        <v>4516</v>
      </c>
      <c r="F45" s="45">
        <v>5</v>
      </c>
      <c r="G45" s="45">
        <v>2</v>
      </c>
      <c r="H45" s="44">
        <f t="shared" si="6"/>
        <v>597</v>
      </c>
      <c r="I45" s="45">
        <v>41</v>
      </c>
      <c r="J45" s="45">
        <v>299</v>
      </c>
      <c r="K45" s="45">
        <v>257</v>
      </c>
      <c r="L45" s="44">
        <v>1760</v>
      </c>
      <c r="M45" s="45">
        <v>601</v>
      </c>
      <c r="N45" s="45">
        <v>39</v>
      </c>
      <c r="O45" s="45">
        <v>224</v>
      </c>
      <c r="P45" s="45">
        <v>77</v>
      </c>
      <c r="Q45" s="45">
        <v>610</v>
      </c>
      <c r="R45" s="45">
        <v>218</v>
      </c>
    </row>
    <row r="46" spans="1:18" ht="12.75" customHeight="1">
      <c r="A46" s="52"/>
      <c r="B46" s="53" t="s">
        <v>51</v>
      </c>
      <c r="C46" s="38">
        <v>6329</v>
      </c>
      <c r="D46" s="44">
        <f t="shared" si="5"/>
        <v>2398</v>
      </c>
      <c r="E46" s="45">
        <v>2319</v>
      </c>
      <c r="F46" s="45">
        <v>62</v>
      </c>
      <c r="G46" s="45">
        <v>17</v>
      </c>
      <c r="H46" s="44">
        <f t="shared" si="6"/>
        <v>792</v>
      </c>
      <c r="I46" s="48">
        <v>1</v>
      </c>
      <c r="J46" s="45">
        <v>570</v>
      </c>
      <c r="K46" s="45">
        <v>221</v>
      </c>
      <c r="L46" s="44">
        <v>3139</v>
      </c>
      <c r="M46" s="45">
        <v>702</v>
      </c>
      <c r="N46" s="45">
        <v>51</v>
      </c>
      <c r="O46" s="45">
        <v>242</v>
      </c>
      <c r="P46" s="45">
        <v>43</v>
      </c>
      <c r="Q46" s="45">
        <v>1301</v>
      </c>
      <c r="R46" s="45">
        <v>800</v>
      </c>
    </row>
    <row r="47" spans="1:18" ht="12.75" customHeight="1">
      <c r="A47" s="54"/>
      <c r="B47" s="55"/>
      <c r="C47" s="38"/>
      <c r="D47" s="44"/>
      <c r="E47" s="45"/>
      <c r="F47" s="45"/>
      <c r="G47" s="45"/>
      <c r="H47" s="44"/>
      <c r="I47" s="48"/>
      <c r="J47" s="45"/>
      <c r="K47" s="45"/>
      <c r="L47" s="44"/>
      <c r="M47" s="45"/>
      <c r="N47" s="45"/>
      <c r="O47" s="45"/>
      <c r="P47" s="45"/>
      <c r="Q47" s="45"/>
      <c r="R47" s="45"/>
    </row>
    <row r="48" spans="1:18" s="40" customFormat="1" ht="12.75" customHeight="1">
      <c r="A48" s="46" t="s">
        <v>52</v>
      </c>
      <c r="B48" s="47"/>
      <c r="C48" s="49">
        <v>9445</v>
      </c>
      <c r="D48" s="50">
        <f t="shared" si="5"/>
        <v>2847</v>
      </c>
      <c r="E48" s="50">
        <f>E49</f>
        <v>1865</v>
      </c>
      <c r="F48" s="50">
        <f>F49</f>
        <v>7</v>
      </c>
      <c r="G48" s="50">
        <f>G49</f>
        <v>975</v>
      </c>
      <c r="H48" s="50">
        <f t="shared" si="6"/>
        <v>3491</v>
      </c>
      <c r="I48" s="51">
        <f>I49</f>
        <v>2</v>
      </c>
      <c r="J48" s="50">
        <f>J49</f>
        <v>1203</v>
      </c>
      <c r="K48" s="50">
        <f>K49</f>
        <v>2286</v>
      </c>
      <c r="L48" s="50">
        <v>3107</v>
      </c>
      <c r="M48" s="50">
        <f aca="true" t="shared" si="10" ref="M48:R48">M49</f>
        <v>1083</v>
      </c>
      <c r="N48" s="50">
        <f t="shared" si="10"/>
        <v>86</v>
      </c>
      <c r="O48" s="50">
        <f t="shared" si="10"/>
        <v>659</v>
      </c>
      <c r="P48" s="50">
        <f t="shared" si="10"/>
        <v>41</v>
      </c>
      <c r="Q48" s="50">
        <f t="shared" si="10"/>
        <v>1005</v>
      </c>
      <c r="R48" s="50">
        <f t="shared" si="10"/>
        <v>233</v>
      </c>
    </row>
    <row r="49" spans="1:20" ht="12.75" customHeight="1">
      <c r="A49" s="56"/>
      <c r="B49" s="57" t="s">
        <v>53</v>
      </c>
      <c r="C49" s="38">
        <v>9445</v>
      </c>
      <c r="D49" s="39">
        <f t="shared" si="5"/>
        <v>2847</v>
      </c>
      <c r="E49" s="58">
        <v>1865</v>
      </c>
      <c r="F49" s="58">
        <v>7</v>
      </c>
      <c r="G49" s="58">
        <v>975</v>
      </c>
      <c r="H49" s="39">
        <f t="shared" si="6"/>
        <v>3491</v>
      </c>
      <c r="I49" s="59">
        <v>2</v>
      </c>
      <c r="J49" s="58">
        <v>1203</v>
      </c>
      <c r="K49" s="58">
        <v>2286</v>
      </c>
      <c r="L49" s="39">
        <v>3107</v>
      </c>
      <c r="M49" s="58">
        <v>1083</v>
      </c>
      <c r="N49" s="58">
        <v>86</v>
      </c>
      <c r="O49" s="58">
        <v>659</v>
      </c>
      <c r="P49" s="58">
        <v>41</v>
      </c>
      <c r="Q49" s="58">
        <v>1005</v>
      </c>
      <c r="R49" s="58">
        <v>233</v>
      </c>
      <c r="S49" s="60"/>
      <c r="T49" s="60"/>
    </row>
    <row r="50" spans="1:18" ht="12.75" customHeight="1">
      <c r="A50" s="61"/>
      <c r="B50" s="62"/>
      <c r="C50" s="63"/>
      <c r="D50" s="64"/>
      <c r="E50" s="65"/>
      <c r="F50" s="65"/>
      <c r="G50" s="65"/>
      <c r="H50" s="64"/>
      <c r="I50" s="66"/>
      <c r="J50" s="65"/>
      <c r="K50" s="65"/>
      <c r="L50" s="64"/>
      <c r="M50" s="65"/>
      <c r="N50" s="65"/>
      <c r="O50" s="65"/>
      <c r="P50" s="65"/>
      <c r="Q50" s="65"/>
      <c r="R50" s="65"/>
    </row>
    <row r="51" spans="1:18" ht="12.75" customHeight="1">
      <c r="A51" s="56"/>
      <c r="B51" s="67" t="s">
        <v>54</v>
      </c>
      <c r="C51" s="39"/>
      <c r="D51" s="39"/>
      <c r="E51" s="58"/>
      <c r="F51" s="58"/>
      <c r="G51" s="58"/>
      <c r="H51" s="39"/>
      <c r="I51" s="59"/>
      <c r="J51" s="58"/>
      <c r="K51" s="58"/>
      <c r="L51" s="39"/>
      <c r="M51" s="58"/>
      <c r="N51" s="58"/>
      <c r="O51" s="58"/>
      <c r="P51" s="58"/>
      <c r="Q51" s="58"/>
      <c r="R51" s="58"/>
    </row>
    <row r="52" spans="1:18" ht="12.75" customHeight="1">
      <c r="A52" s="56"/>
      <c r="B52" s="67"/>
      <c r="C52" s="39"/>
      <c r="D52" s="39"/>
      <c r="E52" s="58"/>
      <c r="F52" s="58"/>
      <c r="G52" s="58"/>
      <c r="H52" s="39"/>
      <c r="I52" s="59"/>
      <c r="J52" s="58"/>
      <c r="K52" s="58"/>
      <c r="L52" s="39"/>
      <c r="M52" s="58"/>
      <c r="N52" s="58"/>
      <c r="O52" s="58"/>
      <c r="P52" s="58"/>
      <c r="Q52" s="58"/>
      <c r="R52" s="58"/>
    </row>
    <row r="53" spans="1:18" s="3" customFormat="1" ht="20.25" customHeight="1">
      <c r="A53" s="1" t="s">
        <v>55</v>
      </c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2.75" customHeight="1" thickBo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customHeight="1" thickTop="1">
      <c r="A55" s="7" t="s">
        <v>2</v>
      </c>
      <c r="B55" s="8"/>
      <c r="C55" s="9"/>
      <c r="D55" s="10" t="s">
        <v>3</v>
      </c>
      <c r="E55" s="11"/>
      <c r="F55" s="11"/>
      <c r="G55" s="12"/>
      <c r="H55" s="10" t="s">
        <v>4</v>
      </c>
      <c r="I55" s="11"/>
      <c r="J55" s="11"/>
      <c r="K55" s="12"/>
      <c r="L55" s="10" t="s">
        <v>5</v>
      </c>
      <c r="M55" s="11"/>
      <c r="N55" s="11"/>
      <c r="O55" s="11"/>
      <c r="P55" s="11"/>
      <c r="Q55" s="11"/>
      <c r="R55" s="11"/>
    </row>
    <row r="56" spans="1:18" ht="12.75" customHeight="1">
      <c r="A56" s="13"/>
      <c r="B56" s="14"/>
      <c r="C56" s="15" t="s">
        <v>6</v>
      </c>
      <c r="D56" s="16"/>
      <c r="E56" s="16"/>
      <c r="F56" s="16" t="s">
        <v>7</v>
      </c>
      <c r="G56" s="16"/>
      <c r="H56" s="16"/>
      <c r="I56" s="16"/>
      <c r="J56" s="17"/>
      <c r="K56" s="18"/>
      <c r="L56" s="17"/>
      <c r="M56" s="16"/>
      <c r="N56" s="16" t="s">
        <v>7</v>
      </c>
      <c r="O56" s="16"/>
      <c r="P56" s="16"/>
      <c r="Q56" s="16"/>
      <c r="R56" s="19"/>
    </row>
    <row r="57" spans="1:18" ht="12.75" customHeight="1">
      <c r="A57" s="13"/>
      <c r="B57" s="14"/>
      <c r="C57" s="15"/>
      <c r="D57" s="16" t="s">
        <v>8</v>
      </c>
      <c r="E57" s="16" t="s">
        <v>9</v>
      </c>
      <c r="F57" s="20" t="s">
        <v>10</v>
      </c>
      <c r="G57" s="20" t="s">
        <v>11</v>
      </c>
      <c r="H57" s="16" t="s">
        <v>8</v>
      </c>
      <c r="I57" s="16" t="s">
        <v>12</v>
      </c>
      <c r="J57" s="21" t="s">
        <v>13</v>
      </c>
      <c r="K57" s="18" t="s">
        <v>14</v>
      </c>
      <c r="L57" s="16" t="s">
        <v>8</v>
      </c>
      <c r="M57" s="20" t="s">
        <v>15</v>
      </c>
      <c r="N57" s="20" t="s">
        <v>16</v>
      </c>
      <c r="O57" s="20" t="s">
        <v>17</v>
      </c>
      <c r="P57" s="20" t="s">
        <v>18</v>
      </c>
      <c r="Q57" s="16" t="s">
        <v>19</v>
      </c>
      <c r="R57" s="16" t="s">
        <v>20</v>
      </c>
    </row>
    <row r="58" spans="1:18" ht="12.75" customHeight="1">
      <c r="A58" s="22"/>
      <c r="B58" s="23"/>
      <c r="C58" s="24"/>
      <c r="D58" s="24"/>
      <c r="E58" s="24"/>
      <c r="F58" s="25"/>
      <c r="G58" s="25"/>
      <c r="H58" s="24"/>
      <c r="I58" s="24"/>
      <c r="J58" s="26"/>
      <c r="K58" s="27"/>
      <c r="L58" s="26"/>
      <c r="M58" s="25"/>
      <c r="N58" s="25" t="s">
        <v>7</v>
      </c>
      <c r="O58" s="25"/>
      <c r="P58" s="25"/>
      <c r="Q58" s="24"/>
      <c r="R58" s="24"/>
    </row>
    <row r="59" spans="1:18" ht="12.75" customHeight="1">
      <c r="A59" s="18"/>
      <c r="B59" s="68"/>
      <c r="C59" s="16"/>
      <c r="D59" s="18"/>
      <c r="E59" s="18"/>
      <c r="F59" s="69"/>
      <c r="G59" s="69"/>
      <c r="H59" s="18"/>
      <c r="I59" s="18"/>
      <c r="J59" s="18"/>
      <c r="K59" s="18"/>
      <c r="L59" s="18"/>
      <c r="M59" s="69"/>
      <c r="N59" s="69"/>
      <c r="O59" s="69"/>
      <c r="P59" s="69"/>
      <c r="Q59" s="18"/>
      <c r="R59" s="18"/>
    </row>
    <row r="60" spans="1:18" s="40" customFormat="1" ht="12.75" customHeight="1">
      <c r="A60" s="70" t="s">
        <v>56</v>
      </c>
      <c r="B60" s="47"/>
      <c r="C60" s="49">
        <f aca="true" t="shared" si="11" ref="C60:C108">D60+H60+L60</f>
        <v>23163</v>
      </c>
      <c r="D60" s="50">
        <f t="shared" si="5"/>
        <v>14100</v>
      </c>
      <c r="E60" s="50">
        <f>SUM(E61:E68)</f>
        <v>9398</v>
      </c>
      <c r="F60" s="50">
        <f>SUM(F61:F68)</f>
        <v>824</v>
      </c>
      <c r="G60" s="50">
        <f>SUM(G61:G68)</f>
        <v>3878</v>
      </c>
      <c r="H60" s="50">
        <f t="shared" si="6"/>
        <v>3936</v>
      </c>
      <c r="I60" s="50">
        <f>SUM(I61:I68)</f>
        <v>103</v>
      </c>
      <c r="J60" s="50">
        <f>SUM(J61:J68)</f>
        <v>2580</v>
      </c>
      <c r="K60" s="50">
        <f>SUM(K61:K68)</f>
        <v>1253</v>
      </c>
      <c r="L60" s="50">
        <f aca="true" t="shared" si="12" ref="L60:L68">SUM(M60:R60)</f>
        <v>5127</v>
      </c>
      <c r="M60" s="50">
        <f aca="true" t="shared" si="13" ref="M60:R60">SUM(M61:M68)</f>
        <v>1656</v>
      </c>
      <c r="N60" s="50">
        <f t="shared" si="13"/>
        <v>55</v>
      </c>
      <c r="O60" s="50">
        <f t="shared" si="13"/>
        <v>931</v>
      </c>
      <c r="P60" s="50">
        <f t="shared" si="13"/>
        <v>51</v>
      </c>
      <c r="Q60" s="50">
        <v>1953</v>
      </c>
      <c r="R60" s="50">
        <f t="shared" si="13"/>
        <v>481</v>
      </c>
    </row>
    <row r="61" spans="1:18" ht="12.75" customHeight="1">
      <c r="A61" s="52"/>
      <c r="B61" s="53" t="s">
        <v>57</v>
      </c>
      <c r="C61" s="38">
        <f t="shared" si="11"/>
        <v>1603</v>
      </c>
      <c r="D61" s="44">
        <f t="shared" si="5"/>
        <v>700</v>
      </c>
      <c r="E61" s="45">
        <v>654</v>
      </c>
      <c r="F61" s="48">
        <v>2</v>
      </c>
      <c r="G61" s="45">
        <v>44</v>
      </c>
      <c r="H61" s="44">
        <f t="shared" si="6"/>
        <v>455</v>
      </c>
      <c r="I61" s="45">
        <v>25</v>
      </c>
      <c r="J61" s="45">
        <v>377</v>
      </c>
      <c r="K61" s="45">
        <v>53</v>
      </c>
      <c r="L61" s="44">
        <f t="shared" si="12"/>
        <v>448</v>
      </c>
      <c r="M61" s="45">
        <v>170</v>
      </c>
      <c r="N61" s="45">
        <v>5</v>
      </c>
      <c r="O61" s="45">
        <v>70</v>
      </c>
      <c r="P61" s="45">
        <v>3</v>
      </c>
      <c r="Q61" s="45">
        <v>160</v>
      </c>
      <c r="R61" s="45">
        <v>40</v>
      </c>
    </row>
    <row r="62" spans="1:18" ht="12.75" customHeight="1">
      <c r="A62" s="52"/>
      <c r="B62" s="53" t="s">
        <v>58</v>
      </c>
      <c r="C62" s="38">
        <f t="shared" si="11"/>
        <v>3644</v>
      </c>
      <c r="D62" s="44">
        <f t="shared" si="5"/>
        <v>1984</v>
      </c>
      <c r="E62" s="45">
        <v>1910</v>
      </c>
      <c r="F62" s="45">
        <v>70</v>
      </c>
      <c r="G62" s="45">
        <v>4</v>
      </c>
      <c r="H62" s="44">
        <f t="shared" si="6"/>
        <v>794</v>
      </c>
      <c r="I62" s="45">
        <v>8</v>
      </c>
      <c r="J62" s="45">
        <v>405</v>
      </c>
      <c r="K62" s="45">
        <v>381</v>
      </c>
      <c r="L62" s="44">
        <f t="shared" si="12"/>
        <v>866</v>
      </c>
      <c r="M62" s="45">
        <v>332</v>
      </c>
      <c r="N62" s="45">
        <v>8</v>
      </c>
      <c r="O62" s="45">
        <v>131</v>
      </c>
      <c r="P62" s="45">
        <v>9</v>
      </c>
      <c r="Q62" s="45">
        <v>303</v>
      </c>
      <c r="R62" s="45">
        <v>83</v>
      </c>
    </row>
    <row r="63" spans="1:18" ht="12.75" customHeight="1">
      <c r="A63" s="52"/>
      <c r="B63" s="53" t="s">
        <v>59</v>
      </c>
      <c r="C63" s="38">
        <f t="shared" si="11"/>
        <v>1760</v>
      </c>
      <c r="D63" s="44">
        <f t="shared" si="5"/>
        <v>1161</v>
      </c>
      <c r="E63" s="45">
        <v>903</v>
      </c>
      <c r="F63" s="45">
        <v>256</v>
      </c>
      <c r="G63" s="45">
        <v>2</v>
      </c>
      <c r="H63" s="44">
        <f t="shared" si="6"/>
        <v>282</v>
      </c>
      <c r="I63" s="45">
        <v>24</v>
      </c>
      <c r="J63" s="45">
        <v>156</v>
      </c>
      <c r="K63" s="45">
        <v>102</v>
      </c>
      <c r="L63" s="44">
        <f t="shared" si="12"/>
        <v>317</v>
      </c>
      <c r="M63" s="45">
        <v>104</v>
      </c>
      <c r="N63" s="45">
        <v>1</v>
      </c>
      <c r="O63" s="45">
        <v>38</v>
      </c>
      <c r="P63" s="48">
        <v>1</v>
      </c>
      <c r="Q63" s="45">
        <v>132</v>
      </c>
      <c r="R63" s="45">
        <v>41</v>
      </c>
    </row>
    <row r="64" spans="1:18" ht="12.75" customHeight="1">
      <c r="A64" s="52"/>
      <c r="B64" s="53" t="s">
        <v>60</v>
      </c>
      <c r="C64" s="38">
        <f t="shared" si="11"/>
        <v>3952</v>
      </c>
      <c r="D64" s="44">
        <f t="shared" si="5"/>
        <v>2389</v>
      </c>
      <c r="E64" s="45">
        <v>2073</v>
      </c>
      <c r="F64" s="45">
        <v>316</v>
      </c>
      <c r="G64" s="45">
        <v>0</v>
      </c>
      <c r="H64" s="44">
        <f t="shared" si="6"/>
        <v>659</v>
      </c>
      <c r="I64" s="45">
        <v>22</v>
      </c>
      <c r="J64" s="45">
        <v>545</v>
      </c>
      <c r="K64" s="45">
        <v>92</v>
      </c>
      <c r="L64" s="44">
        <f t="shared" si="12"/>
        <v>904</v>
      </c>
      <c r="M64" s="45">
        <v>302</v>
      </c>
      <c r="N64" s="45">
        <v>18</v>
      </c>
      <c r="O64" s="45">
        <v>158</v>
      </c>
      <c r="P64" s="45">
        <v>26</v>
      </c>
      <c r="Q64" s="45">
        <v>326</v>
      </c>
      <c r="R64" s="45">
        <v>74</v>
      </c>
    </row>
    <row r="65" spans="1:18" ht="12.75" customHeight="1">
      <c r="A65" s="52"/>
      <c r="B65" s="53" t="s">
        <v>61</v>
      </c>
      <c r="C65" s="38">
        <f t="shared" si="11"/>
        <v>2188</v>
      </c>
      <c r="D65" s="44">
        <f t="shared" si="5"/>
        <v>1285</v>
      </c>
      <c r="E65" s="45">
        <v>1200</v>
      </c>
      <c r="F65" s="45">
        <v>82</v>
      </c>
      <c r="G65" s="45">
        <v>3</v>
      </c>
      <c r="H65" s="44">
        <f t="shared" si="6"/>
        <v>442</v>
      </c>
      <c r="I65" s="45">
        <v>8</v>
      </c>
      <c r="J65" s="45">
        <v>265</v>
      </c>
      <c r="K65" s="45">
        <v>169</v>
      </c>
      <c r="L65" s="44">
        <f t="shared" si="12"/>
        <v>461</v>
      </c>
      <c r="M65" s="45">
        <v>131</v>
      </c>
      <c r="N65" s="45">
        <v>7</v>
      </c>
      <c r="O65" s="45">
        <v>103</v>
      </c>
      <c r="P65" s="45">
        <v>4</v>
      </c>
      <c r="Q65" s="45">
        <v>157</v>
      </c>
      <c r="R65" s="45">
        <v>59</v>
      </c>
    </row>
    <row r="66" spans="1:18" ht="12.75" customHeight="1">
      <c r="A66" s="52"/>
      <c r="B66" s="53" t="s">
        <v>62</v>
      </c>
      <c r="C66" s="38">
        <f t="shared" si="11"/>
        <v>2515</v>
      </c>
      <c r="D66" s="44">
        <f t="shared" si="5"/>
        <v>1634</v>
      </c>
      <c r="E66" s="45">
        <v>630</v>
      </c>
      <c r="F66" s="48">
        <v>8</v>
      </c>
      <c r="G66" s="45">
        <v>996</v>
      </c>
      <c r="H66" s="44">
        <f t="shared" si="6"/>
        <v>321</v>
      </c>
      <c r="I66" s="45">
        <v>3</v>
      </c>
      <c r="J66" s="45">
        <v>250</v>
      </c>
      <c r="K66" s="45">
        <v>68</v>
      </c>
      <c r="L66" s="44">
        <f t="shared" si="12"/>
        <v>560</v>
      </c>
      <c r="M66" s="45">
        <v>146</v>
      </c>
      <c r="N66" s="45">
        <v>1</v>
      </c>
      <c r="O66" s="45">
        <v>143</v>
      </c>
      <c r="P66" s="48">
        <v>4</v>
      </c>
      <c r="Q66" s="45">
        <v>223</v>
      </c>
      <c r="R66" s="45">
        <v>43</v>
      </c>
    </row>
    <row r="67" spans="1:18" ht="12.75" customHeight="1">
      <c r="A67" s="52"/>
      <c r="B67" s="53" t="s">
        <v>63</v>
      </c>
      <c r="C67" s="38">
        <f t="shared" si="11"/>
        <v>1463</v>
      </c>
      <c r="D67" s="44">
        <f t="shared" si="5"/>
        <v>815</v>
      </c>
      <c r="E67" s="45">
        <v>518</v>
      </c>
      <c r="F67" s="48">
        <v>7</v>
      </c>
      <c r="G67" s="45">
        <v>290</v>
      </c>
      <c r="H67" s="44">
        <f t="shared" si="6"/>
        <v>262</v>
      </c>
      <c r="I67" s="45">
        <v>8</v>
      </c>
      <c r="J67" s="45">
        <v>121</v>
      </c>
      <c r="K67" s="45">
        <v>133</v>
      </c>
      <c r="L67" s="44">
        <f t="shared" si="12"/>
        <v>386</v>
      </c>
      <c r="M67" s="48">
        <v>109</v>
      </c>
      <c r="N67" s="45">
        <v>7</v>
      </c>
      <c r="O67" s="45">
        <v>97</v>
      </c>
      <c r="P67" s="45">
        <v>1</v>
      </c>
      <c r="Q67" s="45">
        <v>142</v>
      </c>
      <c r="R67" s="45">
        <v>30</v>
      </c>
    </row>
    <row r="68" spans="1:18" ht="12.75" customHeight="1">
      <c r="A68" s="52"/>
      <c r="B68" s="53" t="s">
        <v>64</v>
      </c>
      <c r="C68" s="38">
        <f t="shared" si="11"/>
        <v>6068</v>
      </c>
      <c r="D68" s="44">
        <f t="shared" si="5"/>
        <v>4132</v>
      </c>
      <c r="E68" s="45">
        <v>1510</v>
      </c>
      <c r="F68" s="45">
        <v>83</v>
      </c>
      <c r="G68" s="45">
        <v>2539</v>
      </c>
      <c r="H68" s="44">
        <f t="shared" si="6"/>
        <v>721</v>
      </c>
      <c r="I68" s="48">
        <v>5</v>
      </c>
      <c r="J68" s="45">
        <v>461</v>
      </c>
      <c r="K68" s="45">
        <v>255</v>
      </c>
      <c r="L68" s="44">
        <f t="shared" si="12"/>
        <v>1215</v>
      </c>
      <c r="M68" s="45">
        <v>362</v>
      </c>
      <c r="N68" s="45">
        <v>8</v>
      </c>
      <c r="O68" s="45">
        <v>191</v>
      </c>
      <c r="P68" s="45">
        <v>3</v>
      </c>
      <c r="Q68" s="45">
        <v>540</v>
      </c>
      <c r="R68" s="45">
        <v>111</v>
      </c>
    </row>
    <row r="69" spans="1:18" ht="12.75" customHeight="1">
      <c r="A69" s="52"/>
      <c r="B69" s="53"/>
      <c r="C69" s="38"/>
      <c r="D69" s="44"/>
      <c r="E69" s="45"/>
      <c r="F69" s="45"/>
      <c r="G69" s="45"/>
      <c r="H69" s="44"/>
      <c r="I69" s="48"/>
      <c r="J69" s="45"/>
      <c r="K69" s="45"/>
      <c r="L69" s="44"/>
      <c r="M69" s="45"/>
      <c r="N69" s="45"/>
      <c r="O69" s="45"/>
      <c r="P69" s="45"/>
      <c r="Q69" s="45"/>
      <c r="R69" s="45"/>
    </row>
    <row r="70" spans="1:18" s="40" customFormat="1" ht="12.75" customHeight="1">
      <c r="A70" s="46" t="s">
        <v>65</v>
      </c>
      <c r="B70" s="47"/>
      <c r="C70" s="49">
        <f t="shared" si="11"/>
        <v>38383</v>
      </c>
      <c r="D70" s="50">
        <f t="shared" si="5"/>
        <v>25360</v>
      </c>
      <c r="E70" s="50">
        <f>SUM(E71:E78)</f>
        <v>24936</v>
      </c>
      <c r="F70" s="50">
        <f>SUM(F71:F78)</f>
        <v>408</v>
      </c>
      <c r="G70" s="50">
        <f>SUM(G71:G78)</f>
        <v>16</v>
      </c>
      <c r="H70" s="50">
        <f t="shared" si="6"/>
        <v>2963</v>
      </c>
      <c r="I70" s="50">
        <f>SUM(I71:I78)</f>
        <v>240</v>
      </c>
      <c r="J70" s="50">
        <f>SUM(J71:J78)</f>
        <v>1809</v>
      </c>
      <c r="K70" s="50">
        <f>SUM(K71:K78)</f>
        <v>914</v>
      </c>
      <c r="L70" s="50">
        <f>SUM(M70:R70)</f>
        <v>10060</v>
      </c>
      <c r="M70" s="50">
        <f aca="true" t="shared" si="14" ref="M70:R70">SUM(M71:M78)</f>
        <v>3614</v>
      </c>
      <c r="N70" s="50">
        <f t="shared" si="14"/>
        <v>248</v>
      </c>
      <c r="O70" s="50">
        <f t="shared" si="14"/>
        <v>1168</v>
      </c>
      <c r="P70" s="50">
        <f t="shared" si="14"/>
        <v>213</v>
      </c>
      <c r="Q70" s="50">
        <f t="shared" si="14"/>
        <v>3812</v>
      </c>
      <c r="R70" s="50">
        <f t="shared" si="14"/>
        <v>1005</v>
      </c>
    </row>
    <row r="71" spans="1:18" ht="12.75" customHeight="1">
      <c r="A71" s="52"/>
      <c r="B71" s="53" t="s">
        <v>66</v>
      </c>
      <c r="C71" s="38">
        <v>6447</v>
      </c>
      <c r="D71" s="44">
        <f t="shared" si="5"/>
        <v>4578</v>
      </c>
      <c r="E71" s="45">
        <v>4501</v>
      </c>
      <c r="F71" s="45">
        <v>75</v>
      </c>
      <c r="G71" s="48">
        <v>2</v>
      </c>
      <c r="H71" s="44">
        <f t="shared" si="6"/>
        <v>531</v>
      </c>
      <c r="I71" s="45">
        <v>68</v>
      </c>
      <c r="J71" s="45">
        <v>287</v>
      </c>
      <c r="K71" s="45">
        <v>176</v>
      </c>
      <c r="L71" s="44">
        <v>1338</v>
      </c>
      <c r="M71" s="45">
        <v>525</v>
      </c>
      <c r="N71" s="45">
        <v>21</v>
      </c>
      <c r="O71" s="45">
        <v>152</v>
      </c>
      <c r="P71" s="45">
        <v>13</v>
      </c>
      <c r="Q71" s="45">
        <v>493</v>
      </c>
      <c r="R71" s="45">
        <v>134</v>
      </c>
    </row>
    <row r="72" spans="1:18" ht="12.75" customHeight="1">
      <c r="A72" s="52"/>
      <c r="B72" s="53" t="s">
        <v>67</v>
      </c>
      <c r="C72" s="38">
        <f t="shared" si="11"/>
        <v>9505</v>
      </c>
      <c r="D72" s="44">
        <f t="shared" si="5"/>
        <v>5170</v>
      </c>
      <c r="E72" s="45">
        <v>5045</v>
      </c>
      <c r="F72" s="45">
        <v>124</v>
      </c>
      <c r="G72" s="45">
        <v>1</v>
      </c>
      <c r="H72" s="44">
        <f t="shared" si="6"/>
        <v>910</v>
      </c>
      <c r="I72" s="45">
        <v>21</v>
      </c>
      <c r="J72" s="45">
        <v>635</v>
      </c>
      <c r="K72" s="45">
        <v>254</v>
      </c>
      <c r="L72" s="44">
        <f aca="true" t="shared" si="15" ref="L72:L78">SUM(M72:R72)</f>
        <v>3425</v>
      </c>
      <c r="M72" s="45">
        <v>1299</v>
      </c>
      <c r="N72" s="45">
        <v>111</v>
      </c>
      <c r="O72" s="45">
        <v>355</v>
      </c>
      <c r="P72" s="45">
        <v>49</v>
      </c>
      <c r="Q72" s="45">
        <v>1274</v>
      </c>
      <c r="R72" s="45">
        <v>337</v>
      </c>
    </row>
    <row r="73" spans="1:18" ht="12.75" customHeight="1">
      <c r="A73" s="52"/>
      <c r="B73" s="53" t="s">
        <v>68</v>
      </c>
      <c r="C73" s="38">
        <f t="shared" si="11"/>
        <v>2401</v>
      </c>
      <c r="D73" s="44">
        <f t="shared" si="5"/>
        <v>1712</v>
      </c>
      <c r="E73" s="45">
        <v>1683</v>
      </c>
      <c r="F73" s="45">
        <v>29</v>
      </c>
      <c r="G73" s="48">
        <v>0</v>
      </c>
      <c r="H73" s="44">
        <f t="shared" si="6"/>
        <v>94</v>
      </c>
      <c r="I73" s="48">
        <v>6</v>
      </c>
      <c r="J73" s="45">
        <v>65</v>
      </c>
      <c r="K73" s="45">
        <v>23</v>
      </c>
      <c r="L73" s="44">
        <f t="shared" si="15"/>
        <v>595</v>
      </c>
      <c r="M73" s="45">
        <v>223</v>
      </c>
      <c r="N73" s="45">
        <v>7</v>
      </c>
      <c r="O73" s="45">
        <v>99</v>
      </c>
      <c r="P73" s="45">
        <v>21</v>
      </c>
      <c r="Q73" s="45">
        <v>183</v>
      </c>
      <c r="R73" s="45">
        <v>62</v>
      </c>
    </row>
    <row r="74" spans="1:18" ht="12.75" customHeight="1">
      <c r="A74" s="52"/>
      <c r="B74" s="53" t="s">
        <v>69</v>
      </c>
      <c r="C74" s="38">
        <f t="shared" si="11"/>
        <v>6362</v>
      </c>
      <c r="D74" s="44">
        <f t="shared" si="5"/>
        <v>4327</v>
      </c>
      <c r="E74" s="45">
        <v>4192</v>
      </c>
      <c r="F74" s="45">
        <v>133</v>
      </c>
      <c r="G74" s="48">
        <v>2</v>
      </c>
      <c r="H74" s="44">
        <f t="shared" si="6"/>
        <v>538</v>
      </c>
      <c r="I74" s="45">
        <v>118</v>
      </c>
      <c r="J74" s="45">
        <v>285</v>
      </c>
      <c r="K74" s="45">
        <v>135</v>
      </c>
      <c r="L74" s="44">
        <f t="shared" si="15"/>
        <v>1497</v>
      </c>
      <c r="M74" s="45">
        <v>498</v>
      </c>
      <c r="N74" s="45">
        <v>43</v>
      </c>
      <c r="O74" s="45">
        <v>161</v>
      </c>
      <c r="P74" s="45">
        <v>29</v>
      </c>
      <c r="Q74" s="45">
        <v>632</v>
      </c>
      <c r="R74" s="45">
        <v>134</v>
      </c>
    </row>
    <row r="75" spans="1:18" ht="12.75" customHeight="1">
      <c r="A75" s="52"/>
      <c r="B75" s="53" t="s">
        <v>70</v>
      </c>
      <c r="C75" s="38">
        <f t="shared" si="11"/>
        <v>3330</v>
      </c>
      <c r="D75" s="44">
        <f t="shared" si="5"/>
        <v>2367</v>
      </c>
      <c r="E75" s="45">
        <v>2343</v>
      </c>
      <c r="F75" s="45">
        <v>24</v>
      </c>
      <c r="G75" s="48">
        <v>0</v>
      </c>
      <c r="H75" s="44">
        <f t="shared" si="6"/>
        <v>196</v>
      </c>
      <c r="I75" s="45">
        <v>11</v>
      </c>
      <c r="J75" s="45">
        <v>116</v>
      </c>
      <c r="K75" s="45">
        <v>69</v>
      </c>
      <c r="L75" s="44">
        <f t="shared" si="15"/>
        <v>767</v>
      </c>
      <c r="M75" s="45">
        <v>217</v>
      </c>
      <c r="N75" s="45">
        <v>18</v>
      </c>
      <c r="O75" s="45">
        <v>123</v>
      </c>
      <c r="P75" s="48">
        <v>25</v>
      </c>
      <c r="Q75" s="45">
        <v>311</v>
      </c>
      <c r="R75" s="45">
        <v>73</v>
      </c>
    </row>
    <row r="76" spans="1:18" ht="12.75" customHeight="1">
      <c r="A76" s="52"/>
      <c r="B76" s="53" t="s">
        <v>71</v>
      </c>
      <c r="C76" s="38">
        <f t="shared" si="11"/>
        <v>5289</v>
      </c>
      <c r="D76" s="44">
        <f t="shared" si="5"/>
        <v>3948</v>
      </c>
      <c r="E76" s="45">
        <v>3935</v>
      </c>
      <c r="F76" s="45">
        <v>13</v>
      </c>
      <c r="G76" s="48">
        <v>0</v>
      </c>
      <c r="H76" s="44">
        <f t="shared" si="6"/>
        <v>281</v>
      </c>
      <c r="I76" s="45">
        <v>6</v>
      </c>
      <c r="J76" s="45">
        <v>181</v>
      </c>
      <c r="K76" s="45">
        <v>94</v>
      </c>
      <c r="L76" s="44">
        <f t="shared" si="15"/>
        <v>1060</v>
      </c>
      <c r="M76" s="45">
        <v>330</v>
      </c>
      <c r="N76" s="45">
        <v>25</v>
      </c>
      <c r="O76" s="45">
        <v>129</v>
      </c>
      <c r="P76" s="45">
        <v>40</v>
      </c>
      <c r="Q76" s="45">
        <v>429</v>
      </c>
      <c r="R76" s="45">
        <v>107</v>
      </c>
    </row>
    <row r="77" spans="1:18" ht="12.75" customHeight="1">
      <c r="A77" s="52"/>
      <c r="B77" s="53" t="s">
        <v>72</v>
      </c>
      <c r="C77" s="38">
        <f t="shared" si="11"/>
        <v>1914</v>
      </c>
      <c r="D77" s="44">
        <f t="shared" si="5"/>
        <v>1419</v>
      </c>
      <c r="E77" s="45">
        <v>1412</v>
      </c>
      <c r="F77" s="48">
        <v>6</v>
      </c>
      <c r="G77" s="48">
        <v>1</v>
      </c>
      <c r="H77" s="44">
        <f t="shared" si="6"/>
        <v>108</v>
      </c>
      <c r="I77" s="48">
        <v>0</v>
      </c>
      <c r="J77" s="45">
        <v>73</v>
      </c>
      <c r="K77" s="45">
        <v>35</v>
      </c>
      <c r="L77" s="44">
        <f t="shared" si="15"/>
        <v>387</v>
      </c>
      <c r="M77" s="45">
        <v>131</v>
      </c>
      <c r="N77" s="45">
        <v>5</v>
      </c>
      <c r="O77" s="45">
        <v>33</v>
      </c>
      <c r="P77" s="45">
        <v>8</v>
      </c>
      <c r="Q77" s="45">
        <v>156</v>
      </c>
      <c r="R77" s="45">
        <v>54</v>
      </c>
    </row>
    <row r="78" spans="1:18" ht="12.75" customHeight="1">
      <c r="A78" s="52"/>
      <c r="B78" s="53" t="s">
        <v>73</v>
      </c>
      <c r="C78" s="38">
        <f t="shared" si="11"/>
        <v>3135</v>
      </c>
      <c r="D78" s="44">
        <f t="shared" si="5"/>
        <v>1839</v>
      </c>
      <c r="E78" s="45">
        <v>1825</v>
      </c>
      <c r="F78" s="45">
        <v>4</v>
      </c>
      <c r="G78" s="45">
        <v>10</v>
      </c>
      <c r="H78" s="44">
        <f t="shared" si="6"/>
        <v>305</v>
      </c>
      <c r="I78" s="48">
        <v>10</v>
      </c>
      <c r="J78" s="45">
        <v>167</v>
      </c>
      <c r="K78" s="45">
        <v>128</v>
      </c>
      <c r="L78" s="44">
        <f t="shared" si="15"/>
        <v>991</v>
      </c>
      <c r="M78" s="45">
        <v>391</v>
      </c>
      <c r="N78" s="45">
        <v>18</v>
      </c>
      <c r="O78" s="45">
        <v>116</v>
      </c>
      <c r="P78" s="45">
        <v>28</v>
      </c>
      <c r="Q78" s="45">
        <v>334</v>
      </c>
      <c r="R78" s="45">
        <v>104</v>
      </c>
    </row>
    <row r="79" spans="1:18" ht="12.75" customHeight="1">
      <c r="A79" s="52"/>
      <c r="B79" s="53"/>
      <c r="C79" s="38"/>
      <c r="D79" s="44"/>
      <c r="E79" s="45"/>
      <c r="F79" s="45"/>
      <c r="G79" s="45"/>
      <c r="H79" s="44"/>
      <c r="I79" s="48"/>
      <c r="J79" s="45"/>
      <c r="K79" s="45"/>
      <c r="L79" s="44"/>
      <c r="M79" s="45"/>
      <c r="N79" s="45"/>
      <c r="O79" s="45"/>
      <c r="P79" s="45"/>
      <c r="Q79" s="45"/>
      <c r="R79" s="45"/>
    </row>
    <row r="80" spans="1:18" s="40" customFormat="1" ht="12.75" customHeight="1">
      <c r="A80" s="46" t="s">
        <v>74</v>
      </c>
      <c r="B80" s="47"/>
      <c r="C80" s="49">
        <f t="shared" si="11"/>
        <v>9224</v>
      </c>
      <c r="D80" s="50">
        <f t="shared" si="5"/>
        <v>7015</v>
      </c>
      <c r="E80" s="50">
        <f>SUM(E81:E83)</f>
        <v>6990</v>
      </c>
      <c r="F80" s="50">
        <f>SUM(F81:F83)</f>
        <v>25</v>
      </c>
      <c r="G80" s="50">
        <f>SUM(G81:G83)</f>
        <v>0</v>
      </c>
      <c r="H80" s="50">
        <f t="shared" si="6"/>
        <v>352</v>
      </c>
      <c r="I80" s="51">
        <f>SUM(I81:I83)</f>
        <v>4</v>
      </c>
      <c r="J80" s="50">
        <f>SUM(J81:J83)</f>
        <v>242</v>
      </c>
      <c r="K80" s="50">
        <f>SUM(K81:K83)</f>
        <v>106</v>
      </c>
      <c r="L80" s="50">
        <f>SUM(M80:R80)</f>
        <v>1857</v>
      </c>
      <c r="M80" s="50">
        <f aca="true" t="shared" si="16" ref="M80:R80">SUM(M81:M83)</f>
        <v>669</v>
      </c>
      <c r="N80" s="50">
        <f t="shared" si="16"/>
        <v>41</v>
      </c>
      <c r="O80" s="50">
        <f t="shared" si="16"/>
        <v>186</v>
      </c>
      <c r="P80" s="50">
        <f t="shared" si="16"/>
        <v>20</v>
      </c>
      <c r="Q80" s="50">
        <f t="shared" si="16"/>
        <v>731</v>
      </c>
      <c r="R80" s="50">
        <f t="shared" si="16"/>
        <v>210</v>
      </c>
    </row>
    <row r="81" spans="1:18" ht="12.75" customHeight="1">
      <c r="A81" s="52"/>
      <c r="B81" s="53" t="s">
        <v>75</v>
      </c>
      <c r="C81" s="38">
        <v>2913</v>
      </c>
      <c r="D81" s="44">
        <f t="shared" si="5"/>
        <v>2309</v>
      </c>
      <c r="E81" s="45">
        <v>2299</v>
      </c>
      <c r="F81" s="45">
        <v>10</v>
      </c>
      <c r="G81" s="48">
        <v>0</v>
      </c>
      <c r="H81" s="44">
        <v>103</v>
      </c>
      <c r="I81" s="48">
        <v>2</v>
      </c>
      <c r="J81" s="45">
        <v>71</v>
      </c>
      <c r="K81" s="45">
        <v>30</v>
      </c>
      <c r="L81" s="44">
        <f>SUM(M81:R81)</f>
        <v>501</v>
      </c>
      <c r="M81" s="45">
        <v>204</v>
      </c>
      <c r="N81" s="45">
        <v>8</v>
      </c>
      <c r="O81" s="45">
        <v>45</v>
      </c>
      <c r="P81" s="48">
        <v>7</v>
      </c>
      <c r="Q81" s="45">
        <v>171</v>
      </c>
      <c r="R81" s="45">
        <v>66</v>
      </c>
    </row>
    <row r="82" spans="1:18" ht="12.75" customHeight="1">
      <c r="A82" s="52"/>
      <c r="B82" s="53" t="s">
        <v>76</v>
      </c>
      <c r="C82" s="38">
        <f t="shared" si="11"/>
        <v>3811</v>
      </c>
      <c r="D82" s="44">
        <f t="shared" si="5"/>
        <v>2833</v>
      </c>
      <c r="E82" s="45">
        <v>2824</v>
      </c>
      <c r="F82" s="45">
        <v>9</v>
      </c>
      <c r="G82" s="48">
        <v>0</v>
      </c>
      <c r="H82" s="44">
        <f t="shared" si="6"/>
        <v>178</v>
      </c>
      <c r="I82" s="48">
        <v>1</v>
      </c>
      <c r="J82" s="45">
        <v>117</v>
      </c>
      <c r="K82" s="45">
        <v>60</v>
      </c>
      <c r="L82" s="44">
        <f>SUM(M82:R82)</f>
        <v>800</v>
      </c>
      <c r="M82" s="45">
        <v>273</v>
      </c>
      <c r="N82" s="45">
        <v>21</v>
      </c>
      <c r="O82" s="45">
        <v>67</v>
      </c>
      <c r="P82" s="48">
        <v>6</v>
      </c>
      <c r="Q82" s="45">
        <v>340</v>
      </c>
      <c r="R82" s="45">
        <v>93</v>
      </c>
    </row>
    <row r="83" spans="1:18" ht="12.75" customHeight="1">
      <c r="A83" s="52"/>
      <c r="B83" s="53" t="s">
        <v>77</v>
      </c>
      <c r="C83" s="38">
        <f t="shared" si="11"/>
        <v>2500</v>
      </c>
      <c r="D83" s="44">
        <f t="shared" si="5"/>
        <v>1873</v>
      </c>
      <c r="E83" s="45">
        <v>1867</v>
      </c>
      <c r="F83" s="45">
        <v>6</v>
      </c>
      <c r="G83" s="48">
        <v>0</v>
      </c>
      <c r="H83" s="44">
        <f t="shared" si="6"/>
        <v>71</v>
      </c>
      <c r="I83" s="48">
        <v>1</v>
      </c>
      <c r="J83" s="45">
        <v>54</v>
      </c>
      <c r="K83" s="45">
        <v>16</v>
      </c>
      <c r="L83" s="44">
        <f>SUM(M83:R83)</f>
        <v>556</v>
      </c>
      <c r="M83" s="48">
        <v>192</v>
      </c>
      <c r="N83" s="45">
        <v>12</v>
      </c>
      <c r="O83" s="45">
        <v>74</v>
      </c>
      <c r="P83" s="45">
        <v>7</v>
      </c>
      <c r="Q83" s="45">
        <v>220</v>
      </c>
      <c r="R83" s="45">
        <v>51</v>
      </c>
    </row>
    <row r="84" spans="1:18" ht="12.75" customHeight="1">
      <c r="A84" s="52"/>
      <c r="B84" s="53"/>
      <c r="C84" s="38"/>
      <c r="D84" s="44"/>
      <c r="E84" s="45"/>
      <c r="F84" s="45"/>
      <c r="G84" s="48"/>
      <c r="H84" s="44"/>
      <c r="I84" s="48"/>
      <c r="J84" s="45"/>
      <c r="K84" s="45"/>
      <c r="L84" s="44"/>
      <c r="M84" s="48"/>
      <c r="N84" s="45"/>
      <c r="O84" s="45"/>
      <c r="P84" s="45"/>
      <c r="Q84" s="45"/>
      <c r="R84" s="45"/>
    </row>
    <row r="85" spans="1:18" s="40" customFormat="1" ht="12.75" customHeight="1">
      <c r="A85" s="46" t="s">
        <v>78</v>
      </c>
      <c r="B85" s="47"/>
      <c r="C85" s="49">
        <f t="shared" si="11"/>
        <v>20890</v>
      </c>
      <c r="D85" s="50">
        <f t="shared" si="5"/>
        <v>12025</v>
      </c>
      <c r="E85" s="50">
        <f>E86+E87</f>
        <v>11806</v>
      </c>
      <c r="F85" s="50">
        <f>F86+F87</f>
        <v>217</v>
      </c>
      <c r="G85" s="50">
        <f>G86+G87</f>
        <v>2</v>
      </c>
      <c r="H85" s="50">
        <f t="shared" si="6"/>
        <v>2098</v>
      </c>
      <c r="I85" s="50">
        <f>I86+I87</f>
        <v>85</v>
      </c>
      <c r="J85" s="50">
        <f>J86+J87</f>
        <v>1014</v>
      </c>
      <c r="K85" s="50">
        <f>K86+K87</f>
        <v>999</v>
      </c>
      <c r="L85" s="50">
        <f>SUM(M85:R85)</f>
        <v>6767</v>
      </c>
      <c r="M85" s="50">
        <f aca="true" t="shared" si="17" ref="M85:R85">M86+M87</f>
        <v>2120</v>
      </c>
      <c r="N85" s="50">
        <f t="shared" si="17"/>
        <v>173</v>
      </c>
      <c r="O85" s="50">
        <f t="shared" si="17"/>
        <v>912</v>
      </c>
      <c r="P85" s="50">
        <f t="shared" si="17"/>
        <v>96</v>
      </c>
      <c r="Q85" s="50">
        <f t="shared" si="17"/>
        <v>2558</v>
      </c>
      <c r="R85" s="50">
        <f t="shared" si="17"/>
        <v>908</v>
      </c>
    </row>
    <row r="86" spans="1:18" ht="12.75" customHeight="1">
      <c r="A86" s="52"/>
      <c r="B86" s="53" t="s">
        <v>79</v>
      </c>
      <c r="C86" s="38">
        <f t="shared" si="11"/>
        <v>8807</v>
      </c>
      <c r="D86" s="44">
        <f t="shared" si="5"/>
        <v>5336</v>
      </c>
      <c r="E86" s="45">
        <v>5205</v>
      </c>
      <c r="F86" s="45">
        <v>130</v>
      </c>
      <c r="G86" s="45">
        <v>1</v>
      </c>
      <c r="H86" s="44">
        <f t="shared" si="6"/>
        <v>1081</v>
      </c>
      <c r="I86" s="45">
        <v>72</v>
      </c>
      <c r="J86" s="45">
        <v>457</v>
      </c>
      <c r="K86" s="45">
        <v>552</v>
      </c>
      <c r="L86" s="44">
        <f>SUM(M86:R86)</f>
        <v>2390</v>
      </c>
      <c r="M86" s="45">
        <v>751</v>
      </c>
      <c r="N86" s="45">
        <v>48</v>
      </c>
      <c r="O86" s="45">
        <v>288</v>
      </c>
      <c r="P86" s="45">
        <v>43</v>
      </c>
      <c r="Q86" s="45">
        <v>1107</v>
      </c>
      <c r="R86" s="45">
        <v>153</v>
      </c>
    </row>
    <row r="87" spans="1:18" ht="12.75" customHeight="1">
      <c r="A87" s="52"/>
      <c r="B87" s="53" t="s">
        <v>80</v>
      </c>
      <c r="C87" s="38">
        <f t="shared" si="11"/>
        <v>12083</v>
      </c>
      <c r="D87" s="44">
        <f t="shared" si="5"/>
        <v>6689</v>
      </c>
      <c r="E87" s="45">
        <v>6601</v>
      </c>
      <c r="F87" s="45">
        <v>87</v>
      </c>
      <c r="G87" s="45">
        <v>1</v>
      </c>
      <c r="H87" s="44">
        <f t="shared" si="6"/>
        <v>1017</v>
      </c>
      <c r="I87" s="45">
        <v>13</v>
      </c>
      <c r="J87" s="45">
        <v>557</v>
      </c>
      <c r="K87" s="45">
        <v>447</v>
      </c>
      <c r="L87" s="44">
        <f>SUM(M87:R87)</f>
        <v>4377</v>
      </c>
      <c r="M87" s="45">
        <v>1369</v>
      </c>
      <c r="N87" s="45">
        <v>125</v>
      </c>
      <c r="O87" s="45">
        <v>624</v>
      </c>
      <c r="P87" s="45">
        <v>53</v>
      </c>
      <c r="Q87" s="45">
        <v>1451</v>
      </c>
      <c r="R87" s="45">
        <v>755</v>
      </c>
    </row>
    <row r="88" spans="1:18" ht="12.75" customHeight="1">
      <c r="A88" s="52"/>
      <c r="B88" s="53"/>
      <c r="C88" s="38"/>
      <c r="D88" s="44"/>
      <c r="E88" s="45"/>
      <c r="F88" s="45"/>
      <c r="G88" s="45"/>
      <c r="H88" s="44"/>
      <c r="I88" s="45"/>
      <c r="J88" s="45"/>
      <c r="K88" s="45"/>
      <c r="L88" s="44"/>
      <c r="M88" s="45"/>
      <c r="N88" s="45"/>
      <c r="O88" s="45"/>
      <c r="P88" s="45"/>
      <c r="Q88" s="45"/>
      <c r="R88" s="45"/>
    </row>
    <row r="89" spans="1:18" s="40" customFormat="1" ht="12.75" customHeight="1">
      <c r="A89" s="46" t="s">
        <v>81</v>
      </c>
      <c r="B89" s="47"/>
      <c r="C89" s="49">
        <v>12869</v>
      </c>
      <c r="D89" s="50">
        <f t="shared" si="5"/>
        <v>8027</v>
      </c>
      <c r="E89" s="45">
        <f>SUM(E90:E94)</f>
        <v>7468</v>
      </c>
      <c r="F89" s="45">
        <f>SUM(F90:F94)</f>
        <v>556</v>
      </c>
      <c r="G89" s="45">
        <f>SUM(G90:G94)</f>
        <v>3</v>
      </c>
      <c r="H89" s="50">
        <f t="shared" si="6"/>
        <v>2101</v>
      </c>
      <c r="I89" s="45">
        <f>SUM(I90:I94)</f>
        <v>281</v>
      </c>
      <c r="J89" s="45">
        <f>SUM(J90:J94)</f>
        <v>1207</v>
      </c>
      <c r="K89" s="45">
        <f>SUM(K90:K94)</f>
        <v>613</v>
      </c>
      <c r="L89" s="50">
        <v>2741</v>
      </c>
      <c r="M89" s="45">
        <f aca="true" t="shared" si="18" ref="M89:R89">SUM(M90:M94)</f>
        <v>818</v>
      </c>
      <c r="N89" s="45">
        <f t="shared" si="18"/>
        <v>48</v>
      </c>
      <c r="O89" s="45">
        <f t="shared" si="18"/>
        <v>277</v>
      </c>
      <c r="P89" s="45">
        <f t="shared" si="18"/>
        <v>85</v>
      </c>
      <c r="Q89" s="45">
        <f t="shared" si="18"/>
        <v>1268</v>
      </c>
      <c r="R89" s="45">
        <f t="shared" si="18"/>
        <v>245</v>
      </c>
    </row>
    <row r="90" spans="1:18" ht="12.75" customHeight="1">
      <c r="A90" s="52"/>
      <c r="B90" s="53" t="s">
        <v>82</v>
      </c>
      <c r="C90" s="38">
        <f t="shared" si="11"/>
        <v>1421</v>
      </c>
      <c r="D90" s="44">
        <f t="shared" si="5"/>
        <v>1152</v>
      </c>
      <c r="E90" s="45">
        <v>1052</v>
      </c>
      <c r="F90" s="45">
        <v>100</v>
      </c>
      <c r="G90" s="48">
        <v>0</v>
      </c>
      <c r="H90" s="44">
        <f t="shared" si="6"/>
        <v>97</v>
      </c>
      <c r="I90" s="45">
        <v>1</v>
      </c>
      <c r="J90" s="45">
        <v>46</v>
      </c>
      <c r="K90" s="45">
        <v>50</v>
      </c>
      <c r="L90" s="44">
        <f>SUM(M90:R90)</f>
        <v>172</v>
      </c>
      <c r="M90" s="48">
        <v>33</v>
      </c>
      <c r="N90" s="45">
        <v>4</v>
      </c>
      <c r="O90" s="45">
        <v>24</v>
      </c>
      <c r="P90" s="48">
        <v>0</v>
      </c>
      <c r="Q90" s="45">
        <v>82</v>
      </c>
      <c r="R90" s="45">
        <v>29</v>
      </c>
    </row>
    <row r="91" spans="1:18" ht="12.75" customHeight="1">
      <c r="A91" s="52"/>
      <c r="B91" s="53" t="s">
        <v>83</v>
      </c>
      <c r="C91" s="38">
        <f t="shared" si="11"/>
        <v>2094</v>
      </c>
      <c r="D91" s="44">
        <f t="shared" si="5"/>
        <v>910</v>
      </c>
      <c r="E91" s="45">
        <v>799</v>
      </c>
      <c r="F91" s="45">
        <v>111</v>
      </c>
      <c r="G91" s="48">
        <v>0</v>
      </c>
      <c r="H91" s="44">
        <f t="shared" si="6"/>
        <v>751</v>
      </c>
      <c r="I91" s="48">
        <v>228</v>
      </c>
      <c r="J91" s="45">
        <v>394</v>
      </c>
      <c r="K91" s="45">
        <v>129</v>
      </c>
      <c r="L91" s="44">
        <f>SUM(M91:R91)</f>
        <v>433</v>
      </c>
      <c r="M91" s="48">
        <v>130</v>
      </c>
      <c r="N91" s="45">
        <v>7</v>
      </c>
      <c r="O91" s="45">
        <v>46</v>
      </c>
      <c r="P91" s="48">
        <v>4</v>
      </c>
      <c r="Q91" s="45">
        <v>195</v>
      </c>
      <c r="R91" s="45">
        <v>51</v>
      </c>
    </row>
    <row r="92" spans="1:18" ht="12.75" customHeight="1">
      <c r="A92" s="52"/>
      <c r="B92" s="53" t="s">
        <v>84</v>
      </c>
      <c r="C92" s="38">
        <v>1354</v>
      </c>
      <c r="D92" s="44">
        <f t="shared" si="5"/>
        <v>962</v>
      </c>
      <c r="E92" s="45">
        <v>837</v>
      </c>
      <c r="F92" s="45">
        <v>125</v>
      </c>
      <c r="G92" s="48">
        <v>0</v>
      </c>
      <c r="H92" s="44">
        <f t="shared" si="6"/>
        <v>147</v>
      </c>
      <c r="I92" s="48">
        <v>0</v>
      </c>
      <c r="J92" s="45">
        <v>82</v>
      </c>
      <c r="K92" s="45">
        <v>65</v>
      </c>
      <c r="L92" s="44">
        <v>245</v>
      </c>
      <c r="M92" s="48">
        <v>63</v>
      </c>
      <c r="N92" s="45">
        <v>3</v>
      </c>
      <c r="O92" s="48">
        <v>19</v>
      </c>
      <c r="P92" s="48">
        <v>0</v>
      </c>
      <c r="Q92" s="45">
        <v>127</v>
      </c>
      <c r="R92" s="45">
        <v>33</v>
      </c>
    </row>
    <row r="93" spans="1:18" ht="12.75" customHeight="1">
      <c r="A93" s="52"/>
      <c r="B93" s="53" t="s">
        <v>85</v>
      </c>
      <c r="C93" s="38">
        <f t="shared" si="11"/>
        <v>2765</v>
      </c>
      <c r="D93" s="44">
        <f t="shared" si="5"/>
        <v>1536</v>
      </c>
      <c r="E93" s="45">
        <v>1397</v>
      </c>
      <c r="F93" s="45">
        <v>139</v>
      </c>
      <c r="G93" s="48">
        <v>0</v>
      </c>
      <c r="H93" s="44">
        <f t="shared" si="6"/>
        <v>645</v>
      </c>
      <c r="I93" s="45">
        <v>28</v>
      </c>
      <c r="J93" s="45">
        <v>413</v>
      </c>
      <c r="K93" s="45">
        <v>204</v>
      </c>
      <c r="L93" s="44">
        <f>SUM(M93:R93)</f>
        <v>584</v>
      </c>
      <c r="M93" s="45">
        <v>227</v>
      </c>
      <c r="N93" s="45">
        <v>11</v>
      </c>
      <c r="O93" s="45">
        <v>71</v>
      </c>
      <c r="P93" s="45">
        <v>9</v>
      </c>
      <c r="Q93" s="45">
        <v>209</v>
      </c>
      <c r="R93" s="45">
        <v>57</v>
      </c>
    </row>
    <row r="94" spans="1:18" ht="12.75" customHeight="1">
      <c r="A94" s="52"/>
      <c r="B94" s="53" t="s">
        <v>86</v>
      </c>
      <c r="C94" s="38">
        <f t="shared" si="11"/>
        <v>5235</v>
      </c>
      <c r="D94" s="44">
        <f t="shared" si="5"/>
        <v>3467</v>
      </c>
      <c r="E94" s="45">
        <v>3383</v>
      </c>
      <c r="F94" s="45">
        <v>81</v>
      </c>
      <c r="G94" s="45">
        <v>3</v>
      </c>
      <c r="H94" s="44">
        <f t="shared" si="6"/>
        <v>461</v>
      </c>
      <c r="I94" s="45">
        <v>24</v>
      </c>
      <c r="J94" s="45">
        <v>272</v>
      </c>
      <c r="K94" s="45">
        <v>165</v>
      </c>
      <c r="L94" s="44">
        <f>SUM(M94:R94)</f>
        <v>1307</v>
      </c>
      <c r="M94" s="45">
        <v>365</v>
      </c>
      <c r="N94" s="45">
        <v>23</v>
      </c>
      <c r="O94" s="45">
        <v>117</v>
      </c>
      <c r="P94" s="45">
        <v>72</v>
      </c>
      <c r="Q94" s="45">
        <v>655</v>
      </c>
      <c r="R94" s="45">
        <v>75</v>
      </c>
    </row>
    <row r="95" spans="1:18" ht="12.75" customHeight="1">
      <c r="A95" s="52"/>
      <c r="B95" s="53"/>
      <c r="C95" s="38"/>
      <c r="D95" s="44"/>
      <c r="E95" s="45"/>
      <c r="F95" s="45"/>
      <c r="G95" s="45"/>
      <c r="H95" s="44"/>
      <c r="I95" s="45"/>
      <c r="J95" s="45"/>
      <c r="K95" s="45"/>
      <c r="L95" s="44"/>
      <c r="M95" s="45"/>
      <c r="N95" s="45"/>
      <c r="O95" s="45"/>
      <c r="P95" s="45"/>
      <c r="Q95" s="45"/>
      <c r="R95" s="45"/>
    </row>
    <row r="96" spans="1:18" s="40" customFormat="1" ht="12.75" customHeight="1">
      <c r="A96" s="46" t="s">
        <v>87</v>
      </c>
      <c r="B96" s="47"/>
      <c r="C96" s="49">
        <v>14624</v>
      </c>
      <c r="D96" s="50">
        <v>9955</v>
      </c>
      <c r="E96" s="45">
        <f>SUM(E97:E100)</f>
        <v>9642</v>
      </c>
      <c r="F96" s="45">
        <f>SUM(F97:F100)</f>
        <v>306</v>
      </c>
      <c r="G96" s="45">
        <f>SUM(G97:G100)</f>
        <v>7</v>
      </c>
      <c r="H96" s="50">
        <f t="shared" si="6"/>
        <v>1348</v>
      </c>
      <c r="I96" s="45">
        <f>SUM(I97:I100)</f>
        <v>28</v>
      </c>
      <c r="J96" s="45">
        <f>SUM(J97:J100)</f>
        <v>629</v>
      </c>
      <c r="K96" s="45">
        <f>SUM(K97:K100)</f>
        <v>691</v>
      </c>
      <c r="L96" s="50">
        <f>SUM(M96:R96)</f>
        <v>3321</v>
      </c>
      <c r="M96" s="45">
        <f aca="true" t="shared" si="19" ref="M96:R96">SUM(M97:M100)</f>
        <v>1181</v>
      </c>
      <c r="N96" s="45">
        <f t="shared" si="19"/>
        <v>56</v>
      </c>
      <c r="O96" s="45">
        <f t="shared" si="19"/>
        <v>487</v>
      </c>
      <c r="P96" s="45">
        <f t="shared" si="19"/>
        <v>23</v>
      </c>
      <c r="Q96" s="45">
        <f t="shared" si="19"/>
        <v>1232</v>
      </c>
      <c r="R96" s="45">
        <f t="shared" si="19"/>
        <v>342</v>
      </c>
    </row>
    <row r="97" spans="1:18" ht="12.75" customHeight="1">
      <c r="A97" s="52"/>
      <c r="B97" s="53" t="s">
        <v>88</v>
      </c>
      <c r="C97" s="38">
        <f t="shared" si="11"/>
        <v>3604</v>
      </c>
      <c r="D97" s="44">
        <f t="shared" si="5"/>
        <v>2540</v>
      </c>
      <c r="E97" s="45">
        <v>2539</v>
      </c>
      <c r="F97" s="45">
        <v>0</v>
      </c>
      <c r="G97" s="45">
        <v>1</v>
      </c>
      <c r="H97" s="44">
        <f t="shared" si="6"/>
        <v>300</v>
      </c>
      <c r="I97" s="45">
        <v>11</v>
      </c>
      <c r="J97" s="45">
        <v>115</v>
      </c>
      <c r="K97" s="45">
        <v>174</v>
      </c>
      <c r="L97" s="44">
        <f>SUM(M97:R97)</f>
        <v>764</v>
      </c>
      <c r="M97" s="45">
        <v>272</v>
      </c>
      <c r="N97" s="45">
        <v>18</v>
      </c>
      <c r="O97" s="45">
        <v>101</v>
      </c>
      <c r="P97" s="45">
        <v>8</v>
      </c>
      <c r="Q97" s="45">
        <v>282</v>
      </c>
      <c r="R97" s="45">
        <v>83</v>
      </c>
    </row>
    <row r="98" spans="1:18" ht="12.75" customHeight="1">
      <c r="A98" s="52"/>
      <c r="B98" s="53" t="s">
        <v>89</v>
      </c>
      <c r="C98" s="38">
        <f t="shared" si="11"/>
        <v>3296</v>
      </c>
      <c r="D98" s="44">
        <f t="shared" si="5"/>
        <v>2168</v>
      </c>
      <c r="E98" s="45">
        <v>2153</v>
      </c>
      <c r="F98" s="45">
        <v>12</v>
      </c>
      <c r="G98" s="48">
        <v>3</v>
      </c>
      <c r="H98" s="44">
        <f t="shared" si="6"/>
        <v>287</v>
      </c>
      <c r="I98" s="45">
        <v>12</v>
      </c>
      <c r="J98" s="45">
        <v>132</v>
      </c>
      <c r="K98" s="45">
        <v>143</v>
      </c>
      <c r="L98" s="44">
        <f>SUM(M98:R98)</f>
        <v>841</v>
      </c>
      <c r="M98" s="45">
        <v>324</v>
      </c>
      <c r="N98" s="45">
        <v>8</v>
      </c>
      <c r="O98" s="45">
        <v>112</v>
      </c>
      <c r="P98" s="45">
        <v>3</v>
      </c>
      <c r="Q98" s="45">
        <v>300</v>
      </c>
      <c r="R98" s="45">
        <v>94</v>
      </c>
    </row>
    <row r="99" spans="1:18" ht="12.75" customHeight="1">
      <c r="A99" s="52"/>
      <c r="B99" s="53" t="s">
        <v>90</v>
      </c>
      <c r="C99" s="38">
        <f t="shared" si="11"/>
        <v>4694</v>
      </c>
      <c r="D99" s="44">
        <f>SUM(E99:G99)</f>
        <v>3317</v>
      </c>
      <c r="E99" s="45">
        <v>3242</v>
      </c>
      <c r="F99" s="45">
        <v>72</v>
      </c>
      <c r="G99" s="45">
        <v>3</v>
      </c>
      <c r="H99" s="44">
        <f>SUM(I99:K99)</f>
        <v>392</v>
      </c>
      <c r="I99" s="48">
        <v>4</v>
      </c>
      <c r="J99" s="45">
        <v>209</v>
      </c>
      <c r="K99" s="45">
        <v>179</v>
      </c>
      <c r="L99" s="44">
        <f>SUM(M99:R99)</f>
        <v>985</v>
      </c>
      <c r="M99" s="45">
        <v>326</v>
      </c>
      <c r="N99" s="45">
        <v>13</v>
      </c>
      <c r="O99" s="45">
        <v>161</v>
      </c>
      <c r="P99" s="48">
        <v>6</v>
      </c>
      <c r="Q99" s="45">
        <v>376</v>
      </c>
      <c r="R99" s="45">
        <v>103</v>
      </c>
    </row>
    <row r="100" spans="1:18" ht="12.75" customHeight="1">
      <c r="A100" s="52"/>
      <c r="B100" s="53" t="s">
        <v>91</v>
      </c>
      <c r="C100" s="38">
        <f t="shared" si="11"/>
        <v>3030</v>
      </c>
      <c r="D100" s="44">
        <f>SUM(E100:G100)</f>
        <v>1930</v>
      </c>
      <c r="E100" s="45">
        <v>1708</v>
      </c>
      <c r="F100" s="45">
        <v>222</v>
      </c>
      <c r="G100" s="48">
        <v>0</v>
      </c>
      <c r="H100" s="44">
        <f>SUM(I100:K100)</f>
        <v>369</v>
      </c>
      <c r="I100" s="45">
        <v>1</v>
      </c>
      <c r="J100" s="45">
        <v>173</v>
      </c>
      <c r="K100" s="45">
        <v>195</v>
      </c>
      <c r="L100" s="44">
        <f>SUM(M100:R100)</f>
        <v>731</v>
      </c>
      <c r="M100" s="45">
        <v>259</v>
      </c>
      <c r="N100" s="45">
        <v>17</v>
      </c>
      <c r="O100" s="45">
        <v>113</v>
      </c>
      <c r="P100" s="45">
        <v>6</v>
      </c>
      <c r="Q100" s="45">
        <v>274</v>
      </c>
      <c r="R100" s="45">
        <v>62</v>
      </c>
    </row>
    <row r="101" spans="1:18" ht="12.75" customHeight="1">
      <c r="A101" s="52"/>
      <c r="B101" s="53"/>
      <c r="C101" s="38"/>
      <c r="D101" s="44"/>
      <c r="E101" s="45"/>
      <c r="F101" s="45"/>
      <c r="G101" s="48"/>
      <c r="H101" s="44"/>
      <c r="I101" s="45"/>
      <c r="J101" s="45"/>
      <c r="K101" s="45"/>
      <c r="L101" s="44"/>
      <c r="M101" s="45"/>
      <c r="N101" s="45"/>
      <c r="O101" s="45"/>
      <c r="P101" s="45"/>
      <c r="Q101" s="45"/>
      <c r="R101" s="45"/>
    </row>
    <row r="102" spans="1:18" s="40" customFormat="1" ht="12.75" customHeight="1">
      <c r="A102" s="46" t="s">
        <v>92</v>
      </c>
      <c r="B102" s="47"/>
      <c r="C102" s="49">
        <f t="shared" si="11"/>
        <v>38128</v>
      </c>
      <c r="D102" s="50">
        <f aca="true" t="shared" si="20" ref="D102:D108">SUM(E102:G102)</f>
        <v>23503</v>
      </c>
      <c r="E102" s="45">
        <f>SUM(E103:E108)</f>
        <v>22465</v>
      </c>
      <c r="F102" s="45">
        <f aca="true" t="shared" si="21" ref="F102:R102">SUM(F103:F108)</f>
        <v>64</v>
      </c>
      <c r="G102" s="45">
        <f t="shared" si="21"/>
        <v>974</v>
      </c>
      <c r="H102" s="50">
        <f t="shared" si="21"/>
        <v>3674</v>
      </c>
      <c r="I102" s="45">
        <f t="shared" si="21"/>
        <v>51</v>
      </c>
      <c r="J102" s="45">
        <f t="shared" si="21"/>
        <v>1720</v>
      </c>
      <c r="K102" s="45">
        <f t="shared" si="21"/>
        <v>1903</v>
      </c>
      <c r="L102" s="50">
        <f t="shared" si="21"/>
        <v>10951</v>
      </c>
      <c r="M102" s="45">
        <f t="shared" si="21"/>
        <v>4152</v>
      </c>
      <c r="N102" s="45">
        <f t="shared" si="21"/>
        <v>311</v>
      </c>
      <c r="O102" s="45">
        <f t="shared" si="21"/>
        <v>1638</v>
      </c>
      <c r="P102" s="45">
        <f t="shared" si="21"/>
        <v>166</v>
      </c>
      <c r="Q102" s="45">
        <f t="shared" si="21"/>
        <v>3665</v>
      </c>
      <c r="R102" s="45">
        <f t="shared" si="21"/>
        <v>1019</v>
      </c>
    </row>
    <row r="103" spans="1:18" ht="12.75" customHeight="1">
      <c r="A103" s="52"/>
      <c r="B103" s="53" t="s">
        <v>93</v>
      </c>
      <c r="C103" s="38">
        <f t="shared" si="11"/>
        <v>4321</v>
      </c>
      <c r="D103" s="44">
        <f t="shared" si="20"/>
        <v>3267</v>
      </c>
      <c r="E103" s="45">
        <v>3256</v>
      </c>
      <c r="F103" s="45">
        <v>10</v>
      </c>
      <c r="G103" s="48">
        <v>1</v>
      </c>
      <c r="H103" s="44">
        <f aca="true" t="shared" si="22" ref="H103:H108">SUM(I103:K103)</f>
        <v>265</v>
      </c>
      <c r="I103" s="45">
        <v>21</v>
      </c>
      <c r="J103" s="45">
        <v>135</v>
      </c>
      <c r="K103" s="45">
        <v>109</v>
      </c>
      <c r="L103" s="44">
        <f aca="true" t="shared" si="23" ref="L103:L108">SUM(M103:R103)</f>
        <v>789</v>
      </c>
      <c r="M103" s="45">
        <v>259</v>
      </c>
      <c r="N103" s="45">
        <v>17</v>
      </c>
      <c r="O103" s="45">
        <v>85</v>
      </c>
      <c r="P103" s="45">
        <v>12</v>
      </c>
      <c r="Q103" s="45">
        <v>317</v>
      </c>
      <c r="R103" s="45">
        <v>99</v>
      </c>
    </row>
    <row r="104" spans="1:18" s="60" customFormat="1" ht="12.75" customHeight="1">
      <c r="A104" s="56"/>
      <c r="B104" s="71" t="s">
        <v>94</v>
      </c>
      <c r="C104" s="38">
        <f t="shared" si="11"/>
        <v>6668</v>
      </c>
      <c r="D104" s="39">
        <f t="shared" si="20"/>
        <v>5141</v>
      </c>
      <c r="E104" s="58">
        <v>5111</v>
      </c>
      <c r="F104" s="45">
        <v>30</v>
      </c>
      <c r="G104" s="58">
        <v>0</v>
      </c>
      <c r="H104" s="39">
        <f t="shared" si="22"/>
        <v>214</v>
      </c>
      <c r="I104" s="58">
        <v>14</v>
      </c>
      <c r="J104" s="58">
        <v>127</v>
      </c>
      <c r="K104" s="58">
        <v>73</v>
      </c>
      <c r="L104" s="39">
        <f t="shared" si="23"/>
        <v>1313</v>
      </c>
      <c r="M104" s="58">
        <v>464</v>
      </c>
      <c r="N104" s="58">
        <v>30</v>
      </c>
      <c r="O104" s="58">
        <v>160</v>
      </c>
      <c r="P104" s="58">
        <v>18</v>
      </c>
      <c r="Q104" s="58">
        <v>513</v>
      </c>
      <c r="R104" s="58">
        <v>128</v>
      </c>
    </row>
    <row r="105" spans="1:18" ht="12">
      <c r="A105" s="60"/>
      <c r="B105" s="71" t="s">
        <v>95</v>
      </c>
      <c r="C105" s="72">
        <f t="shared" si="11"/>
        <v>3602</v>
      </c>
      <c r="D105" s="73">
        <f t="shared" si="20"/>
        <v>2249</v>
      </c>
      <c r="E105" s="73">
        <v>2234</v>
      </c>
      <c r="F105" s="73">
        <v>14</v>
      </c>
      <c r="G105" s="73">
        <v>1</v>
      </c>
      <c r="H105" s="73">
        <f t="shared" si="22"/>
        <v>335</v>
      </c>
      <c r="I105" s="73">
        <v>2</v>
      </c>
      <c r="J105" s="73">
        <v>149</v>
      </c>
      <c r="K105" s="73">
        <v>184</v>
      </c>
      <c r="L105" s="73">
        <f t="shared" si="23"/>
        <v>1018</v>
      </c>
      <c r="M105" s="73">
        <v>341</v>
      </c>
      <c r="N105" s="73">
        <v>26</v>
      </c>
      <c r="O105" s="73">
        <v>116</v>
      </c>
      <c r="P105" s="73">
        <v>13</v>
      </c>
      <c r="Q105" s="73">
        <v>403</v>
      </c>
      <c r="R105" s="73">
        <v>119</v>
      </c>
    </row>
    <row r="106" spans="1:18" ht="12">
      <c r="A106" s="60"/>
      <c r="B106" s="71" t="s">
        <v>96</v>
      </c>
      <c r="C106" s="72">
        <f t="shared" si="11"/>
        <v>11437</v>
      </c>
      <c r="D106" s="73">
        <f t="shared" si="20"/>
        <v>6922</v>
      </c>
      <c r="E106" s="73">
        <v>6846</v>
      </c>
      <c r="F106" s="73">
        <v>5</v>
      </c>
      <c r="G106" s="73">
        <v>71</v>
      </c>
      <c r="H106" s="73">
        <f t="shared" si="22"/>
        <v>1109</v>
      </c>
      <c r="I106" s="73">
        <v>9</v>
      </c>
      <c r="J106" s="73">
        <v>577</v>
      </c>
      <c r="K106" s="73">
        <v>523</v>
      </c>
      <c r="L106" s="73">
        <f t="shared" si="23"/>
        <v>3406</v>
      </c>
      <c r="M106" s="73">
        <v>1190</v>
      </c>
      <c r="N106" s="73">
        <v>118</v>
      </c>
      <c r="O106" s="73">
        <v>542</v>
      </c>
      <c r="P106" s="73">
        <v>33</v>
      </c>
      <c r="Q106" s="73">
        <v>1152</v>
      </c>
      <c r="R106" s="73">
        <v>371</v>
      </c>
    </row>
    <row r="107" spans="1:18" ht="12">
      <c r="A107" s="60"/>
      <c r="B107" s="71" t="s">
        <v>97</v>
      </c>
      <c r="C107" s="72">
        <f t="shared" si="11"/>
        <v>8089</v>
      </c>
      <c r="D107" s="73">
        <f t="shared" si="20"/>
        <v>3727</v>
      </c>
      <c r="E107" s="73">
        <v>2827</v>
      </c>
      <c r="F107" s="73">
        <v>1</v>
      </c>
      <c r="G107" s="73">
        <v>899</v>
      </c>
      <c r="H107" s="73">
        <f t="shared" si="22"/>
        <v>1242</v>
      </c>
      <c r="I107" s="73">
        <v>5</v>
      </c>
      <c r="J107" s="73">
        <v>417</v>
      </c>
      <c r="K107" s="73">
        <v>820</v>
      </c>
      <c r="L107" s="73">
        <f t="shared" si="23"/>
        <v>3120</v>
      </c>
      <c r="M107" s="73">
        <v>1446</v>
      </c>
      <c r="N107" s="73">
        <v>85</v>
      </c>
      <c r="O107" s="73">
        <v>504</v>
      </c>
      <c r="P107" s="73">
        <v>80</v>
      </c>
      <c r="Q107" s="73">
        <v>812</v>
      </c>
      <c r="R107" s="73">
        <v>193</v>
      </c>
    </row>
    <row r="108" spans="1:18" ht="12">
      <c r="A108" s="60"/>
      <c r="B108" s="71" t="s">
        <v>92</v>
      </c>
      <c r="C108" s="74">
        <f t="shared" si="11"/>
        <v>4011</v>
      </c>
      <c r="D108" s="75">
        <f t="shared" si="20"/>
        <v>2197</v>
      </c>
      <c r="E108" s="75">
        <v>2191</v>
      </c>
      <c r="F108" s="75">
        <v>4</v>
      </c>
      <c r="G108" s="75">
        <v>2</v>
      </c>
      <c r="H108" s="75">
        <f t="shared" si="22"/>
        <v>509</v>
      </c>
      <c r="I108" s="75">
        <v>0</v>
      </c>
      <c r="J108" s="75">
        <v>315</v>
      </c>
      <c r="K108" s="75">
        <v>194</v>
      </c>
      <c r="L108" s="75">
        <f t="shared" si="23"/>
        <v>1305</v>
      </c>
      <c r="M108" s="75">
        <v>452</v>
      </c>
      <c r="N108" s="75">
        <v>35</v>
      </c>
      <c r="O108" s="75">
        <v>231</v>
      </c>
      <c r="P108" s="75">
        <v>10</v>
      </c>
      <c r="Q108" s="75">
        <v>468</v>
      </c>
      <c r="R108" s="75">
        <v>109</v>
      </c>
    </row>
    <row r="109" spans="1:19" ht="12">
      <c r="A109" s="76"/>
      <c r="B109" s="76"/>
      <c r="C109" s="77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 t="s">
        <v>7</v>
      </c>
      <c r="S109" s="60"/>
    </row>
    <row r="111" ht="12">
      <c r="I111" s="73"/>
    </row>
  </sheetData>
  <sheetProtection/>
  <mergeCells count="37">
    <mergeCell ref="A102:B102"/>
    <mergeCell ref="A60:B60"/>
    <mergeCell ref="A70:B70"/>
    <mergeCell ref="A80:B80"/>
    <mergeCell ref="A85:B85"/>
    <mergeCell ref="A89:B89"/>
    <mergeCell ref="A96:B96"/>
    <mergeCell ref="A48:B48"/>
    <mergeCell ref="A55:B58"/>
    <mergeCell ref="D55:G55"/>
    <mergeCell ref="H55:K55"/>
    <mergeCell ref="L55:R55"/>
    <mergeCell ref="C56:C57"/>
    <mergeCell ref="A23:B23"/>
    <mergeCell ref="A24:B24"/>
    <mergeCell ref="A26:B26"/>
    <mergeCell ref="A31:B31"/>
    <mergeCell ref="A38:B38"/>
    <mergeCell ref="A42:B42"/>
    <mergeCell ref="A17:B17"/>
    <mergeCell ref="A18:B18"/>
    <mergeCell ref="A19:B19"/>
    <mergeCell ref="A20:B20"/>
    <mergeCell ref="A21:B21"/>
    <mergeCell ref="A22:B22"/>
    <mergeCell ref="A10:B10"/>
    <mergeCell ref="A11:B11"/>
    <mergeCell ref="A12:B12"/>
    <mergeCell ref="A13:B13"/>
    <mergeCell ref="A15:B15"/>
    <mergeCell ref="A16:B16"/>
    <mergeCell ref="A4:B7"/>
    <mergeCell ref="D4:G4"/>
    <mergeCell ref="H4:K4"/>
    <mergeCell ref="L4:R4"/>
    <mergeCell ref="C5:C6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2" max="255" man="1"/>
    <brk id="10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2009-05-28T02:41:40Z</dcterms:created>
  <dcterms:modified xsi:type="dcterms:W3CDTF">2009-05-28T02:41:45Z</dcterms:modified>
  <cp:category/>
  <cp:version/>
  <cp:contentType/>
  <cp:contentStatus/>
</cp:coreProperties>
</file>