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2" sheetId="1" r:id="rId1"/>
  </sheets>
  <definedNames>
    <definedName name="_10.電気_ガスおよび水道" localSheetId="0">'122'!$A$1:$G$18</definedName>
    <definedName name="_xlnm.Print_Area" localSheetId="0">'122'!$A$1:$L$35</definedName>
  </definedNames>
  <calcPr fullCalcOnLoad="1"/>
</workbook>
</file>

<file path=xl/sharedStrings.xml><?xml version="1.0" encoding="utf-8"?>
<sst xmlns="http://schemas.openxmlformats.org/spreadsheetml/2006/main" count="42" uniqueCount="34">
  <si>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</si>
  <si>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</si>
  <si>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</si>
  <si>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</si>
  <si>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</si>
  <si>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</si>
  <si>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</si>
  <si>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</si>
  <si>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</si>
  <si>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</si>
  <si>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</si>
  <si>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</si>
  <si>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</si>
  <si>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</si>
  <si>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</si>
  <si>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</si>
  <si>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</si>
  <si>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</si>
  <si>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</si>
  <si>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</si>
  <si>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</si>
  <si>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</si>
  <si>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</si>
  <si>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</si>
  <si>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</si>
  <si>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</si>
  <si>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</si>
  <si>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</si>
  <si>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</si>
  <si>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</si>
  <si>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</si>
  <si>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</si>
  <si>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</si>
  <si>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122．水道施設普及状況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</si>
</sst>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_);[Red]\(#,##0\)"/>
    <numFmt numFmtId="185" formatCode="#,##0.0_);[Red]\(#,##0.0\)"/>
    <numFmt numFmtId="186" formatCode="0.0%"/>
    <numFmt numFmtId="187" formatCode="0.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43" fillId="0" borderId="0" xfId="0" applyNumberFormat="1" applyFont="1" applyAlignment="1">
      <alignment/>
    </xf>
    <xf numFmtId="176" fontId="43" fillId="0" borderId="0" xfId="0" applyNumberFormat="1" applyFont="1" applyAlignment="1">
      <alignment/>
    </xf>
    <xf numFmtId="176" fontId="43" fillId="0" borderId="10" xfId="0" applyNumberFormat="1" applyFont="1" applyFill="1" applyBorder="1" applyAlignment="1" applyProtection="1">
      <alignment horizontal="left"/>
      <protection/>
    </xf>
    <xf numFmtId="176" fontId="43" fillId="0" borderId="10" xfId="0" applyNumberFormat="1" applyFont="1" applyFill="1" applyBorder="1" applyAlignment="1">
      <alignment/>
    </xf>
    <xf numFmtId="182" fontId="43" fillId="0" borderId="10" xfId="0" applyNumberFormat="1" applyFont="1" applyFill="1" applyBorder="1" applyAlignment="1">
      <alignment/>
    </xf>
    <xf numFmtId="176" fontId="43" fillId="0" borderId="10" xfId="0" applyNumberFormat="1" applyFont="1" applyFill="1" applyBorder="1" applyAlignment="1">
      <alignment/>
    </xf>
    <xf numFmtId="176" fontId="43" fillId="0" borderId="10" xfId="0" applyNumberFormat="1" applyFont="1" applyFill="1" applyBorder="1" applyAlignment="1">
      <alignment horizontal="right"/>
    </xf>
    <xf numFmtId="176" fontId="44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>
      <alignment horizontal="center" wrapText="1"/>
    </xf>
    <xf numFmtId="176" fontId="43" fillId="0" borderId="0" xfId="0" applyNumberFormat="1" applyFont="1" applyFill="1" applyAlignment="1">
      <alignment vertical="center"/>
    </xf>
    <xf numFmtId="176" fontId="44" fillId="0" borderId="11" xfId="0" applyNumberFormat="1" applyFont="1" applyFill="1" applyBorder="1" applyAlignment="1" applyProtection="1">
      <alignment horizontal="center" vertical="center"/>
      <protection/>
    </xf>
    <xf numFmtId="176" fontId="44" fillId="0" borderId="12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 applyProtection="1">
      <alignment horizontal="center" vertical="center"/>
      <protection/>
    </xf>
    <xf numFmtId="182" fontId="44" fillId="0" borderId="12" xfId="0" applyNumberFormat="1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 applyProtection="1">
      <alignment horizontal="center"/>
      <protection locked="0"/>
    </xf>
    <xf numFmtId="41" fontId="43" fillId="0" borderId="0" xfId="0" applyNumberFormat="1" applyFont="1" applyFill="1" applyAlignment="1" applyProtection="1">
      <alignment/>
      <protection locked="0"/>
    </xf>
    <xf numFmtId="183" fontId="43" fillId="0" borderId="0" xfId="0" applyNumberFormat="1" applyFont="1" applyFill="1" applyAlignment="1" applyProtection="1">
      <alignment/>
      <protection locked="0"/>
    </xf>
    <xf numFmtId="185" fontId="43" fillId="0" borderId="0" xfId="0" applyNumberFormat="1" applyFont="1" applyFill="1" applyAlignment="1">
      <alignment/>
    </xf>
    <xf numFmtId="176" fontId="43" fillId="0" borderId="0" xfId="0" applyNumberFormat="1" applyFont="1" applyFill="1" applyAlignment="1">
      <alignment/>
    </xf>
    <xf numFmtId="176" fontId="43" fillId="0" borderId="13" xfId="0" applyNumberFormat="1" applyFont="1" applyFill="1" applyBorder="1" applyAlignment="1" applyProtection="1" quotePrefix="1">
      <alignment horizontal="center"/>
      <protection locked="0"/>
    </xf>
    <xf numFmtId="41" fontId="43" fillId="0" borderId="0" xfId="0" applyNumberFormat="1" applyFont="1" applyFill="1" applyAlignment="1">
      <alignment/>
    </xf>
    <xf numFmtId="183" fontId="43" fillId="0" borderId="0" xfId="0" applyNumberFormat="1" applyFont="1" applyFill="1" applyAlignment="1">
      <alignment/>
    </xf>
    <xf numFmtId="184" fontId="43" fillId="0" borderId="0" xfId="0" applyNumberFormat="1" applyFont="1" applyFill="1" applyAlignment="1">
      <alignment/>
    </xf>
    <xf numFmtId="176" fontId="45" fillId="0" borderId="13" xfId="0" applyNumberFormat="1" applyFont="1" applyFill="1" applyBorder="1" applyAlignment="1" applyProtection="1" quotePrefix="1">
      <alignment horizontal="center"/>
      <protection locked="0"/>
    </xf>
    <xf numFmtId="41" fontId="45" fillId="0" borderId="0" xfId="0" applyNumberFormat="1" applyFont="1" applyFill="1" applyAlignment="1">
      <alignment/>
    </xf>
    <xf numFmtId="187" fontId="45" fillId="0" borderId="0" xfId="0" applyNumberFormat="1" applyFont="1" applyFill="1" applyAlignment="1">
      <alignment/>
    </xf>
    <xf numFmtId="184" fontId="45" fillId="0" borderId="0" xfId="0" applyNumberFormat="1" applyFont="1" applyFill="1" applyAlignment="1">
      <alignment/>
    </xf>
    <xf numFmtId="176" fontId="43" fillId="0" borderId="13" xfId="0" applyNumberFormat="1" applyFont="1" applyFill="1" applyBorder="1" applyAlignment="1">
      <alignment/>
    </xf>
    <xf numFmtId="185" fontId="45" fillId="0" borderId="0" xfId="0" applyNumberFormat="1" applyFont="1" applyFill="1" applyAlignment="1">
      <alignment/>
    </xf>
    <xf numFmtId="176" fontId="43" fillId="0" borderId="13" xfId="0" applyNumberFormat="1" applyFont="1" applyFill="1" applyBorder="1" applyAlignment="1" applyProtection="1">
      <alignment horizontal="center"/>
      <protection/>
    </xf>
    <xf numFmtId="41" fontId="43" fillId="0" borderId="0" xfId="0" applyNumberFormat="1" applyFont="1" applyFill="1" applyBorder="1" applyAlignment="1">
      <alignment horizontal="right"/>
    </xf>
    <xf numFmtId="176" fontId="44" fillId="0" borderId="13" xfId="0" applyNumberFormat="1" applyFont="1" applyFill="1" applyBorder="1" applyAlignment="1" applyProtection="1">
      <alignment horizontal="center"/>
      <protection/>
    </xf>
    <xf numFmtId="185" fontId="43" fillId="0" borderId="0" xfId="0" applyNumberFormat="1" applyFont="1" applyFill="1" applyBorder="1" applyAlignment="1">
      <alignment/>
    </xf>
    <xf numFmtId="184" fontId="43" fillId="0" borderId="0" xfId="0" applyNumberFormat="1" applyFont="1" applyFill="1" applyBorder="1" applyAlignment="1">
      <alignment/>
    </xf>
    <xf numFmtId="176" fontId="43" fillId="0" borderId="0" xfId="0" applyNumberFormat="1" applyFont="1" applyFill="1" applyBorder="1" applyAlignment="1">
      <alignment/>
    </xf>
    <xf numFmtId="176" fontId="43" fillId="0" borderId="14" xfId="0" applyNumberFormat="1" applyFont="1" applyFill="1" applyBorder="1" applyAlignment="1" applyProtection="1">
      <alignment horizontal="center"/>
      <protection/>
    </xf>
    <xf numFmtId="184" fontId="43" fillId="0" borderId="12" xfId="0" applyNumberFormat="1" applyFont="1" applyFill="1" applyBorder="1" applyAlignment="1">
      <alignment/>
    </xf>
    <xf numFmtId="184" fontId="43" fillId="0" borderId="11" xfId="0" applyNumberFormat="1" applyFont="1" applyFill="1" applyBorder="1" applyAlignment="1">
      <alignment/>
    </xf>
    <xf numFmtId="185" fontId="43" fillId="0" borderId="11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/>
    </xf>
    <xf numFmtId="176" fontId="43" fillId="0" borderId="0" xfId="0" applyNumberFormat="1" applyFont="1" applyBorder="1" applyAlignment="1">
      <alignment/>
    </xf>
    <xf numFmtId="182" fontId="43" fillId="0" borderId="0" xfId="0" applyNumberFormat="1" applyFont="1" applyAlignment="1">
      <alignment/>
    </xf>
    <xf numFmtId="187" fontId="43" fillId="0" borderId="0" xfId="0" applyNumberFormat="1" applyFont="1" applyFill="1" applyAlignment="1">
      <alignment/>
    </xf>
    <xf numFmtId="176" fontId="43" fillId="0" borderId="10" xfId="0" applyNumberFormat="1" applyFont="1" applyFill="1" applyBorder="1" applyAlignment="1">
      <alignment horizontal="center"/>
    </xf>
    <xf numFmtId="176" fontId="44" fillId="0" borderId="15" xfId="0" applyNumberFormat="1" applyFont="1" applyFill="1" applyBorder="1" applyAlignment="1" applyProtection="1">
      <alignment horizontal="center" vertical="center"/>
      <protection/>
    </xf>
    <xf numFmtId="176" fontId="46" fillId="0" borderId="0" xfId="0" applyNumberFormat="1" applyFont="1" applyFill="1" applyAlignment="1" applyProtection="1">
      <alignment horizontal="center"/>
      <protection/>
    </xf>
    <xf numFmtId="176" fontId="4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44" fillId="0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showGridLines="0" tabSelected="1" zoomScaleSheetLayoutView="100" zoomScalePageLayoutView="0" workbookViewId="0" topLeftCell="A1">
      <selection activeCell="A37" sqref="A37"/>
    </sheetView>
  </sheetViews>
  <sheetFormatPr defaultColWidth="10.375" defaultRowHeight="12" customHeight="1"/>
  <cols>
    <col min="1" max="1" width="12.25390625" style="2" customWidth="1"/>
    <col min="2" max="2" width="6.875" style="2" bestFit="1" customWidth="1"/>
    <col min="3" max="3" width="13.00390625" style="2" bestFit="1" customWidth="1"/>
    <col min="4" max="4" width="7.75390625" style="43" customWidth="1"/>
    <col min="5" max="5" width="6.875" style="2" bestFit="1" customWidth="1"/>
    <col min="6" max="6" width="10.75390625" style="2" bestFit="1" customWidth="1"/>
    <col min="7" max="7" width="6.875" style="2" bestFit="1" customWidth="1"/>
    <col min="8" max="8" width="10.75390625" style="2" bestFit="1" customWidth="1"/>
    <col min="9" max="9" width="6.875" style="2" bestFit="1" customWidth="1"/>
    <col min="10" max="10" width="9.75390625" style="2" bestFit="1" customWidth="1"/>
    <col min="11" max="11" width="6.875" style="2" bestFit="1" customWidth="1"/>
    <col min="12" max="12" width="9.75390625" style="2" bestFit="1" customWidth="1"/>
    <col min="13" max="13" width="14.00390625" style="2" bestFit="1" customWidth="1"/>
    <col min="14" max="14" width="14.25390625" style="2" bestFit="1" customWidth="1"/>
    <col min="15" max="15" width="21.75390625" style="2" bestFit="1" customWidth="1"/>
    <col min="16" max="16384" width="10.375" style="2" customWidth="1"/>
  </cols>
  <sheetData>
    <row r="1" spans="1:16" ht="15.7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</row>
    <row r="2" spans="1:14" ht="12" customHeight="1" thickBot="1">
      <c r="A2" s="3" t="s">
        <v>0</v>
      </c>
      <c r="B2" s="4"/>
      <c r="C2" s="4"/>
      <c r="D2" s="5"/>
      <c r="E2" s="4"/>
      <c r="F2" s="4"/>
      <c r="G2" s="45"/>
      <c r="H2" s="45"/>
      <c r="I2" s="6"/>
      <c r="J2" s="6"/>
      <c r="K2" s="6"/>
      <c r="L2" s="7" t="s">
        <v>1</v>
      </c>
      <c r="M2" s="1"/>
      <c r="N2" s="1"/>
    </row>
    <row r="3" spans="1:13" s="10" customFormat="1" ht="12" customHeight="1" thickTop="1">
      <c r="A3" s="8" t="s">
        <v>2</v>
      </c>
      <c r="B3" s="48" t="s">
        <v>3</v>
      </c>
      <c r="C3" s="49"/>
      <c r="D3" s="50"/>
      <c r="E3" s="48" t="s">
        <v>4</v>
      </c>
      <c r="F3" s="50"/>
      <c r="G3" s="48" t="s">
        <v>5</v>
      </c>
      <c r="H3" s="50"/>
      <c r="I3" s="48" t="s">
        <v>6</v>
      </c>
      <c r="J3" s="50"/>
      <c r="K3" s="48" t="s">
        <v>7</v>
      </c>
      <c r="L3" s="51"/>
      <c r="M3" s="9"/>
    </row>
    <row r="4" spans="1:13" s="10" customFormat="1" ht="12" customHeight="1">
      <c r="A4" s="11" t="s">
        <v>8</v>
      </c>
      <c r="B4" s="12" t="s">
        <v>9</v>
      </c>
      <c r="C4" s="13" t="s">
        <v>10</v>
      </c>
      <c r="D4" s="14" t="s">
        <v>11</v>
      </c>
      <c r="E4" s="12" t="s">
        <v>9</v>
      </c>
      <c r="F4" s="13" t="s">
        <v>10</v>
      </c>
      <c r="G4" s="12" t="s">
        <v>9</v>
      </c>
      <c r="H4" s="46" t="s">
        <v>10</v>
      </c>
      <c r="I4" s="12" t="s">
        <v>9</v>
      </c>
      <c r="J4" s="13" t="s">
        <v>10</v>
      </c>
      <c r="K4" s="12" t="s">
        <v>9</v>
      </c>
      <c r="L4" s="13" t="s">
        <v>10</v>
      </c>
      <c r="M4" s="9"/>
    </row>
    <row r="5" spans="1:13" s="19" customFormat="1" ht="12" customHeight="1">
      <c r="A5" s="15" t="s">
        <v>12</v>
      </c>
      <c r="B5" s="16">
        <v>350</v>
      </c>
      <c r="C5" s="16">
        <v>1078087</v>
      </c>
      <c r="D5" s="17">
        <v>88.7</v>
      </c>
      <c r="E5" s="16">
        <v>19</v>
      </c>
      <c r="F5" s="16">
        <v>911276</v>
      </c>
      <c r="G5" s="16">
        <v>286</v>
      </c>
      <c r="H5" s="16">
        <v>150250</v>
      </c>
      <c r="I5" s="16">
        <v>45</v>
      </c>
      <c r="J5" s="16">
        <v>16561</v>
      </c>
      <c r="K5" s="16">
        <v>381</v>
      </c>
      <c r="L5" s="16">
        <v>20524</v>
      </c>
      <c r="M5" s="18"/>
    </row>
    <row r="6" spans="1:13" s="19" customFormat="1" ht="12" customHeight="1">
      <c r="A6" s="20">
        <v>14</v>
      </c>
      <c r="B6" s="21">
        <v>440</v>
      </c>
      <c r="C6" s="21">
        <v>1077210</v>
      </c>
      <c r="D6" s="22">
        <v>88.7</v>
      </c>
      <c r="E6" s="21">
        <v>13</v>
      </c>
      <c r="F6" s="21">
        <v>908260</v>
      </c>
      <c r="G6" s="21">
        <v>284</v>
      </c>
      <c r="H6" s="21">
        <v>151420</v>
      </c>
      <c r="I6" s="21">
        <v>137</v>
      </c>
      <c r="J6" s="21">
        <v>17530</v>
      </c>
      <c r="K6" s="21">
        <v>378</v>
      </c>
      <c r="L6" s="21">
        <v>20242</v>
      </c>
      <c r="M6" s="18"/>
    </row>
    <row r="7" spans="1:13" s="19" customFormat="1" ht="12" customHeight="1">
      <c r="A7" s="20">
        <v>15</v>
      </c>
      <c r="B7" s="21">
        <v>446</v>
      </c>
      <c r="C7" s="21">
        <v>1076545</v>
      </c>
      <c r="D7" s="22">
        <v>88.76744972253601</v>
      </c>
      <c r="E7" s="21">
        <v>19</v>
      </c>
      <c r="F7" s="21">
        <v>910230</v>
      </c>
      <c r="G7" s="21">
        <v>278</v>
      </c>
      <c r="H7" s="21">
        <v>148749</v>
      </c>
      <c r="I7" s="21">
        <v>149</v>
      </c>
      <c r="J7" s="21">
        <v>17566</v>
      </c>
      <c r="K7" s="21">
        <v>350</v>
      </c>
      <c r="L7" s="21">
        <v>18679</v>
      </c>
      <c r="M7" s="23"/>
    </row>
    <row r="8" spans="1:13" s="19" customFormat="1" ht="12" customHeight="1">
      <c r="A8" s="20">
        <v>16</v>
      </c>
      <c r="B8" s="21">
        <v>453</v>
      </c>
      <c r="C8" s="21">
        <v>1075980</v>
      </c>
      <c r="D8" s="22">
        <v>88.87629692834173</v>
      </c>
      <c r="E8" s="21">
        <v>18</v>
      </c>
      <c r="F8" s="21">
        <v>915163</v>
      </c>
      <c r="G8" s="21">
        <v>270</v>
      </c>
      <c r="H8" s="21">
        <v>143281</v>
      </c>
      <c r="I8" s="21">
        <v>165</v>
      </c>
      <c r="J8" s="21">
        <v>17536</v>
      </c>
      <c r="K8" s="21">
        <v>346</v>
      </c>
      <c r="L8" s="21">
        <v>18149</v>
      </c>
      <c r="M8" s="23"/>
    </row>
    <row r="9" spans="1:13" s="19" customFormat="1" ht="12" customHeight="1">
      <c r="A9" s="20">
        <v>17</v>
      </c>
      <c r="B9" s="21">
        <v>455</v>
      </c>
      <c r="C9" s="21">
        <v>1075950</v>
      </c>
      <c r="D9" s="18">
        <v>89.31195059391887</v>
      </c>
      <c r="E9" s="21">
        <v>17</v>
      </c>
      <c r="F9" s="21">
        <v>917844</v>
      </c>
      <c r="G9" s="21">
        <v>267</v>
      </c>
      <c r="H9" s="21">
        <v>142949</v>
      </c>
      <c r="I9" s="21">
        <v>171</v>
      </c>
      <c r="J9" s="21">
        <v>15157</v>
      </c>
      <c r="K9" s="21">
        <v>335</v>
      </c>
      <c r="L9" s="21">
        <v>17425</v>
      </c>
      <c r="M9" s="21"/>
    </row>
    <row r="10" spans="1:13" s="19" customFormat="1" ht="12" customHeight="1">
      <c r="A10" s="20">
        <v>18</v>
      </c>
      <c r="B10" s="21">
        <v>455</v>
      </c>
      <c r="C10" s="21">
        <v>1078666</v>
      </c>
      <c r="D10" s="44">
        <v>89.8</v>
      </c>
      <c r="E10" s="21">
        <v>17</v>
      </c>
      <c r="F10" s="21">
        <v>928605</v>
      </c>
      <c r="G10" s="21">
        <v>260</v>
      </c>
      <c r="H10" s="21">
        <v>134008</v>
      </c>
      <c r="I10" s="21">
        <v>178</v>
      </c>
      <c r="J10" s="21">
        <v>16053</v>
      </c>
      <c r="K10" s="21">
        <v>331</v>
      </c>
      <c r="L10" s="21">
        <v>17190</v>
      </c>
      <c r="M10" s="23"/>
    </row>
    <row r="11" spans="1:13" s="19" customFormat="1" ht="12" customHeight="1">
      <c r="A11" s="20">
        <v>19</v>
      </c>
      <c r="B11" s="21">
        <v>458</v>
      </c>
      <c r="C11" s="21">
        <v>1082384</v>
      </c>
      <c r="D11" s="44">
        <v>90.2</v>
      </c>
      <c r="E11" s="21">
        <v>17</v>
      </c>
      <c r="F11" s="21">
        <v>932902</v>
      </c>
      <c r="G11" s="21">
        <v>260</v>
      </c>
      <c r="H11" s="21">
        <v>133260</v>
      </c>
      <c r="I11" s="21">
        <v>181</v>
      </c>
      <c r="J11" s="21">
        <v>16222</v>
      </c>
      <c r="K11" s="21">
        <v>330</v>
      </c>
      <c r="L11" s="21">
        <v>16478</v>
      </c>
      <c r="M11" s="23"/>
    </row>
    <row r="12" spans="1:13" s="19" customFormat="1" ht="12" customHeight="1">
      <c r="A12" s="20">
        <v>20</v>
      </c>
      <c r="B12" s="21">
        <v>454</v>
      </c>
      <c r="C12" s="21">
        <v>1079231</v>
      </c>
      <c r="D12" s="44">
        <v>90.2</v>
      </c>
      <c r="E12" s="21">
        <v>16</v>
      </c>
      <c r="F12" s="21">
        <v>933177</v>
      </c>
      <c r="G12" s="21">
        <v>255</v>
      </c>
      <c r="H12" s="21">
        <v>129889</v>
      </c>
      <c r="I12" s="21">
        <v>183</v>
      </c>
      <c r="J12" s="21">
        <v>16165</v>
      </c>
      <c r="K12" s="21">
        <v>328</v>
      </c>
      <c r="L12" s="21">
        <v>16078</v>
      </c>
      <c r="M12" s="27"/>
    </row>
    <row r="13" spans="1:13" s="19" customFormat="1" ht="12" customHeight="1">
      <c r="A13" s="24"/>
      <c r="B13" s="25"/>
      <c r="C13" s="25"/>
      <c r="D13" s="26"/>
      <c r="E13" s="25"/>
      <c r="F13" s="25"/>
      <c r="G13" s="25"/>
      <c r="H13" s="25"/>
      <c r="I13" s="25"/>
      <c r="J13" s="25"/>
      <c r="K13" s="25"/>
      <c r="L13" s="25"/>
      <c r="M13" s="27"/>
    </row>
    <row r="14" spans="1:13" s="19" customFormat="1" ht="12" customHeight="1">
      <c r="A14" s="24">
        <v>21</v>
      </c>
      <c r="B14" s="25">
        <v>445</v>
      </c>
      <c r="C14" s="25">
        <v>1077981</v>
      </c>
      <c r="D14" s="26">
        <v>90.4</v>
      </c>
      <c r="E14" s="25">
        <v>16</v>
      </c>
      <c r="F14" s="25">
        <v>937553</v>
      </c>
      <c r="G14" s="25">
        <f>210+34</f>
        <v>244</v>
      </c>
      <c r="H14" s="25">
        <f>120301+4874</f>
        <v>125175</v>
      </c>
      <c r="I14" s="25">
        <v>185</v>
      </c>
      <c r="J14" s="25">
        <v>15253</v>
      </c>
      <c r="K14" s="25">
        <v>327</v>
      </c>
      <c r="L14" s="25">
        <v>16063</v>
      </c>
      <c r="M14" s="27"/>
    </row>
    <row r="15" spans="1:13" s="19" customFormat="1" ht="12" customHeight="1">
      <c r="A15" s="28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9"/>
    </row>
    <row r="16" spans="1:13" s="19" customFormat="1" ht="12" customHeight="1">
      <c r="A16" s="30" t="s">
        <v>13</v>
      </c>
      <c r="B16" s="23">
        <v>63</v>
      </c>
      <c r="C16" s="23">
        <v>467923</v>
      </c>
      <c r="D16" s="18">
        <v>99.5</v>
      </c>
      <c r="E16" s="23">
        <v>1</v>
      </c>
      <c r="F16" s="23">
        <v>453059</v>
      </c>
      <c r="G16" s="23">
        <f>6+2</f>
        <v>8</v>
      </c>
      <c r="H16" s="23">
        <f>5780+434</f>
        <v>6214</v>
      </c>
      <c r="I16" s="23">
        <v>54</v>
      </c>
      <c r="J16" s="23">
        <v>8650</v>
      </c>
      <c r="K16" s="23">
        <v>14</v>
      </c>
      <c r="L16" s="23">
        <v>446</v>
      </c>
      <c r="M16" s="27"/>
    </row>
    <row r="17" spans="1:13" s="19" customFormat="1" ht="12" customHeight="1">
      <c r="A17" s="30" t="s">
        <v>14</v>
      </c>
      <c r="B17" s="23">
        <v>12</v>
      </c>
      <c r="C17" s="23">
        <v>124337</v>
      </c>
      <c r="D17" s="18">
        <v>98.8</v>
      </c>
      <c r="E17" s="23">
        <v>1</v>
      </c>
      <c r="F17" s="23">
        <v>123768</v>
      </c>
      <c r="G17" s="23">
        <f>1</f>
        <v>1</v>
      </c>
      <c r="H17" s="23">
        <v>129</v>
      </c>
      <c r="I17" s="23">
        <v>10</v>
      </c>
      <c r="J17" s="23">
        <v>440</v>
      </c>
      <c r="K17" s="23">
        <v>9</v>
      </c>
      <c r="L17" s="23">
        <v>567</v>
      </c>
      <c r="M17" s="27"/>
    </row>
    <row r="18" spans="1:13" s="19" customFormat="1" ht="12" customHeight="1">
      <c r="A18" s="30" t="s">
        <v>15</v>
      </c>
      <c r="B18" s="23">
        <v>35</v>
      </c>
      <c r="C18" s="23">
        <v>63826</v>
      </c>
      <c r="D18" s="18">
        <v>76.3</v>
      </c>
      <c r="E18" s="23">
        <v>1</v>
      </c>
      <c r="F18" s="23">
        <v>59166</v>
      </c>
      <c r="G18" s="31">
        <f>16+1</f>
        <v>17</v>
      </c>
      <c r="H18" s="31">
        <f>4230+201</f>
        <v>4431</v>
      </c>
      <c r="I18" s="23">
        <v>17</v>
      </c>
      <c r="J18" s="23">
        <v>229</v>
      </c>
      <c r="K18" s="31">
        <v>11</v>
      </c>
      <c r="L18" s="31">
        <v>663</v>
      </c>
      <c r="M18" s="27"/>
    </row>
    <row r="19" spans="1:13" s="19" customFormat="1" ht="12" customHeight="1">
      <c r="A19" s="30" t="s">
        <v>16</v>
      </c>
      <c r="B19" s="23">
        <v>77</v>
      </c>
      <c r="C19" s="23">
        <v>64864</v>
      </c>
      <c r="D19" s="18">
        <v>91.8</v>
      </c>
      <c r="E19" s="23">
        <v>1</v>
      </c>
      <c r="F19" s="23">
        <v>48604</v>
      </c>
      <c r="G19" s="23">
        <f>54+1</f>
        <v>55</v>
      </c>
      <c r="H19" s="23">
        <f>15828+104</f>
        <v>15932</v>
      </c>
      <c r="I19" s="23">
        <v>21</v>
      </c>
      <c r="J19" s="23">
        <v>328</v>
      </c>
      <c r="K19" s="23">
        <v>29</v>
      </c>
      <c r="L19" s="23">
        <v>1885</v>
      </c>
      <c r="M19" s="27"/>
    </row>
    <row r="20" spans="1:13" s="19" customFormat="1" ht="12" customHeight="1">
      <c r="A20" s="30" t="s">
        <v>17</v>
      </c>
      <c r="B20" s="23">
        <v>35</v>
      </c>
      <c r="C20" s="23">
        <v>75546</v>
      </c>
      <c r="D20" s="18">
        <v>98.5</v>
      </c>
      <c r="E20" s="23">
        <v>1</v>
      </c>
      <c r="F20" s="23">
        <v>54578</v>
      </c>
      <c r="G20" s="23">
        <f>33</f>
        <v>33</v>
      </c>
      <c r="H20" s="23">
        <f>20865</f>
        <v>20865</v>
      </c>
      <c r="I20" s="31">
        <v>1</v>
      </c>
      <c r="J20" s="31">
        <v>103</v>
      </c>
      <c r="K20" s="23">
        <v>5</v>
      </c>
      <c r="L20" s="31">
        <v>168</v>
      </c>
      <c r="M20" s="27"/>
    </row>
    <row r="21" spans="1:13" s="19" customFormat="1" ht="12" customHeight="1">
      <c r="A21" s="30" t="s">
        <v>18</v>
      </c>
      <c r="B21" s="23">
        <v>9</v>
      </c>
      <c r="C21" s="23">
        <v>39886</v>
      </c>
      <c r="D21" s="18">
        <v>96.4</v>
      </c>
      <c r="E21" s="23">
        <v>1</v>
      </c>
      <c r="F21" s="23">
        <v>37890</v>
      </c>
      <c r="G21" s="23">
        <f>6+1</f>
        <v>7</v>
      </c>
      <c r="H21" s="23">
        <f>1848+148</f>
        <v>1996</v>
      </c>
      <c r="I21" s="31">
        <v>1</v>
      </c>
      <c r="J21" s="31">
        <v>0</v>
      </c>
      <c r="K21" s="23">
        <v>22</v>
      </c>
      <c r="L21" s="23">
        <v>967</v>
      </c>
      <c r="M21" s="27"/>
    </row>
    <row r="22" spans="1:13" s="19" customFormat="1" ht="12" customHeight="1">
      <c r="A22" s="32" t="s">
        <v>32</v>
      </c>
      <c r="B22" s="23">
        <v>7</v>
      </c>
      <c r="C22" s="23">
        <v>19309</v>
      </c>
      <c r="D22" s="18">
        <v>97.7</v>
      </c>
      <c r="E22" s="23">
        <v>1</v>
      </c>
      <c r="F22" s="23">
        <v>17394</v>
      </c>
      <c r="G22" s="23">
        <f>5+1</f>
        <v>6</v>
      </c>
      <c r="H22" s="23">
        <f>1837+78</f>
        <v>1915</v>
      </c>
      <c r="I22" s="31">
        <v>0</v>
      </c>
      <c r="J22" s="31">
        <v>0</v>
      </c>
      <c r="K22" s="23">
        <v>4</v>
      </c>
      <c r="L22" s="23">
        <v>144</v>
      </c>
      <c r="M22" s="27"/>
    </row>
    <row r="23" spans="1:13" s="19" customFormat="1" ht="12" customHeight="1">
      <c r="A23" s="30" t="s">
        <v>19</v>
      </c>
      <c r="B23" s="23">
        <v>19</v>
      </c>
      <c r="C23" s="23">
        <v>14656</v>
      </c>
      <c r="D23" s="18">
        <v>60.1</v>
      </c>
      <c r="E23" s="23">
        <v>1</v>
      </c>
      <c r="F23" s="23">
        <v>7672</v>
      </c>
      <c r="G23" s="23">
        <f>8+4</f>
        <v>12</v>
      </c>
      <c r="H23" s="23">
        <f>5976+663</f>
        <v>6639</v>
      </c>
      <c r="I23" s="23">
        <v>6</v>
      </c>
      <c r="J23" s="23">
        <v>345</v>
      </c>
      <c r="K23" s="23">
        <v>41</v>
      </c>
      <c r="L23" s="23">
        <v>2254</v>
      </c>
      <c r="M23" s="27"/>
    </row>
    <row r="24" spans="1:13" s="19" customFormat="1" ht="12" customHeight="1">
      <c r="A24" s="30" t="s">
        <v>20</v>
      </c>
      <c r="B24" s="23">
        <v>10</v>
      </c>
      <c r="C24" s="23">
        <v>14055</v>
      </c>
      <c r="D24" s="18">
        <v>59.3</v>
      </c>
      <c r="E24" s="23">
        <v>1</v>
      </c>
      <c r="F24" s="23">
        <v>12672</v>
      </c>
      <c r="G24" s="23">
        <f>6</f>
        <v>6</v>
      </c>
      <c r="H24" s="23">
        <f>1148</f>
        <v>1148</v>
      </c>
      <c r="I24" s="23">
        <v>3</v>
      </c>
      <c r="J24" s="23">
        <v>235</v>
      </c>
      <c r="K24" s="23">
        <v>3</v>
      </c>
      <c r="L24" s="23">
        <v>236</v>
      </c>
      <c r="M24" s="27"/>
    </row>
    <row r="25" spans="1:13" s="19" customFormat="1" ht="12" customHeight="1">
      <c r="A25" s="30" t="s">
        <v>21</v>
      </c>
      <c r="B25" s="23">
        <v>18</v>
      </c>
      <c r="C25" s="23">
        <v>26269</v>
      </c>
      <c r="D25" s="18">
        <v>80.8</v>
      </c>
      <c r="E25" s="23">
        <v>1</v>
      </c>
      <c r="F25" s="23">
        <v>21586</v>
      </c>
      <c r="G25" s="23">
        <f>7+2</f>
        <v>9</v>
      </c>
      <c r="H25" s="23">
        <f>3912+300</f>
        <v>4212</v>
      </c>
      <c r="I25" s="23">
        <v>8</v>
      </c>
      <c r="J25" s="23">
        <v>471</v>
      </c>
      <c r="K25" s="23">
        <v>27</v>
      </c>
      <c r="L25" s="23">
        <v>1515</v>
      </c>
      <c r="M25" s="27"/>
    </row>
    <row r="26" spans="1:15" s="35" customFormat="1" ht="12" customHeight="1">
      <c r="A26" s="30" t="s">
        <v>22</v>
      </c>
      <c r="B26" s="23">
        <v>32</v>
      </c>
      <c r="C26" s="23">
        <v>43633</v>
      </c>
      <c r="D26" s="33">
        <v>74.2</v>
      </c>
      <c r="E26" s="34">
        <v>1</v>
      </c>
      <c r="F26" s="34">
        <v>31228</v>
      </c>
      <c r="G26" s="34">
        <f>18+1</f>
        <v>19</v>
      </c>
      <c r="H26" s="34">
        <f>11638+130</f>
        <v>11768</v>
      </c>
      <c r="I26" s="34">
        <v>12</v>
      </c>
      <c r="J26" s="34">
        <v>637</v>
      </c>
      <c r="K26" s="34">
        <v>13</v>
      </c>
      <c r="L26" s="34">
        <v>639</v>
      </c>
      <c r="M26" s="27"/>
      <c r="N26" s="19"/>
      <c r="O26" s="19"/>
    </row>
    <row r="27" spans="1:15" s="35" customFormat="1" ht="12" customHeight="1">
      <c r="A27" s="30" t="s">
        <v>23</v>
      </c>
      <c r="B27" s="23">
        <v>29</v>
      </c>
      <c r="C27" s="23">
        <v>26348</v>
      </c>
      <c r="D27" s="33">
        <v>67.2</v>
      </c>
      <c r="E27" s="34">
        <v>1</v>
      </c>
      <c r="F27" s="34">
        <v>13214</v>
      </c>
      <c r="G27" s="34">
        <f>13+2</f>
        <v>15</v>
      </c>
      <c r="H27" s="34">
        <f>11766+361</f>
        <v>12127</v>
      </c>
      <c r="I27" s="34">
        <v>13</v>
      </c>
      <c r="J27" s="34">
        <v>1007</v>
      </c>
      <c r="K27" s="34">
        <v>42</v>
      </c>
      <c r="L27" s="34">
        <v>1777</v>
      </c>
      <c r="M27" s="27"/>
      <c r="N27" s="19"/>
      <c r="O27" s="19"/>
    </row>
    <row r="28" spans="1:15" s="35" customFormat="1" ht="12" customHeight="1">
      <c r="A28" s="30" t="s">
        <v>24</v>
      </c>
      <c r="B28" s="23">
        <v>33</v>
      </c>
      <c r="C28" s="23">
        <v>32847</v>
      </c>
      <c r="D28" s="33">
        <v>94</v>
      </c>
      <c r="E28" s="34">
        <v>2</v>
      </c>
      <c r="F28" s="34">
        <v>23038</v>
      </c>
      <c r="G28" s="34">
        <f>11+3</f>
        <v>14</v>
      </c>
      <c r="H28" s="34">
        <f>7842+463</f>
        <v>8305</v>
      </c>
      <c r="I28" s="34">
        <v>17</v>
      </c>
      <c r="J28" s="34">
        <v>1504</v>
      </c>
      <c r="K28" s="34">
        <v>32</v>
      </c>
      <c r="L28" s="34">
        <v>1003</v>
      </c>
      <c r="M28" s="27"/>
      <c r="N28" s="19"/>
      <c r="O28" s="19"/>
    </row>
    <row r="29" spans="1:15" s="35" customFormat="1" ht="12" customHeight="1">
      <c r="A29" s="30" t="s">
        <v>25</v>
      </c>
      <c r="B29" s="23">
        <v>24</v>
      </c>
      <c r="C29" s="23">
        <v>17800</v>
      </c>
      <c r="D29" s="33">
        <v>54.6</v>
      </c>
      <c r="E29" s="31">
        <v>0</v>
      </c>
      <c r="F29" s="31">
        <v>0</v>
      </c>
      <c r="G29" s="34">
        <f>11+6</f>
        <v>17</v>
      </c>
      <c r="H29" s="34">
        <f>16888+783</f>
        <v>17671</v>
      </c>
      <c r="I29" s="34">
        <v>7</v>
      </c>
      <c r="J29" s="34">
        <v>129</v>
      </c>
      <c r="K29" s="34">
        <v>21</v>
      </c>
      <c r="L29" s="34">
        <v>994</v>
      </c>
      <c r="M29" s="27"/>
      <c r="N29" s="19"/>
      <c r="O29" s="19"/>
    </row>
    <row r="30" spans="1:15" s="35" customFormat="1" ht="12" customHeight="1">
      <c r="A30" s="30" t="s">
        <v>26</v>
      </c>
      <c r="B30" s="23">
        <v>1</v>
      </c>
      <c r="C30" s="23">
        <v>2206</v>
      </c>
      <c r="D30" s="33">
        <v>100</v>
      </c>
      <c r="E30" s="31">
        <v>0</v>
      </c>
      <c r="F30" s="31">
        <v>0</v>
      </c>
      <c r="G30" s="34">
        <f>1</f>
        <v>1</v>
      </c>
      <c r="H30" s="34">
        <f>2206</f>
        <v>2206</v>
      </c>
      <c r="I30" s="31">
        <v>0</v>
      </c>
      <c r="J30" s="31">
        <v>0</v>
      </c>
      <c r="K30" s="31">
        <v>0</v>
      </c>
      <c r="L30" s="31">
        <v>0</v>
      </c>
      <c r="M30" s="27"/>
      <c r="N30" s="19"/>
      <c r="O30" s="19"/>
    </row>
    <row r="31" spans="1:15" s="35" customFormat="1" ht="12" customHeight="1">
      <c r="A31" s="30" t="s">
        <v>27</v>
      </c>
      <c r="B31" s="23">
        <v>6</v>
      </c>
      <c r="C31" s="23">
        <v>26278</v>
      </c>
      <c r="D31" s="33">
        <v>92.9</v>
      </c>
      <c r="E31" s="34">
        <v>1</v>
      </c>
      <c r="F31" s="34">
        <v>24738</v>
      </c>
      <c r="G31" s="34">
        <f>2+1</f>
        <v>3</v>
      </c>
      <c r="H31" s="34">
        <f>1277+162</f>
        <v>1439</v>
      </c>
      <c r="I31" s="34">
        <v>2</v>
      </c>
      <c r="J31" s="34">
        <v>101</v>
      </c>
      <c r="K31" s="34">
        <v>7</v>
      </c>
      <c r="L31" s="34">
        <v>256</v>
      </c>
      <c r="M31" s="27"/>
      <c r="N31" s="19"/>
      <c r="O31" s="19"/>
    </row>
    <row r="32" spans="1:15" s="35" customFormat="1" ht="12" customHeight="1">
      <c r="A32" s="30" t="s">
        <v>28</v>
      </c>
      <c r="B32" s="23">
        <v>19</v>
      </c>
      <c r="C32" s="23">
        <v>6761</v>
      </c>
      <c r="D32" s="33">
        <v>64.5</v>
      </c>
      <c r="E32" s="31">
        <v>0</v>
      </c>
      <c r="F32" s="31">
        <v>0</v>
      </c>
      <c r="G32" s="34">
        <f>6+5</f>
        <v>11</v>
      </c>
      <c r="H32" s="34">
        <f>5463+551</f>
        <v>6014</v>
      </c>
      <c r="I32" s="34">
        <v>8</v>
      </c>
      <c r="J32" s="34">
        <v>747</v>
      </c>
      <c r="K32" s="34">
        <v>26</v>
      </c>
      <c r="L32" s="34">
        <v>1474</v>
      </c>
      <c r="M32" s="27"/>
      <c r="N32" s="19"/>
      <c r="O32" s="19"/>
    </row>
    <row r="33" spans="1:15" s="35" customFormat="1" ht="12" customHeight="1">
      <c r="A33" s="36" t="s">
        <v>29</v>
      </c>
      <c r="B33" s="37">
        <v>16</v>
      </c>
      <c r="C33" s="38">
        <v>11437</v>
      </c>
      <c r="D33" s="39">
        <v>64.6</v>
      </c>
      <c r="E33" s="38">
        <v>1</v>
      </c>
      <c r="F33" s="38">
        <v>8946</v>
      </c>
      <c r="G33" s="38">
        <f>6+4</f>
        <v>10</v>
      </c>
      <c r="H33" s="38">
        <f>1668+496</f>
        <v>2164</v>
      </c>
      <c r="I33" s="38">
        <v>5</v>
      </c>
      <c r="J33" s="38">
        <v>327</v>
      </c>
      <c r="K33" s="38">
        <v>21</v>
      </c>
      <c r="L33" s="38">
        <v>1075</v>
      </c>
      <c r="M33" s="27"/>
      <c r="N33" s="19"/>
      <c r="O33" s="19"/>
    </row>
    <row r="34" spans="1:13" s="19" customFormat="1" ht="12" customHeight="1">
      <c r="A34" s="35" t="s">
        <v>30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1:13" s="19" customFormat="1" ht="12" customHeight="1">
      <c r="A35" s="35" t="s">
        <v>31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27"/>
    </row>
    <row r="36" ht="12" customHeight="1">
      <c r="A36" s="42"/>
    </row>
    <row r="37" ht="12" customHeight="1">
      <c r="A37" s="42"/>
    </row>
    <row r="38" spans="1:4" ht="12" customHeight="1">
      <c r="A38" s="42"/>
      <c r="D38" s="2"/>
    </row>
    <row r="39" ht="12" customHeight="1">
      <c r="D39" s="2"/>
    </row>
  </sheetData>
  <sheetProtection/>
  <mergeCells count="6">
    <mergeCell ref="A1:L1"/>
    <mergeCell ref="B3:D3"/>
    <mergeCell ref="E3:F3"/>
    <mergeCell ref="G3:H3"/>
    <mergeCell ref="I3:J3"/>
    <mergeCell ref="K3:L3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2012-01-31T05:23:13Z</cp:lastPrinted>
  <dcterms:created xsi:type="dcterms:W3CDTF">2008-03-15T02:04:32Z</dcterms:created>
  <dcterms:modified xsi:type="dcterms:W3CDTF">2012-01-31T05:23:19Z</dcterms:modified>
  <cp:category/>
  <cp:version/>
  <cp:contentType/>
  <cp:contentStatus/>
</cp:coreProperties>
</file>