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20" sheetId="1" r:id="rId1"/>
  </sheets>
  <definedNames>
    <definedName name="_xlnm.Print_Area" localSheetId="0">'j20'!$A$1:$N$34</definedName>
  </definedNames>
  <calcPr fullCalcOnLoad="1"/>
</workbook>
</file>

<file path=xl/sharedStrings.xml><?xml version="1.0" encoding="utf-8"?>
<sst xmlns="http://schemas.openxmlformats.org/spreadsheetml/2006/main" count="125" uniqueCount="61">
  <si>
    <t>人 口 動 態</t>
  </si>
  <si>
    <t>第　１　位</t>
  </si>
  <si>
    <t>第　２　位</t>
  </si>
  <si>
    <t>第　３　位</t>
  </si>
  <si>
    <t>悪性新生物</t>
  </si>
  <si>
    <t>心疾患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</si>
  <si>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</si>
  <si>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</si>
  <si>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</si>
  <si>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</si>
  <si>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</si>
  <si>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</si>
  <si>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</si>
  <si>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</si>
  <si>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</si>
  <si>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</si>
  <si>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</si>
  <si>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</si>
  <si>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</si>
  <si>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</si>
  <si>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</si>
  <si>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</si>
  <si>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脳血管疾患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</si>
  <si>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</si>
  <si>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</si>
  <si>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</si>
  <si>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</si>
  <si>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</si>
  <si>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</si>
  <si>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</si>
  <si>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</si>
  <si>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</si>
  <si>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</si>
  <si>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</si>
  <si>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</si>
  <si>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</si>
  <si>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</si>
  <si>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</si>
  <si>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市郡</t>
  </si>
  <si>
    <t>死亡数</t>
  </si>
  <si>
    <t>死亡率</t>
  </si>
  <si>
    <t>百分率</t>
  </si>
  <si>
    <t>死   因</t>
  </si>
  <si>
    <t>郡部</t>
  </si>
  <si>
    <t>郡</t>
  </si>
  <si>
    <t>２０　表</t>
  </si>
  <si>
    <t>第20表　死因順位，死亡数，死亡率，（人口10万対），百分率，市郡別</t>
  </si>
  <si>
    <t>注：１）心疾患は高血圧性疾患を除く。</t>
  </si>
  <si>
    <t>　  ２）百分率は　死亡総数を100とした割合である。</t>
  </si>
  <si>
    <t>肺炎</t>
  </si>
  <si>
    <t>豊後大野市</t>
  </si>
  <si>
    <t>由布市</t>
  </si>
  <si>
    <t>国東市</t>
  </si>
  <si>
    <t>豊大</t>
  </si>
  <si>
    <t>由</t>
  </si>
  <si>
    <t>国</t>
  </si>
  <si>
    <t>豊高</t>
  </si>
  <si>
    <t>悪性新生物</t>
  </si>
  <si>
    <t>死亡数</t>
  </si>
  <si>
    <t>人口</t>
  </si>
  <si>
    <t>平成22年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</si>
</sst>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;&quot;△&quot;#\ ##0.0;&quot;-&quot;;@"/>
    <numFmt numFmtId="178" formatCode="#\ ##0;&quot;△&quot;#\ ##0;&quot;-&quot;;@"/>
    <numFmt numFmtId="179" formatCode="#\ ###\ ##0;&quot;△&quot;#\ ###\ ##0;&quot;-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right" vertical="center"/>
    </xf>
    <xf numFmtId="177" fontId="45" fillId="0" borderId="16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178" fontId="44" fillId="0" borderId="0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85" zoomScaleNormal="85" zoomScalePageLayoutView="0" workbookViewId="0" topLeftCell="A1">
      <pane xSplit="1" topLeftCell="B1" activePane="topRight" state="frozen"/>
      <selection pane="topLeft" activeCell="A10" sqref="A10"/>
      <selection pane="topRight" activeCell="A1" sqref="A1"/>
    </sheetView>
  </sheetViews>
  <sheetFormatPr defaultColWidth="9.00390625" defaultRowHeight="13.5"/>
  <cols>
    <col min="1" max="1" width="14.625" style="3" customWidth="1"/>
    <col min="2" max="2" width="16.625" style="3" customWidth="1"/>
    <col min="3" max="3" width="8.75390625" style="4" customWidth="1"/>
    <col min="4" max="5" width="8.75390625" style="3" customWidth="1"/>
    <col min="6" max="6" width="16.625" style="3" customWidth="1"/>
    <col min="7" max="8" width="8.75390625" style="3" customWidth="1"/>
    <col min="9" max="9" width="8.75390625" style="4" customWidth="1"/>
    <col min="10" max="10" width="16.625" style="3" customWidth="1"/>
    <col min="11" max="12" width="8.75390625" style="3" customWidth="1"/>
    <col min="13" max="13" width="8.75390625" style="4" customWidth="1"/>
    <col min="14" max="14" width="5.50390625" style="3" customWidth="1"/>
    <col min="15" max="15" width="2.25390625" style="3" customWidth="1"/>
    <col min="16" max="16384" width="9.00390625" style="3" customWidth="1"/>
  </cols>
  <sheetData>
    <row r="1" spans="1:14" ht="18.75">
      <c r="A1" s="2" t="s">
        <v>0</v>
      </c>
      <c r="B1" s="40" t="s">
        <v>46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ht="13.5">
      <c r="A2" s="2" t="s">
        <v>45</v>
      </c>
    </row>
    <row r="3" spans="1:14" ht="14.25" thickBot="1">
      <c r="A3" s="5"/>
      <c r="M3" s="48" t="s">
        <v>60</v>
      </c>
      <c r="N3" s="48"/>
    </row>
    <row r="4" spans="1:14" ht="19.5" customHeight="1">
      <c r="A4" s="6"/>
      <c r="B4" s="46" t="s">
        <v>1</v>
      </c>
      <c r="C4" s="46"/>
      <c r="D4" s="46"/>
      <c r="E4" s="47"/>
      <c r="F4" s="49" t="s">
        <v>2</v>
      </c>
      <c r="G4" s="50"/>
      <c r="H4" s="50"/>
      <c r="I4" s="51"/>
      <c r="J4" s="45" t="s">
        <v>3</v>
      </c>
      <c r="K4" s="46"/>
      <c r="L4" s="46"/>
      <c r="M4" s="47"/>
      <c r="N4" s="7"/>
    </row>
    <row r="5" spans="1:14" ht="11.25" customHeight="1">
      <c r="A5" s="8"/>
      <c r="B5" s="41" t="s">
        <v>42</v>
      </c>
      <c r="C5" s="41" t="s">
        <v>39</v>
      </c>
      <c r="D5" s="41" t="s">
        <v>40</v>
      </c>
      <c r="E5" s="43" t="s">
        <v>41</v>
      </c>
      <c r="F5" s="41" t="s">
        <v>42</v>
      </c>
      <c r="G5" s="41" t="s">
        <v>39</v>
      </c>
      <c r="H5" s="41" t="s">
        <v>40</v>
      </c>
      <c r="I5" s="43" t="s">
        <v>41</v>
      </c>
      <c r="J5" s="41" t="s">
        <v>42</v>
      </c>
      <c r="K5" s="41" t="s">
        <v>39</v>
      </c>
      <c r="L5" s="41" t="s">
        <v>40</v>
      </c>
      <c r="M5" s="43" t="s">
        <v>41</v>
      </c>
      <c r="N5" s="9" t="s">
        <v>38</v>
      </c>
    </row>
    <row r="6" spans="1:19" ht="11.25" customHeight="1">
      <c r="A6" s="10"/>
      <c r="B6" s="42"/>
      <c r="C6" s="42"/>
      <c r="D6" s="42"/>
      <c r="E6" s="44"/>
      <c r="F6" s="42"/>
      <c r="G6" s="42"/>
      <c r="H6" s="42"/>
      <c r="I6" s="44"/>
      <c r="J6" s="42"/>
      <c r="K6" s="42"/>
      <c r="L6" s="42"/>
      <c r="M6" s="44"/>
      <c r="N6" s="11"/>
      <c r="Q6" s="3" t="s">
        <v>58</v>
      </c>
      <c r="S6" s="3" t="s">
        <v>59</v>
      </c>
    </row>
    <row r="7" spans="1:19" ht="18" customHeight="1">
      <c r="A7" s="12" t="s">
        <v>6</v>
      </c>
      <c r="B7" s="13" t="s">
        <v>4</v>
      </c>
      <c r="C7" s="37">
        <f>C9+C11</f>
        <v>3639</v>
      </c>
      <c r="D7" s="30">
        <f>C7/S7*100000</f>
        <v>306.4165597983831</v>
      </c>
      <c r="E7" s="30">
        <f>C7/Q7*100</f>
        <v>28.018170619032958</v>
      </c>
      <c r="F7" s="13" t="s">
        <v>5</v>
      </c>
      <c r="G7" s="37">
        <f>G9+G11</f>
        <v>1955</v>
      </c>
      <c r="H7" s="33">
        <f>G7/S7*100000</f>
        <v>164.6178550167186</v>
      </c>
      <c r="I7" s="30">
        <f>G7/$Q7*100</f>
        <v>15.052356020942408</v>
      </c>
      <c r="J7" s="13" t="s">
        <v>22</v>
      </c>
      <c r="K7" s="37">
        <f>K9+K11</f>
        <v>1384</v>
      </c>
      <c r="L7" s="30">
        <f>K7/S7*100000</f>
        <v>116.53765286094044</v>
      </c>
      <c r="M7" s="30">
        <f>K7/$Q7*100</f>
        <v>10.655990144749</v>
      </c>
      <c r="N7" s="16" t="s">
        <v>23</v>
      </c>
      <c r="Q7" s="36">
        <f>SUM(Q9:Q11)</f>
        <v>12988</v>
      </c>
      <c r="S7" s="36">
        <f>SUM(S9:S11)</f>
        <v>1187599</v>
      </c>
    </row>
    <row r="8" spans="1:14" ht="6.75" customHeight="1">
      <c r="A8" s="12"/>
      <c r="B8" s="13"/>
      <c r="C8" s="17"/>
      <c r="D8" s="18"/>
      <c r="E8" s="18"/>
      <c r="F8" s="1"/>
      <c r="G8" s="17"/>
      <c r="H8" s="19"/>
      <c r="I8" s="18"/>
      <c r="J8" s="1"/>
      <c r="K8" s="17"/>
      <c r="L8" s="18"/>
      <c r="M8" s="18"/>
      <c r="N8" s="16"/>
    </row>
    <row r="9" spans="1:19" ht="18" customHeight="1">
      <c r="A9" s="12" t="s">
        <v>7</v>
      </c>
      <c r="B9" s="13" t="s">
        <v>4</v>
      </c>
      <c r="C9" s="37">
        <f>SUM(C13:C26)</f>
        <v>3442</v>
      </c>
      <c r="D9" s="30">
        <f>C9/S9*100000</f>
        <v>304.599613454064</v>
      </c>
      <c r="E9" s="30">
        <f>C9/Q9*100</f>
        <v>27.970095888184627</v>
      </c>
      <c r="F9" s="13" t="s">
        <v>5</v>
      </c>
      <c r="G9" s="14">
        <v>1840</v>
      </c>
      <c r="H9" s="33">
        <f>G9/S9*100000</f>
        <v>162.830705623323</v>
      </c>
      <c r="I9" s="30">
        <f>G9/$Q9*100</f>
        <v>14.952055907687306</v>
      </c>
      <c r="J9" s="13" t="s">
        <v>22</v>
      </c>
      <c r="K9" s="14">
        <v>1308</v>
      </c>
      <c r="L9" s="30">
        <f>K9/S9*100000</f>
        <v>115.75139291049267</v>
      </c>
      <c r="M9" s="30">
        <f>K9/$Q9*100</f>
        <v>10.628961482203803</v>
      </c>
      <c r="N9" s="16" t="s">
        <v>24</v>
      </c>
      <c r="Q9" s="36">
        <f>SUM(Q13:Q26)</f>
        <v>12306</v>
      </c>
      <c r="S9" s="36">
        <f>SUM(S13:S26)</f>
        <v>1130008</v>
      </c>
    </row>
    <row r="10" spans="1:14" ht="6.75" customHeight="1">
      <c r="A10" s="12"/>
      <c r="B10" s="13"/>
      <c r="C10" s="20"/>
      <c r="D10" s="21"/>
      <c r="E10" s="21"/>
      <c r="F10" s="13"/>
      <c r="G10" s="17"/>
      <c r="H10" s="19"/>
      <c r="I10" s="21"/>
      <c r="J10" s="13"/>
      <c r="K10" s="20"/>
      <c r="L10" s="18"/>
      <c r="M10" s="21"/>
      <c r="N10" s="16"/>
    </row>
    <row r="11" spans="1:19" ht="18" customHeight="1">
      <c r="A11" s="12" t="s">
        <v>43</v>
      </c>
      <c r="B11" s="13" t="s">
        <v>4</v>
      </c>
      <c r="C11" s="38">
        <f>SUM(C30:C32)</f>
        <v>197</v>
      </c>
      <c r="D11" s="30">
        <f>C11/S11*100000</f>
        <v>342.06733691028114</v>
      </c>
      <c r="E11" s="30">
        <f>C11/Q11*100</f>
        <v>28.885630498533725</v>
      </c>
      <c r="F11" s="13" t="s">
        <v>5</v>
      </c>
      <c r="G11" s="14">
        <v>115</v>
      </c>
      <c r="H11" s="33">
        <f>G11/S11*100000</f>
        <v>199.68397839940266</v>
      </c>
      <c r="I11" s="30">
        <f>G11/$Q11*100</f>
        <v>16.862170087976537</v>
      </c>
      <c r="J11" s="13" t="s">
        <v>22</v>
      </c>
      <c r="K11" s="22">
        <v>76</v>
      </c>
      <c r="L11" s="30">
        <f>K11/S11*100000</f>
        <v>131.9650639856922</v>
      </c>
      <c r="M11" s="30">
        <f>K11/$Q11*100</f>
        <v>11.143695014662756</v>
      </c>
      <c r="N11" s="16" t="s">
        <v>44</v>
      </c>
      <c r="Q11" s="36">
        <f>SUM(Q30:Q32)</f>
        <v>682</v>
      </c>
      <c r="S11" s="36">
        <f>SUM(S30:S32)</f>
        <v>57591</v>
      </c>
    </row>
    <row r="12" spans="1:14" ht="6.75" customHeight="1">
      <c r="A12" s="12"/>
      <c r="B12" s="13"/>
      <c r="C12" s="20"/>
      <c r="D12" s="18"/>
      <c r="E12" s="18"/>
      <c r="F12" s="1"/>
      <c r="G12" s="17"/>
      <c r="H12" s="19"/>
      <c r="I12" s="18"/>
      <c r="J12" s="1"/>
      <c r="K12" s="20"/>
      <c r="L12" s="18"/>
      <c r="M12" s="18"/>
      <c r="N12" s="16"/>
    </row>
    <row r="13" spans="1:19" ht="18" customHeight="1">
      <c r="A13" s="23" t="s">
        <v>8</v>
      </c>
      <c r="B13" s="1" t="s">
        <v>57</v>
      </c>
      <c r="C13" s="20">
        <v>1059</v>
      </c>
      <c r="D13" s="31">
        <f aca="true" t="shared" si="0" ref="D13:D26">C13/S13*100000</f>
        <v>224.58089895980234</v>
      </c>
      <c r="E13" s="30">
        <f>C13/Q13*100</f>
        <v>30</v>
      </c>
      <c r="F13" s="1" t="s">
        <v>5</v>
      </c>
      <c r="G13" s="17">
        <v>482</v>
      </c>
      <c r="H13" s="34">
        <f aca="true" t="shared" si="1" ref="H13:H26">G13/S13*100000</f>
        <v>102.21717969652948</v>
      </c>
      <c r="I13" s="30">
        <f aca="true" t="shared" si="2" ref="I13:I20">G13/$Q13*100</f>
        <v>13.654390934844193</v>
      </c>
      <c r="J13" s="1" t="s">
        <v>49</v>
      </c>
      <c r="K13" s="20">
        <v>373</v>
      </c>
      <c r="L13" s="31">
        <f aca="true" t="shared" si="3" ref="L13:L26">K13/S13*100000</f>
        <v>79.1016764041608</v>
      </c>
      <c r="M13" s="30">
        <f aca="true" t="shared" si="4" ref="M13:M19">K13/$Q13*100</f>
        <v>10.56657223796034</v>
      </c>
      <c r="N13" s="9" t="s">
        <v>25</v>
      </c>
      <c r="Q13" s="3">
        <v>3530</v>
      </c>
      <c r="S13" s="3">
        <v>471545</v>
      </c>
    </row>
    <row r="14" spans="1:19" ht="18" customHeight="1">
      <c r="A14" s="23" t="s">
        <v>9</v>
      </c>
      <c r="B14" s="1" t="s">
        <v>4</v>
      </c>
      <c r="C14" s="20">
        <v>441</v>
      </c>
      <c r="D14" s="31">
        <f t="shared" si="0"/>
        <v>362.30098092374425</v>
      </c>
      <c r="E14" s="30">
        <f aca="true" t="shared" si="5" ref="E14:E19">C14/Q14*100</f>
        <v>30.969101123595504</v>
      </c>
      <c r="F14" s="1" t="s">
        <v>5</v>
      </c>
      <c r="G14" s="17">
        <v>212</v>
      </c>
      <c r="H14" s="34">
        <f t="shared" si="1"/>
        <v>174.16736497921494</v>
      </c>
      <c r="I14" s="30">
        <f t="shared" si="2"/>
        <v>14.887640449438203</v>
      </c>
      <c r="J14" s="1" t="s">
        <v>49</v>
      </c>
      <c r="K14" s="20">
        <v>149</v>
      </c>
      <c r="L14" s="31">
        <f t="shared" si="3"/>
        <v>122.41008199010861</v>
      </c>
      <c r="M14" s="30">
        <f t="shared" si="4"/>
        <v>10.463483146067416</v>
      </c>
      <c r="N14" s="9" t="s">
        <v>26</v>
      </c>
      <c r="Q14" s="3">
        <v>1424</v>
      </c>
      <c r="S14" s="3">
        <v>121722</v>
      </c>
    </row>
    <row r="15" spans="1:19" ht="18" customHeight="1">
      <c r="A15" s="23" t="s">
        <v>10</v>
      </c>
      <c r="B15" s="1" t="s">
        <v>4</v>
      </c>
      <c r="C15" s="20">
        <v>251</v>
      </c>
      <c r="D15" s="31">
        <f t="shared" si="0"/>
        <v>299.24414029900566</v>
      </c>
      <c r="E15" s="30">
        <f t="shared" si="5"/>
        <v>26.25523012552301</v>
      </c>
      <c r="F15" s="1" t="s">
        <v>5</v>
      </c>
      <c r="G15" s="20">
        <v>160</v>
      </c>
      <c r="H15" s="34">
        <f t="shared" si="1"/>
        <v>190.75323684398768</v>
      </c>
      <c r="I15" s="30">
        <f t="shared" si="2"/>
        <v>16.736401673640167</v>
      </c>
      <c r="J15" s="1" t="s">
        <v>22</v>
      </c>
      <c r="K15" s="20">
        <v>128</v>
      </c>
      <c r="L15" s="31">
        <f t="shared" si="3"/>
        <v>152.60258947519014</v>
      </c>
      <c r="M15" s="30">
        <f t="shared" si="4"/>
        <v>13.389121338912133</v>
      </c>
      <c r="N15" s="9" t="s">
        <v>27</v>
      </c>
      <c r="Q15" s="3">
        <v>956</v>
      </c>
      <c r="S15" s="3">
        <v>83878</v>
      </c>
    </row>
    <row r="16" spans="1:19" ht="18" customHeight="1">
      <c r="A16" s="23" t="s">
        <v>11</v>
      </c>
      <c r="B16" s="1" t="s">
        <v>4</v>
      </c>
      <c r="C16" s="20">
        <v>243</v>
      </c>
      <c r="D16" s="31">
        <f t="shared" si="0"/>
        <v>344.0610531383182</v>
      </c>
      <c r="E16" s="30">
        <f t="shared" si="5"/>
        <v>26.850828729281766</v>
      </c>
      <c r="F16" s="1" t="s">
        <v>5</v>
      </c>
      <c r="G16" s="17">
        <v>127</v>
      </c>
      <c r="H16" s="34">
        <f t="shared" si="1"/>
        <v>179.8179166607671</v>
      </c>
      <c r="I16" s="30">
        <f t="shared" si="2"/>
        <v>14.033149171270717</v>
      </c>
      <c r="J16" s="1" t="s">
        <v>22</v>
      </c>
      <c r="K16" s="20">
        <v>117</v>
      </c>
      <c r="L16" s="31">
        <f t="shared" si="3"/>
        <v>165.65902558511618</v>
      </c>
      <c r="M16" s="30">
        <f t="shared" si="4"/>
        <v>12.928176795580109</v>
      </c>
      <c r="N16" s="9" t="s">
        <v>28</v>
      </c>
      <c r="Q16" s="3">
        <v>905</v>
      </c>
      <c r="S16" s="3">
        <v>70627</v>
      </c>
    </row>
    <row r="17" spans="1:19" ht="18" customHeight="1">
      <c r="A17" s="23" t="s">
        <v>12</v>
      </c>
      <c r="B17" s="1" t="s">
        <v>4</v>
      </c>
      <c r="C17" s="20">
        <v>263</v>
      </c>
      <c r="D17" s="31">
        <f t="shared" si="0"/>
        <v>342.7379943962989</v>
      </c>
      <c r="E17" s="30">
        <f t="shared" si="5"/>
        <v>25.962487660414613</v>
      </c>
      <c r="F17" s="1" t="s">
        <v>5</v>
      </c>
      <c r="G17" s="17">
        <v>150</v>
      </c>
      <c r="H17" s="34">
        <f t="shared" si="1"/>
        <v>195.47794357203364</v>
      </c>
      <c r="I17" s="30">
        <f t="shared" si="2"/>
        <v>14.807502467917077</v>
      </c>
      <c r="J17" s="1" t="s">
        <v>22</v>
      </c>
      <c r="K17" s="20">
        <v>101</v>
      </c>
      <c r="L17" s="31">
        <f t="shared" si="3"/>
        <v>131.62181533850264</v>
      </c>
      <c r="M17" s="30">
        <f t="shared" si="4"/>
        <v>9.970384995064165</v>
      </c>
      <c r="N17" s="9" t="s">
        <v>29</v>
      </c>
      <c r="Q17" s="3">
        <v>1013</v>
      </c>
      <c r="S17" s="3">
        <v>76735</v>
      </c>
    </row>
    <row r="18" spans="1:19" ht="18" customHeight="1">
      <c r="A18" s="23" t="s">
        <v>13</v>
      </c>
      <c r="B18" s="1" t="s">
        <v>4</v>
      </c>
      <c r="C18" s="20">
        <v>162</v>
      </c>
      <c r="D18" s="31">
        <f t="shared" si="0"/>
        <v>392.53695178095467</v>
      </c>
      <c r="E18" s="30">
        <f t="shared" si="5"/>
        <v>28.125</v>
      </c>
      <c r="F18" s="1" t="s">
        <v>5</v>
      </c>
      <c r="G18" s="17">
        <v>86</v>
      </c>
      <c r="H18" s="34">
        <f t="shared" si="1"/>
        <v>208.38381390840803</v>
      </c>
      <c r="I18" s="30">
        <f t="shared" si="2"/>
        <v>14.930555555555555</v>
      </c>
      <c r="J18" s="1" t="s">
        <v>22</v>
      </c>
      <c r="K18" s="20">
        <v>75</v>
      </c>
      <c r="L18" s="31">
        <f t="shared" si="3"/>
        <v>181.7300702689605</v>
      </c>
      <c r="M18" s="30">
        <f t="shared" si="4"/>
        <v>13.020833333333334</v>
      </c>
      <c r="N18" s="9" t="s">
        <v>30</v>
      </c>
      <c r="Q18" s="3">
        <v>576</v>
      </c>
      <c r="S18" s="3">
        <v>41270</v>
      </c>
    </row>
    <row r="19" spans="1:19" ht="18" customHeight="1">
      <c r="A19" s="23" t="s">
        <v>14</v>
      </c>
      <c r="B19" s="1" t="s">
        <v>57</v>
      </c>
      <c r="C19" s="20">
        <v>88</v>
      </c>
      <c r="D19" s="31">
        <f t="shared" si="0"/>
        <v>444.35467582306603</v>
      </c>
      <c r="E19" s="30">
        <f t="shared" si="5"/>
        <v>31.88405797101449</v>
      </c>
      <c r="F19" s="1" t="s">
        <v>5</v>
      </c>
      <c r="G19" s="17">
        <v>36</v>
      </c>
      <c r="H19" s="34">
        <f t="shared" si="1"/>
        <v>181.7814582912543</v>
      </c>
      <c r="I19" s="30">
        <f t="shared" si="2"/>
        <v>13.043478260869565</v>
      </c>
      <c r="J19" s="1" t="s">
        <v>22</v>
      </c>
      <c r="K19" s="20">
        <v>29</v>
      </c>
      <c r="L19" s="31">
        <f t="shared" si="3"/>
        <v>146.4350636235104</v>
      </c>
      <c r="M19" s="30">
        <f t="shared" si="4"/>
        <v>10.507246376811594</v>
      </c>
      <c r="N19" s="9" t="s">
        <v>31</v>
      </c>
      <c r="Q19" s="3">
        <v>276</v>
      </c>
      <c r="S19" s="3">
        <v>19804</v>
      </c>
    </row>
    <row r="20" spans="1:19" ht="18" customHeight="1">
      <c r="A20" s="23" t="s">
        <v>15</v>
      </c>
      <c r="B20" s="1" t="s">
        <v>4</v>
      </c>
      <c r="C20" s="20">
        <v>124</v>
      </c>
      <c r="D20" s="31">
        <f t="shared" si="0"/>
        <v>510.8135942327497</v>
      </c>
      <c r="E20" s="30">
        <f aca="true" t="shared" si="6" ref="E20:E26">C20/Q20*100</f>
        <v>28.18181818181818</v>
      </c>
      <c r="F20" s="1" t="s">
        <v>5</v>
      </c>
      <c r="G20" s="17">
        <v>72</v>
      </c>
      <c r="H20" s="34">
        <f t="shared" si="1"/>
        <v>296.60144181256436</v>
      </c>
      <c r="I20" s="30">
        <f t="shared" si="2"/>
        <v>16.363636363636363</v>
      </c>
      <c r="J20" s="1" t="s">
        <v>49</v>
      </c>
      <c r="K20" s="20">
        <v>63</v>
      </c>
      <c r="L20" s="31">
        <f t="shared" si="3"/>
        <v>259.52626158599384</v>
      </c>
      <c r="M20" s="30">
        <f aca="true" t="shared" si="7" ref="M20:M26">K20/$Q20*100</f>
        <v>14.318181818181818</v>
      </c>
      <c r="N20" s="9" t="s">
        <v>32</v>
      </c>
      <c r="Q20" s="3">
        <v>440</v>
      </c>
      <c r="S20" s="3">
        <v>24275</v>
      </c>
    </row>
    <row r="21" spans="1:19" ht="18" customHeight="1">
      <c r="A21" s="23" t="s">
        <v>16</v>
      </c>
      <c r="B21" s="1" t="s">
        <v>4</v>
      </c>
      <c r="C21" s="20">
        <v>96</v>
      </c>
      <c r="D21" s="31">
        <f t="shared" si="0"/>
        <v>405.6280897452149</v>
      </c>
      <c r="E21" s="30">
        <f t="shared" si="6"/>
        <v>24.55242966751918</v>
      </c>
      <c r="F21" s="1" t="s">
        <v>22</v>
      </c>
      <c r="G21" s="20">
        <v>35</v>
      </c>
      <c r="H21" s="34">
        <f t="shared" si="1"/>
        <v>147.88524105294292</v>
      </c>
      <c r="I21" s="30">
        <f aca="true" t="shared" si="8" ref="I21:I26">G21/$Q21*100</f>
        <v>8.951406649616368</v>
      </c>
      <c r="J21" s="1" t="s">
        <v>5</v>
      </c>
      <c r="K21" s="20">
        <v>56</v>
      </c>
      <c r="L21" s="31">
        <f t="shared" si="3"/>
        <v>236.61638568470863</v>
      </c>
      <c r="M21" s="30">
        <f t="shared" si="7"/>
        <v>14.322250639386189</v>
      </c>
      <c r="N21" s="9" t="s">
        <v>56</v>
      </c>
      <c r="Q21" s="3">
        <v>391</v>
      </c>
      <c r="S21" s="3">
        <v>23667</v>
      </c>
    </row>
    <row r="22" spans="1:19" ht="18" customHeight="1">
      <c r="A22" s="23" t="s">
        <v>17</v>
      </c>
      <c r="B22" s="1" t="s">
        <v>4</v>
      </c>
      <c r="C22" s="20">
        <v>107</v>
      </c>
      <c r="D22" s="31">
        <f t="shared" si="0"/>
        <v>334.5527311384173</v>
      </c>
      <c r="E22" s="30">
        <f t="shared" si="6"/>
        <v>24.76851851851852</v>
      </c>
      <c r="F22" s="1" t="s">
        <v>5</v>
      </c>
      <c r="G22" s="17">
        <v>74</v>
      </c>
      <c r="H22" s="34">
        <f t="shared" si="1"/>
        <v>231.372916862083</v>
      </c>
      <c r="I22" s="30">
        <f t="shared" si="8"/>
        <v>17.12962962962963</v>
      </c>
      <c r="J22" s="1" t="s">
        <v>49</v>
      </c>
      <c r="K22" s="20">
        <v>59</v>
      </c>
      <c r="L22" s="31">
        <f t="shared" si="3"/>
        <v>184.47300128193103</v>
      </c>
      <c r="M22" s="30">
        <f t="shared" si="7"/>
        <v>13.657407407407407</v>
      </c>
      <c r="N22" s="9" t="s">
        <v>33</v>
      </c>
      <c r="Q22" s="3">
        <v>432</v>
      </c>
      <c r="S22" s="3">
        <v>31983</v>
      </c>
    </row>
    <row r="23" spans="1:19" ht="18" customHeight="1">
      <c r="A23" s="23" t="s">
        <v>18</v>
      </c>
      <c r="B23" s="1" t="s">
        <v>4</v>
      </c>
      <c r="C23" s="20">
        <v>234</v>
      </c>
      <c r="D23" s="31">
        <f t="shared" si="0"/>
        <v>398.39280849904657</v>
      </c>
      <c r="E23" s="30">
        <f t="shared" si="6"/>
        <v>28.398058252427184</v>
      </c>
      <c r="F23" s="1" t="s">
        <v>5</v>
      </c>
      <c r="G23" s="20">
        <v>126</v>
      </c>
      <c r="H23" s="34">
        <f t="shared" si="1"/>
        <v>214.51920457640972</v>
      </c>
      <c r="I23" s="30">
        <f t="shared" si="8"/>
        <v>15.291262135922329</v>
      </c>
      <c r="J23" s="1" t="s">
        <v>22</v>
      </c>
      <c r="K23" s="20">
        <v>91</v>
      </c>
      <c r="L23" s="31">
        <f t="shared" si="3"/>
        <v>154.9305366385181</v>
      </c>
      <c r="M23" s="30">
        <f t="shared" si="7"/>
        <v>11.04368932038835</v>
      </c>
      <c r="N23" s="9" t="s">
        <v>34</v>
      </c>
      <c r="Q23" s="3">
        <v>824</v>
      </c>
      <c r="S23" s="3">
        <v>58736</v>
      </c>
    </row>
    <row r="24" spans="1:19" ht="18" customHeight="1">
      <c r="A24" s="23" t="s">
        <v>50</v>
      </c>
      <c r="B24" s="1" t="s">
        <v>4</v>
      </c>
      <c r="C24" s="20">
        <v>166</v>
      </c>
      <c r="D24" s="31">
        <f t="shared" si="0"/>
        <v>422.0803986879911</v>
      </c>
      <c r="E24" s="30">
        <f t="shared" si="6"/>
        <v>27.712854757929883</v>
      </c>
      <c r="F24" s="1" t="s">
        <v>5</v>
      </c>
      <c r="G24" s="20">
        <v>88</v>
      </c>
      <c r="H24" s="34">
        <f t="shared" si="1"/>
        <v>223.75346436471813</v>
      </c>
      <c r="I24" s="30">
        <f t="shared" si="8"/>
        <v>14.691151919866444</v>
      </c>
      <c r="J24" s="1" t="s">
        <v>49</v>
      </c>
      <c r="K24" s="20">
        <v>68</v>
      </c>
      <c r="L24" s="31">
        <f t="shared" si="3"/>
        <v>172.90040428182766</v>
      </c>
      <c r="M24" s="30">
        <f t="shared" si="7"/>
        <v>11.352253756260435</v>
      </c>
      <c r="N24" s="9" t="s">
        <v>53</v>
      </c>
      <c r="Q24" s="3">
        <v>599</v>
      </c>
      <c r="S24" s="3">
        <v>39329</v>
      </c>
    </row>
    <row r="25" spans="1:19" ht="18" customHeight="1">
      <c r="A25" s="23" t="s">
        <v>51</v>
      </c>
      <c r="B25" s="1" t="s">
        <v>4</v>
      </c>
      <c r="C25" s="20">
        <v>114</v>
      </c>
      <c r="D25" s="31">
        <f t="shared" si="0"/>
        <v>329.7180043383948</v>
      </c>
      <c r="E25" s="30">
        <f t="shared" si="6"/>
        <v>26.76056338028169</v>
      </c>
      <c r="F25" s="1" t="s">
        <v>5</v>
      </c>
      <c r="G25" s="20">
        <v>77</v>
      </c>
      <c r="H25" s="34">
        <f t="shared" si="1"/>
        <v>222.704266088214</v>
      </c>
      <c r="I25" s="30">
        <f t="shared" si="8"/>
        <v>18.07511737089202</v>
      </c>
      <c r="J25" s="1" t="s">
        <v>49</v>
      </c>
      <c r="K25" s="20">
        <v>52</v>
      </c>
      <c r="L25" s="31">
        <f t="shared" si="3"/>
        <v>150.39768618944322</v>
      </c>
      <c r="M25" s="30">
        <f t="shared" si="7"/>
        <v>12.206572769953052</v>
      </c>
      <c r="N25" s="9" t="s">
        <v>54</v>
      </c>
      <c r="Q25" s="3">
        <v>426</v>
      </c>
      <c r="S25" s="3">
        <v>34575</v>
      </c>
    </row>
    <row r="26" spans="1:19" ht="18" customHeight="1">
      <c r="A26" s="23" t="s">
        <v>52</v>
      </c>
      <c r="B26" s="1" t="s">
        <v>4</v>
      </c>
      <c r="C26" s="20">
        <v>94</v>
      </c>
      <c r="D26" s="31">
        <f t="shared" si="0"/>
        <v>295.0222835980165</v>
      </c>
      <c r="E26" s="30">
        <f t="shared" si="6"/>
        <v>18.28793774319066</v>
      </c>
      <c r="F26" s="1" t="s">
        <v>5</v>
      </c>
      <c r="G26" s="20">
        <v>94</v>
      </c>
      <c r="H26" s="34">
        <f t="shared" si="1"/>
        <v>295.0222835980165</v>
      </c>
      <c r="I26" s="30">
        <f t="shared" si="8"/>
        <v>18.28793774319066</v>
      </c>
      <c r="J26" s="1" t="s">
        <v>22</v>
      </c>
      <c r="K26" s="20">
        <v>65</v>
      </c>
      <c r="L26" s="31">
        <f t="shared" si="3"/>
        <v>204.00477057309647</v>
      </c>
      <c r="M26" s="30">
        <f t="shared" si="7"/>
        <v>12.645914396887159</v>
      </c>
      <c r="N26" s="9" t="s">
        <v>55</v>
      </c>
      <c r="Q26" s="3">
        <v>514</v>
      </c>
      <c r="S26" s="3">
        <v>31862</v>
      </c>
    </row>
    <row r="27" spans="1:14" ht="18" customHeight="1">
      <c r="A27" s="23"/>
      <c r="B27" s="1"/>
      <c r="C27" s="20"/>
      <c r="D27" s="31"/>
      <c r="E27" s="15"/>
      <c r="F27" s="1"/>
      <c r="G27" s="20"/>
      <c r="H27" s="34"/>
      <c r="I27" s="15"/>
      <c r="J27" s="1" t="s">
        <v>49</v>
      </c>
      <c r="K27" s="20">
        <v>65</v>
      </c>
      <c r="L27" s="31">
        <f>K27/$S$26*100000</f>
        <v>204.00477057309647</v>
      </c>
      <c r="M27" s="30">
        <f>K27/$Q$26*100</f>
        <v>12.645914396887159</v>
      </c>
      <c r="N27" s="9"/>
    </row>
    <row r="28" spans="1:14" ht="18" customHeight="1">
      <c r="A28" s="23"/>
      <c r="B28" s="1"/>
      <c r="C28" s="20"/>
      <c r="D28" s="18"/>
      <c r="E28" s="15"/>
      <c r="F28" s="1"/>
      <c r="G28" s="20"/>
      <c r="H28" s="18"/>
      <c r="I28" s="24"/>
      <c r="J28" s="1"/>
      <c r="K28" s="20"/>
      <c r="L28" s="18"/>
      <c r="M28" s="24"/>
      <c r="N28" s="9"/>
    </row>
    <row r="29" spans="1:14" ht="6.75" customHeight="1">
      <c r="A29" s="23"/>
      <c r="B29" s="1"/>
      <c r="C29" s="20"/>
      <c r="D29" s="18"/>
      <c r="E29" s="15"/>
      <c r="F29" s="1"/>
      <c r="G29" s="17"/>
      <c r="H29" s="19"/>
      <c r="I29" s="24"/>
      <c r="J29" s="1"/>
      <c r="K29" s="20"/>
      <c r="L29" s="18"/>
      <c r="M29" s="24"/>
      <c r="N29" s="9"/>
    </row>
    <row r="30" spans="1:19" ht="18" customHeight="1">
      <c r="A30" s="23" t="s">
        <v>19</v>
      </c>
      <c r="B30" s="1" t="s">
        <v>4</v>
      </c>
      <c r="C30" s="20">
        <v>12</v>
      </c>
      <c r="D30" s="31">
        <f>C30/S30*100000</f>
        <v>548.195523069895</v>
      </c>
      <c r="E30" s="30">
        <f>C30/Q30*100</f>
        <v>29.268292682926827</v>
      </c>
      <c r="F30" s="1" t="s">
        <v>5</v>
      </c>
      <c r="G30" s="17">
        <v>6</v>
      </c>
      <c r="H30" s="34">
        <f>G30/S30*100000</f>
        <v>274.0977615349475</v>
      </c>
      <c r="I30" s="30">
        <f>G30/$Q30*100</f>
        <v>14.634146341463413</v>
      </c>
      <c r="J30" s="1" t="s">
        <v>49</v>
      </c>
      <c r="K30" s="20">
        <v>4</v>
      </c>
      <c r="L30" s="31">
        <f>K30/$S$30*100000</f>
        <v>182.7318410232983</v>
      </c>
      <c r="M30" s="30">
        <f>K30/$Q$30*100</f>
        <v>9.75609756097561</v>
      </c>
      <c r="N30" s="9" t="s">
        <v>35</v>
      </c>
      <c r="Q30" s="3">
        <v>41</v>
      </c>
      <c r="S30" s="3">
        <v>2189</v>
      </c>
    </row>
    <row r="31" spans="1:19" ht="18" customHeight="1">
      <c r="A31" s="23" t="s">
        <v>20</v>
      </c>
      <c r="B31" s="1" t="s">
        <v>4</v>
      </c>
      <c r="C31" s="20">
        <v>73</v>
      </c>
      <c r="D31" s="31">
        <f>C31/S31*100000</f>
        <v>260.3702250597425</v>
      </c>
      <c r="E31" s="30">
        <f>C31/Q31*100</f>
        <v>27.86259541984733</v>
      </c>
      <c r="F31" s="1" t="s">
        <v>5</v>
      </c>
      <c r="G31" s="20">
        <v>42</v>
      </c>
      <c r="H31" s="34">
        <f>G31/S31*100000</f>
        <v>149.80204729464634</v>
      </c>
      <c r="I31" s="30">
        <f>G31/$Q31*100</f>
        <v>16.030534351145036</v>
      </c>
      <c r="J31" s="1" t="s">
        <v>22</v>
      </c>
      <c r="K31" s="17">
        <v>29</v>
      </c>
      <c r="L31" s="31">
        <f>K31/S31*100000</f>
        <v>103.43474694154153</v>
      </c>
      <c r="M31" s="30">
        <f>K31/$Q31*100</f>
        <v>11.068702290076336</v>
      </c>
      <c r="N31" s="9" t="s">
        <v>36</v>
      </c>
      <c r="Q31" s="3">
        <v>262</v>
      </c>
      <c r="S31" s="3">
        <v>28037</v>
      </c>
    </row>
    <row r="32" spans="1:19" ht="18" customHeight="1">
      <c r="A32" s="25" t="s">
        <v>21</v>
      </c>
      <c r="B32" s="26" t="s">
        <v>4</v>
      </c>
      <c r="C32" s="27">
        <v>112</v>
      </c>
      <c r="D32" s="32">
        <f>C32/S32*100000</f>
        <v>409.28192947195316</v>
      </c>
      <c r="E32" s="39">
        <f>C32/Q32*100</f>
        <v>29.551451187335093</v>
      </c>
      <c r="F32" s="26" t="s">
        <v>5</v>
      </c>
      <c r="G32" s="28">
        <v>67</v>
      </c>
      <c r="H32" s="35">
        <f>G32/S32*100000</f>
        <v>244.83829709482916</v>
      </c>
      <c r="I32" s="39">
        <f>G32/$Q32*100</f>
        <v>17.678100263852244</v>
      </c>
      <c r="J32" s="26" t="s">
        <v>22</v>
      </c>
      <c r="K32" s="27">
        <v>45</v>
      </c>
      <c r="L32" s="32">
        <f>K32/S32*100000</f>
        <v>164.44363237712406</v>
      </c>
      <c r="M32" s="39">
        <f>K32/$Q32*100</f>
        <v>11.87335092348285</v>
      </c>
      <c r="N32" s="11" t="s">
        <v>37</v>
      </c>
      <c r="Q32" s="3">
        <v>379</v>
      </c>
      <c r="S32" s="3">
        <v>27365</v>
      </c>
    </row>
    <row r="33" ht="14.25" customHeight="1">
      <c r="A33" s="29" t="s">
        <v>47</v>
      </c>
    </row>
    <row r="34" ht="13.5">
      <c r="A34" s="29" t="s">
        <v>48</v>
      </c>
    </row>
    <row r="35" spans="7:11" ht="13.5">
      <c r="G35" s="4"/>
      <c r="K35" s="4"/>
    </row>
  </sheetData>
  <sheetProtection/>
  <mergeCells count="17">
    <mergeCell ref="B4:E4"/>
    <mergeCell ref="G5:G6"/>
    <mergeCell ref="H5:H6"/>
    <mergeCell ref="M3:N3"/>
    <mergeCell ref="F4:I4"/>
    <mergeCell ref="B5:B6"/>
    <mergeCell ref="C5:C6"/>
    <mergeCell ref="B1:N1"/>
    <mergeCell ref="K5:K6"/>
    <mergeCell ref="L5:L6"/>
    <mergeCell ref="D5:D6"/>
    <mergeCell ref="I5:I6"/>
    <mergeCell ref="J4:M4"/>
    <mergeCell ref="J5:J6"/>
    <mergeCell ref="M5:M6"/>
    <mergeCell ref="E5:E6"/>
    <mergeCell ref="F5:F6"/>
  </mergeCells>
  <printOptions horizontalCentered="1" verticalCentered="1"/>
  <pageMargins left="0.6299212598425197" right="0.4330708661417323" top="0.8661417322834646" bottom="0.3937007874015748" header="0.5118110236220472" footer="0.6692913385826772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2010-09-09T07:23:43Z</cp:lastPrinted>
  <dcterms:created xsi:type="dcterms:W3CDTF">2001-12-10T01:48:28Z</dcterms:created>
  <dcterms:modified xsi:type="dcterms:W3CDTF">2013-02-08T00:23:36Z</dcterms:modified>
  <cp:category/>
  <cp:version/>
  <cp:contentType/>
  <cp:contentStatus/>
</cp:coreProperties>
</file>