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'j20'!$A$1:$N$33</definedName>
  </definedNames>
  <calcPr fullCalcOnLoad="1"/>
</workbook>
</file>

<file path=xl/sharedStrings.xml><?xml version="1.0" encoding="utf-8"?>
<sst xmlns="http://schemas.openxmlformats.org/spreadsheetml/2006/main" count="124" uniqueCount="62">
  <si>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</si>
  <si>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</si>
  <si>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</si>
  <si>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</si>
  <si>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</si>
  <si>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</si>
  <si>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</si>
  <si>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</si>
  <si>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</si>
  <si>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</si>
  <si>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</si>
  <si>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</si>
  <si>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</si>
  <si>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</si>
  <si>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</si>
  <si>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</si>
  <si>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</si>
  <si>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</si>
  <si>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</si>
  <si>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</si>
  <si>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</si>
  <si>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</si>
  <si>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</si>
  <si>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</si>
  <si>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</si>
  <si>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</si>
  <si>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</si>
  <si>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</si>
  <si>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</si>
  <si>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</si>
  <si>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</si>
  <si>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</si>
  <si>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</si>
  <si>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</si>
  <si>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</si>
  <si>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</si>
  <si>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</si>
  <si>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</si>
  <si>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</si>
  <si>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</si>
  <si>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</si>
  <si>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</si>
  <si>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</si>
  <si>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</si>
  <si>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</si>
  <si>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</si>
  <si>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</si>
  <si>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</si>
  <si>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</si>
  <si>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</si>
  <si>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</si>
  <si>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</si>
  <si>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</si>
  <si>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</si>
  <si>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</si>
  <si>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</si>
  <si>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</si>
  <si>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悪性新生物</t>
  </si>
  <si>
    <t>死亡数</t>
  </si>
  <si>
    <t>人口</t>
  </si>
  <si>
    <t>平成23年</t>
  </si>
  <si>
    <t>老衰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</si>
</sst>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K32" sqref="K32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6384" width="9.00390625" style="3" customWidth="1"/>
  </cols>
  <sheetData>
    <row r="1" spans="1:14" ht="18.75">
      <c r="A1" s="2" t="s">
        <v>0</v>
      </c>
      <c r="B1" s="40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3.5">
      <c r="A2" s="2" t="s">
        <v>45</v>
      </c>
    </row>
    <row r="3" spans="1:14" ht="14.25" thickBot="1">
      <c r="A3" s="5"/>
      <c r="M3" s="48" t="s">
        <v>60</v>
      </c>
      <c r="N3" s="48"/>
    </row>
    <row r="4" spans="1:14" ht="19.5" customHeight="1">
      <c r="A4" s="6"/>
      <c r="B4" s="46" t="s">
        <v>1</v>
      </c>
      <c r="C4" s="46"/>
      <c r="D4" s="46"/>
      <c r="E4" s="47"/>
      <c r="F4" s="49" t="s">
        <v>2</v>
      </c>
      <c r="G4" s="50"/>
      <c r="H4" s="50"/>
      <c r="I4" s="51"/>
      <c r="J4" s="45" t="s">
        <v>3</v>
      </c>
      <c r="K4" s="46"/>
      <c r="L4" s="46"/>
      <c r="M4" s="47"/>
      <c r="N4" s="7"/>
    </row>
    <row r="5" spans="1:14" ht="11.25" customHeight="1">
      <c r="A5" s="8"/>
      <c r="B5" s="41" t="s">
        <v>42</v>
      </c>
      <c r="C5" s="41" t="s">
        <v>39</v>
      </c>
      <c r="D5" s="41" t="s">
        <v>40</v>
      </c>
      <c r="E5" s="43" t="s">
        <v>41</v>
      </c>
      <c r="F5" s="41" t="s">
        <v>42</v>
      </c>
      <c r="G5" s="41" t="s">
        <v>39</v>
      </c>
      <c r="H5" s="41" t="s">
        <v>40</v>
      </c>
      <c r="I5" s="43" t="s">
        <v>41</v>
      </c>
      <c r="J5" s="41" t="s">
        <v>42</v>
      </c>
      <c r="K5" s="41" t="s">
        <v>39</v>
      </c>
      <c r="L5" s="41" t="s">
        <v>40</v>
      </c>
      <c r="M5" s="43" t="s">
        <v>41</v>
      </c>
      <c r="N5" s="9" t="s">
        <v>38</v>
      </c>
    </row>
    <row r="6" spans="1:19" ht="11.25" customHeight="1">
      <c r="A6" s="10"/>
      <c r="B6" s="42"/>
      <c r="C6" s="42"/>
      <c r="D6" s="42"/>
      <c r="E6" s="44"/>
      <c r="F6" s="42"/>
      <c r="G6" s="42"/>
      <c r="H6" s="42"/>
      <c r="I6" s="44"/>
      <c r="J6" s="42"/>
      <c r="K6" s="42"/>
      <c r="L6" s="42"/>
      <c r="M6" s="44"/>
      <c r="N6" s="11"/>
      <c r="Q6" s="3" t="s">
        <v>58</v>
      </c>
      <c r="S6" s="3" t="s">
        <v>59</v>
      </c>
    </row>
    <row r="7" spans="1:19" ht="18" customHeight="1">
      <c r="A7" s="12" t="s">
        <v>6</v>
      </c>
      <c r="B7" s="13" t="s">
        <v>4</v>
      </c>
      <c r="C7" s="37">
        <f>C9+C11</f>
        <v>3749</v>
      </c>
      <c r="D7" s="30">
        <f>C7/S7*100000</f>
        <v>317.02461951126287</v>
      </c>
      <c r="E7" s="30">
        <f>C7/Q7*100</f>
        <v>27.154860205707664</v>
      </c>
      <c r="F7" s="13" t="s">
        <v>5</v>
      </c>
      <c r="G7" s="37">
        <f>G9+G11</f>
        <v>1955</v>
      </c>
      <c r="H7" s="33">
        <f>G7/S7*100000</f>
        <v>165.3195868617015</v>
      </c>
      <c r="I7" s="30">
        <f>G7/$Q7*100</f>
        <v>14.160509923221786</v>
      </c>
      <c r="J7" s="13" t="s">
        <v>22</v>
      </c>
      <c r="K7" s="37">
        <f>K9+K11</f>
        <v>1384</v>
      </c>
      <c r="L7" s="30">
        <f>K7/S7*100000</f>
        <v>117.03442875529149</v>
      </c>
      <c r="M7" s="30">
        <f>K7/$Q7*100</f>
        <v>10.024626973779515</v>
      </c>
      <c r="N7" s="16" t="s">
        <v>23</v>
      </c>
      <c r="Q7" s="36">
        <f>SUM(Q9:Q11)</f>
        <v>13806</v>
      </c>
      <c r="S7" s="36">
        <f>SUM(S9:S11)</f>
        <v>1182558</v>
      </c>
    </row>
    <row r="8" spans="1:14" ht="6.75" customHeight="1">
      <c r="A8" s="12"/>
      <c r="B8" s="13"/>
      <c r="C8" s="17"/>
      <c r="D8" s="18"/>
      <c r="E8" s="18"/>
      <c r="F8" s="1"/>
      <c r="G8" s="17"/>
      <c r="H8" s="19"/>
      <c r="I8" s="18"/>
      <c r="J8" s="1"/>
      <c r="K8" s="17"/>
      <c r="L8" s="18"/>
      <c r="M8" s="18"/>
      <c r="N8" s="16"/>
    </row>
    <row r="9" spans="1:19" ht="18" customHeight="1">
      <c r="A9" s="12" t="s">
        <v>7</v>
      </c>
      <c r="B9" s="13" t="s">
        <v>4</v>
      </c>
      <c r="C9" s="37">
        <f>SUM(C13:C26)</f>
        <v>3556</v>
      </c>
      <c r="D9" s="30">
        <f>C9/S9*100000</f>
        <v>315.9793493811034</v>
      </c>
      <c r="E9" s="30">
        <f>C9/Q9*100</f>
        <v>27.122263747997867</v>
      </c>
      <c r="F9" s="13" t="s">
        <v>5</v>
      </c>
      <c r="G9" s="14">
        <v>1840</v>
      </c>
      <c r="H9" s="33">
        <f>G9/S9*100000</f>
        <v>163.4988759452279</v>
      </c>
      <c r="I9" s="30">
        <f>G9/$Q9*100</f>
        <v>14.034017237434215</v>
      </c>
      <c r="J9" s="13" t="s">
        <v>22</v>
      </c>
      <c r="K9" s="14">
        <v>1308</v>
      </c>
      <c r="L9" s="30">
        <f>K9/S9*100000</f>
        <v>116.22637485671633</v>
      </c>
      <c r="M9" s="30">
        <f>K9/$Q9*100</f>
        <v>9.976355731828237</v>
      </c>
      <c r="N9" s="16" t="s">
        <v>24</v>
      </c>
      <c r="Q9" s="36">
        <f>SUM(Q13:Q26)</f>
        <v>13111</v>
      </c>
      <c r="S9" s="36">
        <f>SUM(S13:S26)</f>
        <v>1125390</v>
      </c>
    </row>
    <row r="10" spans="1:14" ht="6.75" customHeight="1">
      <c r="A10" s="12"/>
      <c r="B10" s="13"/>
      <c r="C10" s="20"/>
      <c r="D10" s="21"/>
      <c r="E10" s="21"/>
      <c r="F10" s="13"/>
      <c r="G10" s="17"/>
      <c r="H10" s="19"/>
      <c r="I10" s="21"/>
      <c r="J10" s="13"/>
      <c r="K10" s="20"/>
      <c r="L10" s="18"/>
      <c r="M10" s="21"/>
      <c r="N10" s="16"/>
    </row>
    <row r="11" spans="1:19" ht="18" customHeight="1">
      <c r="A11" s="12" t="s">
        <v>43</v>
      </c>
      <c r="B11" s="13" t="s">
        <v>4</v>
      </c>
      <c r="C11" s="38">
        <f>SUM(C29:C31)</f>
        <v>193</v>
      </c>
      <c r="D11" s="30">
        <f>C11/S11*100000</f>
        <v>337.60145535964176</v>
      </c>
      <c r="E11" s="30">
        <f>C11/Q11*100</f>
        <v>27.769784172661872</v>
      </c>
      <c r="F11" s="13" t="s">
        <v>5</v>
      </c>
      <c r="G11" s="14">
        <v>115</v>
      </c>
      <c r="H11" s="33">
        <f>G11/S11*100000</f>
        <v>201.16148894486423</v>
      </c>
      <c r="I11" s="30">
        <f>G11/$Q11*100</f>
        <v>16.546762589928058</v>
      </c>
      <c r="J11" s="13" t="s">
        <v>22</v>
      </c>
      <c r="K11" s="22">
        <v>76</v>
      </c>
      <c r="L11" s="30">
        <f>K11/S11*100000</f>
        <v>132.94150573747552</v>
      </c>
      <c r="M11" s="30">
        <f>K11/$Q11*100</f>
        <v>10.93525179856115</v>
      </c>
      <c r="N11" s="16" t="s">
        <v>44</v>
      </c>
      <c r="Q11" s="36">
        <f>SUM(Q29:Q31)</f>
        <v>695</v>
      </c>
      <c r="S11" s="36">
        <f>SUM(S29:S31)</f>
        <v>57168</v>
      </c>
    </row>
    <row r="12" spans="1:14" ht="6.75" customHeight="1">
      <c r="A12" s="12"/>
      <c r="B12" s="13"/>
      <c r="C12" s="20"/>
      <c r="D12" s="18"/>
      <c r="E12" s="18"/>
      <c r="F12" s="1"/>
      <c r="G12" s="17"/>
      <c r="H12" s="19"/>
      <c r="I12" s="18"/>
      <c r="J12" s="1"/>
      <c r="K12" s="20"/>
      <c r="L12" s="18"/>
      <c r="M12" s="18"/>
      <c r="N12" s="16"/>
    </row>
    <row r="13" spans="1:19" ht="18" customHeight="1">
      <c r="A13" s="23" t="s">
        <v>8</v>
      </c>
      <c r="B13" s="1" t="s">
        <v>57</v>
      </c>
      <c r="C13" s="20">
        <v>1118</v>
      </c>
      <c r="D13" s="31">
        <f aca="true" t="shared" si="0" ref="D13:D26">C13/S13*100000</f>
        <v>236.37163202137918</v>
      </c>
      <c r="E13" s="30">
        <f>C13/Q13*100</f>
        <v>29.114583333333332</v>
      </c>
      <c r="F13" s="1" t="s">
        <v>5</v>
      </c>
      <c r="G13" s="17">
        <v>534</v>
      </c>
      <c r="H13" s="34">
        <f aca="true" t="shared" si="1" ref="H13:H26">G13/S13*100000</f>
        <v>112.90022495475534</v>
      </c>
      <c r="I13" s="30">
        <f aca="true" t="shared" si="2" ref="I13:I20">G13/$Q13*100</f>
        <v>13.90625</v>
      </c>
      <c r="J13" s="1" t="s">
        <v>49</v>
      </c>
      <c r="K13" s="20">
        <v>418</v>
      </c>
      <c r="L13" s="31">
        <f aca="true" t="shared" si="3" ref="L13:L26">K13/S13*100000</f>
        <v>88.37508245522046</v>
      </c>
      <c r="M13" s="30">
        <f aca="true" t="shared" si="4" ref="M13:M19">K13/$Q13*100</f>
        <v>10.885416666666666</v>
      </c>
      <c r="N13" s="9" t="s">
        <v>25</v>
      </c>
      <c r="Q13" s="3">
        <v>3840</v>
      </c>
      <c r="S13" s="3">
        <v>472984</v>
      </c>
    </row>
    <row r="14" spans="1:19" ht="18" customHeight="1">
      <c r="A14" s="23" t="s">
        <v>9</v>
      </c>
      <c r="B14" s="1" t="s">
        <v>4</v>
      </c>
      <c r="C14" s="20">
        <v>454</v>
      </c>
      <c r="D14" s="31">
        <f t="shared" si="0"/>
        <v>375.5604453782903</v>
      </c>
      <c r="E14" s="30">
        <f aca="true" t="shared" si="5" ref="E14:E19">C14/Q14*100</f>
        <v>30.1460823373174</v>
      </c>
      <c r="F14" s="1" t="s">
        <v>5</v>
      </c>
      <c r="G14" s="17">
        <v>236</v>
      </c>
      <c r="H14" s="34">
        <f t="shared" si="1"/>
        <v>195.2252535446619</v>
      </c>
      <c r="I14" s="30">
        <f t="shared" si="2"/>
        <v>15.670650730411687</v>
      </c>
      <c r="J14" s="1" t="s">
        <v>49</v>
      </c>
      <c r="K14" s="20">
        <v>168</v>
      </c>
      <c r="L14" s="31">
        <f t="shared" si="3"/>
        <v>138.97390930297965</v>
      </c>
      <c r="M14" s="30">
        <f t="shared" si="4"/>
        <v>11.155378486055776</v>
      </c>
      <c r="N14" s="9" t="s">
        <v>26</v>
      </c>
      <c r="Q14" s="3">
        <v>1506</v>
      </c>
      <c r="S14" s="3">
        <v>120886</v>
      </c>
    </row>
    <row r="15" spans="1:19" ht="18" customHeight="1">
      <c r="A15" s="23" t="s">
        <v>10</v>
      </c>
      <c r="B15" s="1" t="s">
        <v>4</v>
      </c>
      <c r="C15" s="20">
        <v>259</v>
      </c>
      <c r="D15" s="31">
        <f t="shared" si="0"/>
        <v>308.2489318400914</v>
      </c>
      <c r="E15" s="30">
        <f t="shared" si="5"/>
        <v>27.12041884816754</v>
      </c>
      <c r="F15" s="1" t="s">
        <v>5</v>
      </c>
      <c r="G15" s="20">
        <v>162</v>
      </c>
      <c r="H15" s="34">
        <f t="shared" si="1"/>
        <v>192.80435118955523</v>
      </c>
      <c r="I15" s="30">
        <f t="shared" si="2"/>
        <v>16.963350785340314</v>
      </c>
      <c r="J15" s="1" t="s">
        <v>22</v>
      </c>
      <c r="K15" s="20">
        <v>138</v>
      </c>
      <c r="L15" s="31">
        <f t="shared" si="3"/>
        <v>164.24074360591743</v>
      </c>
      <c r="M15" s="30">
        <f t="shared" si="4"/>
        <v>14.45026178010471</v>
      </c>
      <c r="N15" s="9" t="s">
        <v>27</v>
      </c>
      <c r="Q15" s="3">
        <v>955</v>
      </c>
      <c r="S15" s="3">
        <v>84023</v>
      </c>
    </row>
    <row r="16" spans="1:19" ht="18" customHeight="1">
      <c r="A16" s="23" t="s">
        <v>11</v>
      </c>
      <c r="B16" s="1" t="s">
        <v>4</v>
      </c>
      <c r="C16" s="20">
        <v>261</v>
      </c>
      <c r="D16" s="31">
        <f t="shared" si="0"/>
        <v>373.5027690722535</v>
      </c>
      <c r="E16" s="30">
        <f t="shared" si="5"/>
        <v>26.851851851851855</v>
      </c>
      <c r="F16" s="1" t="s">
        <v>5</v>
      </c>
      <c r="G16" s="17">
        <v>136</v>
      </c>
      <c r="H16" s="34">
        <f t="shared" si="1"/>
        <v>194.62213254339645</v>
      </c>
      <c r="I16" s="30">
        <f t="shared" si="2"/>
        <v>13.991769547325102</v>
      </c>
      <c r="J16" s="1" t="s">
        <v>22</v>
      </c>
      <c r="K16" s="20">
        <v>111</v>
      </c>
      <c r="L16" s="31">
        <f t="shared" si="3"/>
        <v>158.84600523762504</v>
      </c>
      <c r="M16" s="30">
        <f t="shared" si="4"/>
        <v>11.419753086419753</v>
      </c>
      <c r="N16" s="9" t="s">
        <v>28</v>
      </c>
      <c r="Q16" s="3">
        <v>972</v>
      </c>
      <c r="S16" s="3">
        <v>69879</v>
      </c>
    </row>
    <row r="17" spans="1:19" ht="18" customHeight="1">
      <c r="A17" s="23" t="s">
        <v>12</v>
      </c>
      <c r="B17" s="1" t="s">
        <v>4</v>
      </c>
      <c r="C17" s="20">
        <v>272</v>
      </c>
      <c r="D17" s="31">
        <f t="shared" si="0"/>
        <v>358.7349318139854</v>
      </c>
      <c r="E17" s="30">
        <f t="shared" si="5"/>
        <v>25.0229990800368</v>
      </c>
      <c r="F17" s="1" t="s">
        <v>5</v>
      </c>
      <c r="G17" s="17">
        <v>140</v>
      </c>
      <c r="H17" s="34">
        <f t="shared" si="1"/>
        <v>184.64297961013955</v>
      </c>
      <c r="I17" s="30">
        <f t="shared" si="2"/>
        <v>12.879484820607177</v>
      </c>
      <c r="J17" s="1" t="s">
        <v>22</v>
      </c>
      <c r="K17" s="20">
        <v>126</v>
      </c>
      <c r="L17" s="31">
        <f t="shared" si="3"/>
        <v>166.1786816491256</v>
      </c>
      <c r="M17" s="30">
        <f t="shared" si="4"/>
        <v>11.591536338546458</v>
      </c>
      <c r="N17" s="9" t="s">
        <v>29</v>
      </c>
      <c r="Q17" s="3">
        <v>1087</v>
      </c>
      <c r="S17" s="3">
        <v>75822</v>
      </c>
    </row>
    <row r="18" spans="1:19" ht="18" customHeight="1">
      <c r="A18" s="23" t="s">
        <v>13</v>
      </c>
      <c r="B18" s="1" t="s">
        <v>4</v>
      </c>
      <c r="C18" s="20">
        <v>158</v>
      </c>
      <c r="D18" s="31">
        <f t="shared" si="0"/>
        <v>386.4687033730401</v>
      </c>
      <c r="E18" s="30">
        <f t="shared" si="5"/>
        <v>26.68918918918919</v>
      </c>
      <c r="F18" s="1" t="s">
        <v>5</v>
      </c>
      <c r="G18" s="17">
        <v>93</v>
      </c>
      <c r="H18" s="34">
        <f t="shared" si="1"/>
        <v>227.4784140107135</v>
      </c>
      <c r="I18" s="30">
        <f t="shared" si="2"/>
        <v>15.70945945945946</v>
      </c>
      <c r="J18" s="1" t="s">
        <v>22</v>
      </c>
      <c r="K18" s="20">
        <v>75</v>
      </c>
      <c r="L18" s="31">
        <f t="shared" si="3"/>
        <v>183.45033387960765</v>
      </c>
      <c r="M18" s="30">
        <f t="shared" si="4"/>
        <v>12.66891891891892</v>
      </c>
      <c r="N18" s="9" t="s">
        <v>30</v>
      </c>
      <c r="Q18" s="3">
        <v>592</v>
      </c>
      <c r="S18" s="3">
        <v>40883</v>
      </c>
    </row>
    <row r="19" spans="1:19" ht="18" customHeight="1">
      <c r="A19" s="23" t="s">
        <v>14</v>
      </c>
      <c r="B19" s="1" t="s">
        <v>57</v>
      </c>
      <c r="C19" s="20">
        <v>78</v>
      </c>
      <c r="D19" s="31">
        <f t="shared" si="0"/>
        <v>400.65748921306766</v>
      </c>
      <c r="E19" s="30">
        <f t="shared" si="5"/>
        <v>28.363636363636363</v>
      </c>
      <c r="F19" s="1" t="s">
        <v>5</v>
      </c>
      <c r="G19" s="17">
        <v>47</v>
      </c>
      <c r="H19" s="34">
        <f t="shared" si="1"/>
        <v>241.42182042325868</v>
      </c>
      <c r="I19" s="30">
        <f t="shared" si="2"/>
        <v>17.09090909090909</v>
      </c>
      <c r="J19" s="1" t="s">
        <v>49</v>
      </c>
      <c r="K19" s="20">
        <v>31</v>
      </c>
      <c r="L19" s="31">
        <f t="shared" si="3"/>
        <v>159.23566878980893</v>
      </c>
      <c r="M19" s="30">
        <f t="shared" si="4"/>
        <v>11.272727272727273</v>
      </c>
      <c r="N19" s="9" t="s">
        <v>31</v>
      </c>
      <c r="Q19" s="3">
        <v>275</v>
      </c>
      <c r="S19" s="3">
        <v>19468</v>
      </c>
    </row>
    <row r="20" spans="1:19" ht="18" customHeight="1">
      <c r="A20" s="23" t="s">
        <v>15</v>
      </c>
      <c r="B20" s="1" t="s">
        <v>4</v>
      </c>
      <c r="C20" s="20">
        <v>91</v>
      </c>
      <c r="D20" s="31">
        <f t="shared" si="0"/>
        <v>382.30475150191154</v>
      </c>
      <c r="E20" s="30">
        <f aca="true" t="shared" si="6" ref="E20:E26">C20/Q20*100</f>
        <v>19.48608137044968</v>
      </c>
      <c r="F20" s="1" t="s">
        <v>5</v>
      </c>
      <c r="G20" s="17">
        <v>86</v>
      </c>
      <c r="H20" s="34">
        <f t="shared" si="1"/>
        <v>361.2989959248834</v>
      </c>
      <c r="I20" s="30">
        <f t="shared" si="2"/>
        <v>18.41541755888651</v>
      </c>
      <c r="J20" s="1" t="s">
        <v>49</v>
      </c>
      <c r="K20" s="20">
        <v>70</v>
      </c>
      <c r="L20" s="31">
        <f t="shared" si="3"/>
        <v>294.0805780783935</v>
      </c>
      <c r="M20" s="30">
        <f aca="true" t="shared" si="7" ref="M20:M26">K20/$Q20*100</f>
        <v>14.989293361884368</v>
      </c>
      <c r="N20" s="9" t="s">
        <v>32</v>
      </c>
      <c r="Q20" s="3">
        <v>467</v>
      </c>
      <c r="S20" s="3">
        <v>23803</v>
      </c>
    </row>
    <row r="21" spans="1:19" ht="18" customHeight="1">
      <c r="A21" s="23" t="s">
        <v>16</v>
      </c>
      <c r="B21" s="1" t="s">
        <v>4</v>
      </c>
      <c r="C21" s="20">
        <v>111</v>
      </c>
      <c r="D21" s="31">
        <f t="shared" si="0"/>
        <v>472.3203267946045</v>
      </c>
      <c r="E21" s="30">
        <f t="shared" si="6"/>
        <v>27.750000000000004</v>
      </c>
      <c r="F21" s="1" t="s">
        <v>22</v>
      </c>
      <c r="G21" s="20">
        <v>81</v>
      </c>
      <c r="H21" s="34">
        <f t="shared" si="1"/>
        <v>344.66618441768435</v>
      </c>
      <c r="I21" s="30">
        <f aca="true" t="shared" si="8" ref="I21:I26">G21/$Q21*100</f>
        <v>20.25</v>
      </c>
      <c r="J21" s="1" t="s">
        <v>49</v>
      </c>
      <c r="K21" s="20">
        <v>44</v>
      </c>
      <c r="L21" s="31">
        <f t="shared" si="3"/>
        <v>187.22607548614954</v>
      </c>
      <c r="M21" s="30">
        <f t="shared" si="7"/>
        <v>11</v>
      </c>
      <c r="N21" s="9" t="s">
        <v>56</v>
      </c>
      <c r="Q21" s="3">
        <v>400</v>
      </c>
      <c r="S21" s="3">
        <v>23501</v>
      </c>
    </row>
    <row r="22" spans="1:19" ht="18" customHeight="1">
      <c r="A22" s="23" t="s">
        <v>17</v>
      </c>
      <c r="B22" s="1" t="s">
        <v>4</v>
      </c>
      <c r="C22" s="20">
        <v>97</v>
      </c>
      <c r="D22" s="31">
        <f t="shared" si="0"/>
        <v>309.0451460795871</v>
      </c>
      <c r="E22" s="30">
        <f t="shared" si="6"/>
        <v>21.271929824561404</v>
      </c>
      <c r="F22" s="1" t="s">
        <v>5</v>
      </c>
      <c r="G22" s="17">
        <v>72</v>
      </c>
      <c r="H22" s="34">
        <f t="shared" si="1"/>
        <v>229.3943352343327</v>
      </c>
      <c r="I22" s="30">
        <f t="shared" si="8"/>
        <v>15.789473684210526</v>
      </c>
      <c r="J22" s="1" t="s">
        <v>22</v>
      </c>
      <c r="K22" s="20">
        <v>49</v>
      </c>
      <c r="L22" s="31">
        <f t="shared" si="3"/>
        <v>156.11558925669863</v>
      </c>
      <c r="M22" s="30">
        <f t="shared" si="7"/>
        <v>10.74561403508772</v>
      </c>
      <c r="N22" s="9" t="s">
        <v>33</v>
      </c>
      <c r="Q22" s="3">
        <v>456</v>
      </c>
      <c r="S22" s="3">
        <v>31387</v>
      </c>
    </row>
    <row r="23" spans="1:19" ht="18" customHeight="1">
      <c r="A23" s="23" t="s">
        <v>18</v>
      </c>
      <c r="B23" s="1" t="s">
        <v>4</v>
      </c>
      <c r="C23" s="20">
        <v>237</v>
      </c>
      <c r="D23" s="31">
        <f t="shared" si="0"/>
        <v>405.8844684968574</v>
      </c>
      <c r="E23" s="30">
        <f t="shared" si="6"/>
        <v>27.054794520547947</v>
      </c>
      <c r="F23" s="1" t="s">
        <v>5</v>
      </c>
      <c r="G23" s="20">
        <v>144</v>
      </c>
      <c r="H23" s="34">
        <f t="shared" si="1"/>
        <v>246.61334794745764</v>
      </c>
      <c r="I23" s="30">
        <f t="shared" si="8"/>
        <v>16.43835616438356</v>
      </c>
      <c r="J23" s="1" t="s">
        <v>22</v>
      </c>
      <c r="K23" s="20">
        <v>105</v>
      </c>
      <c r="L23" s="31">
        <f t="shared" si="3"/>
        <v>179.82223287835455</v>
      </c>
      <c r="M23" s="30">
        <f t="shared" si="7"/>
        <v>11.986301369863012</v>
      </c>
      <c r="N23" s="9" t="s">
        <v>34</v>
      </c>
      <c r="Q23" s="3">
        <v>876</v>
      </c>
      <c r="S23" s="3">
        <v>58391</v>
      </c>
    </row>
    <row r="24" spans="1:19" ht="18" customHeight="1">
      <c r="A24" s="23" t="s">
        <v>50</v>
      </c>
      <c r="B24" s="1" t="s">
        <v>4</v>
      </c>
      <c r="C24" s="20">
        <v>160</v>
      </c>
      <c r="D24" s="31">
        <f t="shared" si="0"/>
        <v>411.5649758205576</v>
      </c>
      <c r="E24" s="30">
        <f t="shared" si="6"/>
        <v>25.117739403453687</v>
      </c>
      <c r="F24" s="1" t="s">
        <v>5</v>
      </c>
      <c r="G24" s="20">
        <v>97</v>
      </c>
      <c r="H24" s="34">
        <f t="shared" si="1"/>
        <v>249.5112665912131</v>
      </c>
      <c r="I24" s="30">
        <f t="shared" si="8"/>
        <v>15.2276295133438</v>
      </c>
      <c r="J24" s="1" t="s">
        <v>49</v>
      </c>
      <c r="K24" s="20">
        <v>75</v>
      </c>
      <c r="L24" s="31">
        <f t="shared" si="3"/>
        <v>192.9210824158864</v>
      </c>
      <c r="M24" s="30">
        <f t="shared" si="7"/>
        <v>11.773940345368917</v>
      </c>
      <c r="N24" s="9" t="s">
        <v>53</v>
      </c>
      <c r="Q24" s="52">
        <v>637</v>
      </c>
      <c r="S24" s="3">
        <v>38876</v>
      </c>
    </row>
    <row r="25" spans="1:19" ht="18" customHeight="1">
      <c r="A25" s="23" t="s">
        <v>51</v>
      </c>
      <c r="B25" s="1" t="s">
        <v>4</v>
      </c>
      <c r="C25" s="20">
        <v>130</v>
      </c>
      <c r="D25" s="31">
        <f t="shared" si="0"/>
        <v>378.4570596797671</v>
      </c>
      <c r="E25" s="30">
        <f t="shared" si="6"/>
        <v>28.38427947598253</v>
      </c>
      <c r="F25" s="1" t="s">
        <v>5</v>
      </c>
      <c r="G25" s="20">
        <v>64</v>
      </c>
      <c r="H25" s="34">
        <f t="shared" si="1"/>
        <v>186.31732168850073</v>
      </c>
      <c r="I25" s="30">
        <f t="shared" si="8"/>
        <v>13.973799126637553</v>
      </c>
      <c r="J25" s="1" t="s">
        <v>49</v>
      </c>
      <c r="K25" s="20">
        <v>49</v>
      </c>
      <c r="L25" s="31">
        <f t="shared" si="3"/>
        <v>142.64919941775838</v>
      </c>
      <c r="M25" s="30">
        <f t="shared" si="7"/>
        <v>10.698689956331878</v>
      </c>
      <c r="N25" s="9" t="s">
        <v>54</v>
      </c>
      <c r="Q25" s="3">
        <v>458</v>
      </c>
      <c r="S25" s="3">
        <v>34350</v>
      </c>
    </row>
    <row r="26" spans="1:19" ht="18" customHeight="1">
      <c r="A26" s="23" t="s">
        <v>52</v>
      </c>
      <c r="B26" s="1" t="s">
        <v>4</v>
      </c>
      <c r="C26" s="20">
        <v>130</v>
      </c>
      <c r="D26" s="31">
        <f t="shared" si="0"/>
        <v>417.50971512990975</v>
      </c>
      <c r="E26" s="30">
        <f t="shared" si="6"/>
        <v>22.033898305084744</v>
      </c>
      <c r="F26" s="1" t="s">
        <v>5</v>
      </c>
      <c r="G26" s="20">
        <v>90</v>
      </c>
      <c r="H26" s="34">
        <f t="shared" si="1"/>
        <v>289.04518739762983</v>
      </c>
      <c r="I26" s="30">
        <f t="shared" si="8"/>
        <v>15.254237288135593</v>
      </c>
      <c r="J26" s="1" t="s">
        <v>22</v>
      </c>
      <c r="K26" s="20">
        <v>71</v>
      </c>
      <c r="L26" s="31">
        <f t="shared" si="3"/>
        <v>228.0245367247969</v>
      </c>
      <c r="M26" s="30">
        <f t="shared" si="7"/>
        <v>12.033898305084746</v>
      </c>
      <c r="N26" s="9" t="s">
        <v>55</v>
      </c>
      <c r="Q26" s="3">
        <v>590</v>
      </c>
      <c r="S26" s="3">
        <v>31137</v>
      </c>
    </row>
    <row r="27" spans="1:14" ht="18" customHeight="1">
      <c r="A27" s="23"/>
      <c r="B27" s="1"/>
      <c r="C27" s="20"/>
      <c r="D27" s="18"/>
      <c r="E27" s="15"/>
      <c r="F27" s="1"/>
      <c r="G27" s="20"/>
      <c r="H27" s="18"/>
      <c r="I27" s="24"/>
      <c r="J27" s="1"/>
      <c r="K27" s="20"/>
      <c r="L27" s="18"/>
      <c r="M27" s="24"/>
      <c r="N27" s="9"/>
    </row>
    <row r="28" spans="1:14" ht="6.75" customHeight="1">
      <c r="A28" s="23"/>
      <c r="B28" s="1"/>
      <c r="C28" s="20"/>
      <c r="D28" s="18"/>
      <c r="E28" s="15"/>
      <c r="F28" s="1"/>
      <c r="G28" s="17"/>
      <c r="H28" s="19"/>
      <c r="I28" s="24"/>
      <c r="J28" s="1"/>
      <c r="K28" s="20"/>
      <c r="L28" s="18"/>
      <c r="M28" s="24"/>
      <c r="N28" s="9"/>
    </row>
    <row r="29" spans="1:19" ht="18" customHeight="1">
      <c r="A29" s="23" t="s">
        <v>19</v>
      </c>
      <c r="B29" s="1" t="s">
        <v>4</v>
      </c>
      <c r="C29" s="20">
        <v>8</v>
      </c>
      <c r="D29" s="31">
        <f>C29/S29*100000</f>
        <v>369.68576709796673</v>
      </c>
      <c r="E29" s="30">
        <f>C29/Q29*100</f>
        <v>33.33333333333333</v>
      </c>
      <c r="F29" s="1" t="s">
        <v>61</v>
      </c>
      <c r="G29" s="17">
        <v>3</v>
      </c>
      <c r="H29" s="34">
        <f>G29/S29*100000</f>
        <v>138.6321626617375</v>
      </c>
      <c r="I29" s="30">
        <f>G29/$Q29*100</f>
        <v>12.5</v>
      </c>
      <c r="J29" s="1" t="s">
        <v>49</v>
      </c>
      <c r="K29" s="20">
        <v>2</v>
      </c>
      <c r="L29" s="31">
        <f>K29/$S$29*100000</f>
        <v>92.42144177449168</v>
      </c>
      <c r="M29" s="30">
        <f>K29/$Q$29*100</f>
        <v>8.333333333333332</v>
      </c>
      <c r="N29" s="9" t="s">
        <v>35</v>
      </c>
      <c r="Q29" s="3">
        <v>24</v>
      </c>
      <c r="S29" s="3">
        <v>2164</v>
      </c>
    </row>
    <row r="30" spans="1:19" ht="18" customHeight="1">
      <c r="A30" s="23" t="s">
        <v>20</v>
      </c>
      <c r="B30" s="1" t="s">
        <v>4</v>
      </c>
      <c r="C30" s="20">
        <v>98</v>
      </c>
      <c r="D30" s="31">
        <f>C30/S30*100000</f>
        <v>349.46332418072245</v>
      </c>
      <c r="E30" s="30">
        <f>C30/Q30*100</f>
        <v>32.450331125827816</v>
      </c>
      <c r="F30" s="1" t="s">
        <v>5</v>
      </c>
      <c r="G30" s="20">
        <v>47</v>
      </c>
      <c r="H30" s="34">
        <f>G30/S30*100000</f>
        <v>167.59975751524445</v>
      </c>
      <c r="I30" s="30">
        <f>G30/$Q30*100</f>
        <v>15.562913907284766</v>
      </c>
      <c r="J30" s="1" t="s">
        <v>22</v>
      </c>
      <c r="K30" s="17">
        <v>35</v>
      </c>
      <c r="L30" s="31">
        <f>K30/S30*100000</f>
        <v>124.80833006454374</v>
      </c>
      <c r="M30" s="30">
        <f>K30/$Q30*100</f>
        <v>11.589403973509933</v>
      </c>
      <c r="N30" s="9" t="s">
        <v>36</v>
      </c>
      <c r="Q30" s="3">
        <v>302</v>
      </c>
      <c r="S30" s="3">
        <v>28043</v>
      </c>
    </row>
    <row r="31" spans="1:19" ht="18" customHeight="1">
      <c r="A31" s="25" t="s">
        <v>21</v>
      </c>
      <c r="B31" s="26" t="s">
        <v>4</v>
      </c>
      <c r="C31" s="27">
        <f>37+50</f>
        <v>87</v>
      </c>
      <c r="D31" s="32">
        <f>C31/S31*100000</f>
        <v>322.6883275842884</v>
      </c>
      <c r="E31" s="39">
        <f>C31/Q31*100</f>
        <v>23.577235772357724</v>
      </c>
      <c r="F31" s="26" t="s">
        <v>5</v>
      </c>
      <c r="G31" s="28">
        <f>31+40</f>
        <v>71</v>
      </c>
      <c r="H31" s="35">
        <f>G31/S31*100000</f>
        <v>263.34334779867214</v>
      </c>
      <c r="I31" s="39">
        <f>G31/$Q31*100</f>
        <v>19.241192411924118</v>
      </c>
      <c r="J31" s="26" t="s">
        <v>22</v>
      </c>
      <c r="K31" s="27">
        <f>20+18</f>
        <v>38</v>
      </c>
      <c r="L31" s="32">
        <f>K31/S31*100000</f>
        <v>140.94432699083862</v>
      </c>
      <c r="M31" s="39">
        <f>K31/$Q31*100</f>
        <v>10.29810298102981</v>
      </c>
      <c r="N31" s="11" t="s">
        <v>37</v>
      </c>
      <c r="Q31" s="3">
        <f>161+208</f>
        <v>369</v>
      </c>
      <c r="S31" s="3">
        <v>26961</v>
      </c>
    </row>
    <row r="32" ht="14.25" customHeight="1">
      <c r="A32" s="29" t="s">
        <v>47</v>
      </c>
    </row>
    <row r="33" ht="13.5">
      <c r="A33" s="29" t="s">
        <v>48</v>
      </c>
    </row>
    <row r="34" spans="7:11" ht="13.5">
      <c r="G34" s="4"/>
      <c r="K34" s="4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2010-09-09T07:23:43Z</cp:lastPrinted>
  <dcterms:created xsi:type="dcterms:W3CDTF">2001-12-10T01:48:28Z</dcterms:created>
  <dcterms:modified xsi:type="dcterms:W3CDTF">2014-02-25T06:07:34Z</dcterms:modified>
  <cp:category/>
  <cp:version/>
  <cp:contentType/>
  <cp:contentStatus/>
</cp:coreProperties>
</file>