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E38" i="9"/>
  <c r="AM38" i="9"/>
  <c r="U38" i="9"/>
  <c r="AM37" i="9"/>
  <c r="U37" i="9"/>
  <c r="AM36" i="9"/>
  <c r="AM35"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s="1"/>
  <c r="BE35" i="9" s="1"/>
  <c r="BE36" i="9" s="1"/>
  <c r="BE37" i="9" s="1"/>
  <c r="BW34" i="9" l="1"/>
  <c r="BW35" i="9" l="1"/>
  <c r="BW36" i="9" s="1"/>
  <c r="BW37" i="9" s="1"/>
  <c r="BW38" i="9" s="1"/>
  <c r="CO34" i="9" l="1"/>
  <c r="CO35" i="9" s="1"/>
  <c r="CO36" i="9" s="1"/>
  <c r="CO37" i="9" s="1"/>
  <c r="CO38" i="9" s="1"/>
  <c r="CO39" i="9" s="1"/>
  <c r="CO40" i="9" s="1"/>
  <c r="CO41" i="9" s="1"/>
</calcChain>
</file>

<file path=xl/sharedStrings.xml><?xml version="1.0" encoding="utf-8"?>
<sst xmlns="http://schemas.openxmlformats.org/spreadsheetml/2006/main" count="1068" uniqueCount="576">
  <si>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</si>
  <si>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</si>
  <si>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</si>
  <si>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</si>
  <si>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</si>
  <si>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</si>
  <si>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</si>
  <si>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</si>
  <si>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</si>
  <si>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</si>
  <si>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</si>
  <si>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</si>
  <si>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</si>
  <si>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</si>
  <si>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</si>
  <si>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</si>
  <si>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</si>
  <si>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</si>
  <si>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</si>
  <si>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</si>
  <si>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</si>
  <si>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</si>
  <si>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</si>
  <si>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</si>
  <si>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</si>
  <si>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</si>
  <si>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</si>
  <si>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</si>
  <si>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</si>
  <si>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</si>
  <si>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</si>
  <si>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</si>
  <si>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</si>
  <si>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</si>
  <si>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</si>
  <si>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</si>
  <si>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</si>
  <si>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</si>
  <si>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</si>
  <si>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</si>
  <si>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</si>
  <si>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</si>
  <si>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</si>
  <si>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</si>
  <si>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</si>
  <si>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</si>
  <si>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</si>
  <si>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</si>
  <si>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</si>
  <si>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</si>
  <si>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</si>
  <si>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</si>
  <si>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</si>
  <si>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</si>
  <si>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</si>
  <si>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</si>
  <si>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</si>
  <si>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</si>
  <si>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</si>
  <si>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</si>
  <si>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</si>
  <si>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</si>
  <si>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</si>
  <si>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</si>
  <si>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</si>
  <si>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</si>
  <si>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</si>
  <si>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</si>
  <si>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</si>
  <si>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</si>
  <si>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</si>
  <si>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</si>
  <si>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</si>
  <si>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</si>
  <si>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</si>
  <si>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</si>
  <si>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</si>
  <si>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</si>
  <si>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</si>
  <si>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</si>
  <si>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</si>
  <si>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</si>
  <si>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</si>
  <si>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</si>
  <si>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</si>
  <si>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</si>
  <si>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</si>
  <si>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</si>
  <si>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</si>
  <si>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</si>
  <si>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</si>
  <si>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</si>
  <si>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</si>
  <si>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</si>
  <si>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</si>
  <si>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</si>
  <si>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</si>
  <si>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</si>
  <si>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</si>
  <si>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</si>
  <si>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</si>
  <si>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</si>
  <si>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</si>
  <si>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</si>
  <si>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</si>
  <si>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</si>
  <si>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</si>
  <si>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</si>
  <si>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</si>
  <si>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</si>
  <si>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</si>
  <si>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</si>
  <si>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</si>
  <si>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</si>
  <si>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</si>
  <si>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</si>
  <si>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</si>
  <si>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</si>
  <si>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</si>
  <si>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</si>
  <si>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</si>
  <si>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</si>
  <si>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</si>
  <si>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</si>
  <si>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</si>
  <si>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</si>
  <si>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</si>
  <si>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</si>
  <si>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</si>
  <si>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</si>
  <si>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</si>
  <si>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</si>
  <si>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</si>
  <si>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</si>
  <si>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</si>
  <si>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</si>
  <si>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</si>
  <si>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</si>
  <si>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</si>
  <si>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</si>
  <si>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</si>
  <si>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</si>
  <si>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</si>
  <si>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</si>
  <si>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</si>
  <si>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</si>
  <si>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</si>
  <si>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</si>
  <si>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</si>
  <si>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</si>
  <si>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</si>
  <si>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</si>
  <si>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</si>
  <si>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</si>
  <si>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</si>
  <si>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</si>
  <si>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</si>
  <si>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</si>
  <si>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</si>
  <si>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</si>
  <si>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</si>
  <si>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</si>
  <si>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</si>
  <si>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</si>
  <si>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</si>
  <si>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</si>
  <si>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</si>
  <si>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</si>
  <si>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</si>
  <si>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</si>
  <si>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</si>
  <si>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</si>
  <si>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</si>
  <si>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</si>
  <si>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</si>
  <si>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</si>
  <si>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</si>
  <si>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</si>
  <si>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</si>
  <si>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</si>
  <si>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</si>
  <si>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</si>
  <si>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</si>
  <si>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</si>
  <si>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</si>
  <si>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</si>
  <si>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</si>
  <si>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</si>
  <si>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</si>
  <si>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</si>
  <si>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</si>
  <si>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</si>
  <si>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</si>
  <si>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</si>
  <si>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</si>
  <si>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大分県日田市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</si>
  <si>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</si>
  <si>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</si>
  <si>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</si>
  <si>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</si>
  <si>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</si>
  <si>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</si>
  <si>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</si>
  <si>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</si>
  <si>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</si>
  <si>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</si>
  <si>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</si>
  <si>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</si>
  <si>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</si>
  <si>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</si>
  <si>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</si>
  <si>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</si>
  <si>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</si>
  <si>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</si>
  <si>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</si>
  <si>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</si>
  <si>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</si>
  <si>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</si>
  <si>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</si>
  <si>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</si>
  <si>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</si>
  <si>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</si>
  <si>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</si>
  <si>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</si>
  <si>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</si>
  <si>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</si>
  <si>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</si>
  <si>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</si>
  <si>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</si>
  <si>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</si>
  <si>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</si>
  <si>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</si>
  <si>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</si>
  <si>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</si>
  <si>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</si>
  <si>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</si>
  <si>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</si>
  <si>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</si>
  <si>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</si>
  <si>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</si>
  <si>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</si>
  <si>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</si>
  <si>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</si>
  <si>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</si>
  <si>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</si>
  <si>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</si>
  <si>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</si>
  <si>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</si>
  <si>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</si>
  <si>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</si>
  <si>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</si>
  <si>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</si>
  <si>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</si>
  <si>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</si>
  <si>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</si>
  <si>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</si>
  <si>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</si>
  <si>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</si>
  <si>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</si>
  <si>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</si>
  <si>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</si>
  <si>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</si>
  <si>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</si>
  <si>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</si>
  <si>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</si>
  <si>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</si>
  <si>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</si>
  <si>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</si>
  <si>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</si>
  <si>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</si>
  <si>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</si>
  <si>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</si>
  <si>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</si>
  <si>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</si>
  <si>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</si>
  <si>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</si>
  <si>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</si>
  <si>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</si>
  <si>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</si>
  <si>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</si>
  <si>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</si>
  <si>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</si>
  <si>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</si>
  <si>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</si>
  <si>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</si>
  <si>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</si>
  <si>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</si>
  <si>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</si>
  <si>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</si>
  <si>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</si>
  <si>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</si>
  <si>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</si>
  <si>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</si>
  <si>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</si>
  <si>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</si>
  <si>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</si>
  <si>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</si>
  <si>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</si>
  <si>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</si>
  <si>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</si>
  <si>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</si>
  <si>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</si>
  <si>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</si>
  <si>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</si>
  <si>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</si>
  <si>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</si>
  <si>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</si>
  <si>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</si>
  <si>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</si>
  <si>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</si>
  <si>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</si>
  <si>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</si>
  <si>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</si>
  <si>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</si>
  <si>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</si>
  <si>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</si>
  <si>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</si>
  <si>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</si>
  <si>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</si>
  <si>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</si>
  <si>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</si>
  <si>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</si>
  <si>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</si>
  <si>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</si>
  <si>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</si>
  <si>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</si>
  <si>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</si>
  <si>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</si>
  <si>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</si>
  <si>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</si>
  <si>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</si>
  <si>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</si>
  <si>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</si>
  <si>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</si>
  <si>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</si>
  <si>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</si>
  <si>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</si>
  <si>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</si>
  <si>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</si>
  <si>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</si>
  <si>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</si>
  <si>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</si>
  <si>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</si>
  <si>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</si>
  <si>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大分県日田市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</si>
  <si>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</si>
  <si>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</si>
  <si>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</si>
  <si>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</si>
  <si>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</si>
  <si>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</si>
  <si>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</si>
  <si>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</si>
  <si>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</si>
  <si>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</si>
  <si>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</si>
  <si>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</si>
  <si>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</si>
  <si>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</si>
  <si>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</si>
  <si>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</si>
  <si>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</si>
  <si>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</si>
  <si>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</si>
  <si>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</si>
  <si>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</si>
  <si>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給水施設事業特別会計</t>
    <phoneticPr fontId="5"/>
  </si>
  <si>
    <t>診療所事業特別会計</t>
    <phoneticPr fontId="5"/>
  </si>
  <si>
    <t>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</si>
  <si>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</si>
  <si>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</si>
  <si>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</si>
  <si>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</si>
  <si>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</si>
  <si>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</si>
  <si>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</si>
  <si>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</si>
  <si>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</si>
  <si>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</si>
  <si>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</si>
  <si>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</si>
  <si>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</si>
  <si>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</si>
  <si>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</si>
  <si>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</si>
  <si>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</si>
  <si>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</si>
  <si>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</si>
  <si>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</si>
  <si>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</si>
  <si>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</si>
  <si>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</si>
  <si>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</si>
  <si>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</si>
  <si>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</si>
  <si>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</si>
  <si>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</si>
  <si>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</si>
  <si>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</si>
  <si>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</si>
  <si>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</si>
  <si>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</si>
  <si>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</si>
  <si>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</si>
  <si>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</si>
  <si>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</si>
  <si>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</si>
  <si>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</si>
  <si>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</si>
  <si>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</si>
  <si>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</si>
  <si>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</si>
  <si>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</si>
  <si>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</si>
  <si>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</si>
  <si>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</si>
  <si>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</si>
  <si>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</si>
  <si>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</si>
  <si>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</si>
  <si>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</si>
  <si>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</si>
  <si>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</si>
  <si>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</si>
  <si>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</si>
  <si>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</si>
  <si>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</si>
  <si>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</si>
  <si>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</si>
  <si>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</si>
  <si>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</si>
  <si>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</si>
  <si>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</si>
  <si>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</si>
  <si>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</si>
  <si>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</si>
  <si>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</si>
  <si>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</si>
  <si>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</si>
  <si>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</si>
  <si>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</si>
  <si>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</si>
  <si>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</si>
  <si>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</si>
  <si>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</si>
  <si>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</si>
  <si>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</si>
  <si>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</si>
  <si>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</si>
  <si>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</si>
  <si>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</si>
  <si>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</si>
  <si>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</si>
  <si>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</si>
  <si>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</si>
  <si>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</si>
  <si>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</si>
  <si>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</si>
  <si>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</si>
  <si>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</si>
  <si>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</si>
  <si>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</si>
  <si>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</si>
  <si>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</si>
  <si>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</si>
  <si>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</si>
  <si>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</si>
  <si>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</si>
  <si>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</si>
  <si>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</si>
  <si>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</si>
  <si>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</si>
  <si>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</si>
  <si>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</si>
  <si>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</si>
  <si>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</si>
  <si>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</si>
  <si>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</si>
  <si>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</si>
  <si>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</si>
  <si>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</si>
  <si>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</si>
  <si>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</si>
  <si>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</si>
  <si>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</si>
  <si>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</si>
  <si>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</si>
  <si>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</si>
  <si>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</si>
  <si>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</si>
  <si>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</si>
  <si>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</si>
  <si>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</si>
  <si>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</si>
  <si>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</si>
  <si>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</si>
  <si>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</si>
  <si>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</si>
  <si>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</si>
  <si>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</si>
  <si>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</si>
  <si>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</si>
  <si>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</si>
  <si>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</si>
  <si>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</si>
  <si>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</si>
  <si>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</si>
  <si>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</si>
  <si>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</si>
  <si>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</si>
  <si>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</si>
  <si>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</si>
  <si>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</si>
  <si>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</si>
  <si>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</si>
  <si>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</si>
  <si>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</si>
  <si>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</si>
  <si>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</si>
  <si>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</si>
  <si>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</si>
  <si>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</si>
  <si>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</si>
  <si>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</si>
  <si>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</si>
  <si>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</si>
  <si>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</si>
  <si>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4.42</t>
  </si>
  <si>
    <t>▲ 0.14</t>
  </si>
  <si>
    <t>▲ 0.38</t>
  </si>
  <si>
    <t>一般会計</t>
  </si>
  <si>
    <t>水道事業会計</t>
  </si>
  <si>
    <t>国民健康保険特別会計</t>
  </si>
  <si>
    <t>介護保険特別会計</t>
  </si>
  <si>
    <t>後期高齢者医療特別会計</t>
  </si>
  <si>
    <t>公共下水道事業特別会計</t>
  </si>
  <si>
    <t>簡易水道事業特別会計</t>
  </si>
  <si>
    <t>情報センター事業特別会計</t>
  </si>
  <si>
    <t>その他会計（赤字）</t>
  </si>
  <si>
    <t>その他会計（黒字）</t>
  </si>
  <si>
    <t>日田市市民サービス公社</t>
    <phoneticPr fontId="2"/>
  </si>
  <si>
    <t>日田玖珠地域産業振興センター</t>
    <phoneticPr fontId="2"/>
  </si>
  <si>
    <t>つえエーピー</t>
    <phoneticPr fontId="2"/>
  </si>
  <si>
    <t>中津江村地球財団</t>
    <phoneticPr fontId="2"/>
  </si>
  <si>
    <t>トライ・ウッド</t>
    <phoneticPr fontId="2"/>
  </si>
  <si>
    <t>かみつえグリーン商事</t>
    <phoneticPr fontId="2"/>
  </si>
  <si>
    <t>上津江農業公社</t>
    <phoneticPr fontId="2"/>
  </si>
  <si>
    <t>日田市公民館運営事業団</t>
    <phoneticPr fontId="2"/>
  </si>
  <si>
    <t>基金から433百万円繰入</t>
    <rPh sb="0" eb="2">
      <t>キキン</t>
    </rPh>
    <rPh sb="7" eb="8">
      <t>ヒャク</t>
    </rPh>
    <rPh sb="8" eb="10">
      <t>マンエン</t>
    </rPh>
    <rPh sb="10" eb="12">
      <t>クリイレ</t>
    </rPh>
    <phoneticPr fontId="2"/>
  </si>
  <si>
    <t>法非適用企業　基金から4百万円繰入</t>
    <rPh sb="7" eb="9">
      <t>キキン</t>
    </rPh>
    <rPh sb="12" eb="14">
      <t>ヒャクマン</t>
    </rPh>
    <rPh sb="14" eb="15">
      <t>エン</t>
    </rPh>
    <rPh sb="15" eb="17">
      <t>クリイレ</t>
    </rPh>
    <phoneticPr fontId="5"/>
  </si>
  <si>
    <t>法非適用企業　基金から20百万円繰入</t>
    <phoneticPr fontId="5"/>
  </si>
  <si>
    <t>日田玖珠広域消防組合</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</si>
  <si>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</si>
  <si>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</si>
  <si>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</si>
  <si>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15" eb="17">
      <t>コウキ</t>
    </rPh>
    <rPh sb="17" eb="20">
      <t>コウレイシャ</t>
    </rPh>
    <rPh sb="20" eb="22">
      <t>イリョウ</t>
    </rPh>
    <rPh sb="22" eb="24">
      <t>ジギョウ</t>
    </rPh>
    <rPh sb="24" eb="26">
      <t>カイケイ</t>
    </rPh>
    <phoneticPr fontId="2"/>
  </si>
  <si>
    <t>基金から49百万円繰入</t>
    <rPh sb="0" eb="2">
      <t>キキン</t>
    </rPh>
    <rPh sb="6" eb="7">
      <t>ヒャク</t>
    </rPh>
    <rPh sb="7" eb="9">
      <t>マンエン</t>
    </rPh>
    <rPh sb="9" eb="11">
      <t>クリイレ</t>
    </rPh>
    <phoneticPr fontId="2"/>
  </si>
  <si>
    <t>基金から111百万円繰入</t>
    <rPh sb="0" eb="2">
      <t>キキン</t>
    </rPh>
    <rPh sb="7" eb="8">
      <t>ヒャク</t>
    </rPh>
    <rPh sb="8" eb="10">
      <t>マンエン</t>
    </rPh>
    <rPh sb="10" eb="12">
      <t>クリイレ</t>
    </rPh>
    <phoneticPr fontId="2"/>
  </si>
  <si>
    <t>基金から1百万円繰入</t>
    <rPh sb="0" eb="2">
      <t>キキン</t>
    </rPh>
    <rPh sb="5" eb="6">
      <t>ヒャク</t>
    </rPh>
    <rPh sb="6" eb="8">
      <t>マンエン</t>
    </rPh>
    <rPh sb="8" eb="10">
      <t>クリイレ</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</si>
  <si>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</si>
  <si>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</si>
  <si>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</si>
  <si>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</si>
  <si>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</si>
  <si>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</si>
  <si>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</si>
  <si>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</si>
  <si>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</si>
  <si>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</si>
  <si>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</si>
  <si>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</si>
  <si>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</si>
  <si>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</si>
  <si>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</si>
  <si>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</si>
  <si>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平成28年度決算では、27年度と同様に将来負担比率が0となり、実質公債費比率においても平成27年度より1.1ポイント低くなり、類似団体平均を下回っている。
　主な要因としては、決算剰余金の財政調整基金への積立、市有施設整備基金の積み増し、ふるさと納税額の増加による水郷ひた応援基金の増等により充当可能基金残高の増額を行ってきた結果によるものである。
　今後も、継続して税収等歳入の確保や歳出の抑制及び地方債借入の精査・抑制を行い、財政の健全化に努めていく。</t>
    <rPh sb="7" eb="9">
      <t>ケッサン</t>
    </rPh>
    <rPh sb="80" eb="81">
      <t>オモ</t>
    </rPh>
    <rPh sb="82" eb="84">
      <t>ヨウイン</t>
    </rPh>
    <rPh sb="156" eb="158">
      <t>ゾウガク</t>
    </rPh>
    <rPh sb="159" eb="160">
      <t>オコナ</t>
    </rPh>
    <rPh sb="164" eb="166">
      <t>ケッカ</t>
    </rPh>
    <rPh sb="177" eb="179">
      <t>コンゴ</t>
    </rPh>
    <rPh sb="181" eb="183">
      <t>ケイゾク</t>
    </rPh>
    <rPh sb="185" eb="187">
      <t>ゼイシュウ</t>
    </rPh>
    <rPh sb="187" eb="188">
      <t>トウ</t>
    </rPh>
    <rPh sb="188" eb="190">
      <t>サイニュウ</t>
    </rPh>
    <rPh sb="191" eb="193">
      <t>カクホ</t>
    </rPh>
    <rPh sb="194" eb="196">
      <t>サイシュツ</t>
    </rPh>
    <rPh sb="197" eb="199">
      <t>ヨクセイ</t>
    </rPh>
    <rPh sb="199" eb="200">
      <t>オヨ</t>
    </rPh>
    <rPh sb="201" eb="203">
      <t>チホウ</t>
    </rPh>
    <rPh sb="203" eb="204">
      <t>サイ</t>
    </rPh>
    <rPh sb="204" eb="206">
      <t>カリイレ</t>
    </rPh>
    <rPh sb="207" eb="209">
      <t>セイサ</t>
    </rPh>
    <rPh sb="210" eb="212">
      <t>ヨクセイ</t>
    </rPh>
    <rPh sb="213" eb="214">
      <t>オコナ</t>
    </rPh>
    <rPh sb="216" eb="218">
      <t>ザイセイ</t>
    </rPh>
    <rPh sb="219" eb="222">
      <t>ケンゼンカ</t>
    </rPh>
    <rPh sb="223" eb="22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</si>
</sst>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FA67-455C-A859-DA511F0CB3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94773</c:v>
                </c:pt>
                <c:pt idx="1">
                  <c:v>76007</c:v>
                </c:pt>
                <c:pt idx="2">
                  <c:v>81869</c:v>
                </c:pt>
                <c:pt idx="3">
                  <c:v>81287</c:v>
                </c:pt>
                <c:pt idx="4">
                  <c:v>72254</c:v>
                </c:pt>
              </c:numCache>
            </c:numRef>
          </c:val>
          <c:smooth val="0"/>
          <c:extLst>
            <c:ext xmlns:c16="http://schemas.microsoft.com/office/drawing/2014/chart" uri="{C3380CC4-5D6E-409C-BE32-E72D297353CC}">
              <c16:uniqueId val="{00000001-FA67-455C-A859-DA511F0CB3F8}"/>
            </c:ext>
          </c:extLst>
        </c:ser>
        <c:dLbls>
          <c:showLegendKey val="0"/>
          <c:showVal val="0"/>
          <c:showCatName val="0"/>
          <c:showSerName val="0"/>
          <c:showPercent val="0"/>
          <c:showBubbleSize val="0"/>
        </c:dLbls>
        <c:marker val="1"/>
        <c:smooth val="0"/>
        <c:axId val="81945344"/>
        <c:axId val="81946880"/>
      </c:lineChart>
      <c:catAx>
        <c:axId val="8194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46880"/>
        <c:crosses val="autoZero"/>
        <c:auto val="1"/>
        <c:lblAlgn val="ctr"/>
        <c:lblOffset val="100"/>
        <c:tickLblSkip val="1"/>
        <c:tickMarkSkip val="1"/>
        <c:noMultiLvlLbl val="0"/>
      </c:catAx>
      <c:valAx>
        <c:axId val="819468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4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3.13</c:v>
                </c:pt>
                <c:pt idx="1">
                  <c:v>3.91</c:v>
                </c:pt>
                <c:pt idx="2">
                  <c:v>5.86</c:v>
                </c:pt>
                <c:pt idx="3">
                  <c:v>5.76</c:v>
                </c:pt>
                <c:pt idx="4">
                  <c:v>5.32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27.15</c:v>
                </c:pt>
                <c:pt idx="1">
                  <c:v>26.59</c:v>
                </c:pt>
                <c:pt idx="2">
                  <c:v>26.86</c:v>
                </c:pt>
                <c:pt idx="3">
                  <c:v>30.61</c:v>
                </c:pt>
                <c:pt idx="4">
                  <c:v>33.79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5618432"/>
        <c:axId val="10568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-4.42</c:v>
                </c:pt>
                <c:pt idx="1">
                  <c:v>3.38</c:v>
                </c:pt>
                <c:pt idx="2">
                  <c:v>4.16</c:v>
                </c:pt>
                <c:pt idx="3">
                  <c:v>-0.14000000000000001</c:v>
                </c:pt>
                <c:pt idx="4">
                  <c:v>-0.38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5618432"/>
        <c:axId val="105681664"/>
      </c:lineChart>
      <c:catAx>
        <c:axId val="1056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81664"/>
        <c:crosses val="autoZero"/>
        <c:auto val="1"/>
        <c:lblAlgn val="ctr"/>
        <c:lblOffset val="100"/>
        <c:tickLblSkip val="1"/>
        <c:tickMarkSkip val="1"/>
        <c:noMultiLvlLbl val="0"/>
      </c:catAx>
      <c:valAx>
        <c:axId val="10568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情報センター事業特別会計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0.42</c:v>
                </c:pt>
                <c:pt idx="4">
                  <c:v>#N/A</c:v>
                </c:pt>
                <c:pt idx="5">
                  <c:v>0.48</c:v>
                </c:pt>
                <c:pt idx="6">
                  <c:v>#N/A</c:v>
                </c:pt>
                <c:pt idx="7">
                  <c:v>0.23</c:v>
                </c:pt>
                <c:pt idx="8">
                  <c:v>#N/A</c:v>
                </c:pt>
                <c:pt idx="9">
                  <c:v>0.24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0.71</c:v>
                </c:pt>
                <c:pt idx="2">
                  <c:v>#N/A</c:v>
                </c:pt>
                <c:pt idx="3">
                  <c:v>0.75</c:v>
                </c:pt>
                <c:pt idx="4">
                  <c:v>#N/A</c:v>
                </c:pt>
                <c:pt idx="5">
                  <c:v>0.12</c:v>
                </c:pt>
                <c:pt idx="6">
                  <c:v>#N/A</c:v>
                </c:pt>
                <c:pt idx="7">
                  <c:v>0.18</c:v>
                </c:pt>
                <c:pt idx="8">
                  <c:v>#N/A</c:v>
                </c:pt>
                <c:pt idx="9">
                  <c:v>1.78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5.56</c:v>
                </c:pt>
                <c:pt idx="2">
                  <c:v>#N/A</c:v>
                </c:pt>
                <c:pt idx="3">
                  <c:v>6.39</c:v>
                </c:pt>
                <c:pt idx="4">
                  <c:v>#N/A</c:v>
                </c:pt>
                <c:pt idx="5">
                  <c:v>3.86</c:v>
                </c:pt>
                <c:pt idx="6">
                  <c:v>#N/A</c:v>
                </c:pt>
                <c:pt idx="7">
                  <c:v>4.47</c:v>
                </c:pt>
                <c:pt idx="8">
                  <c:v>#N/A</c:v>
                </c:pt>
                <c:pt idx="9">
                  <c:v>5.13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3.11</c:v>
                </c:pt>
                <c:pt idx="2">
                  <c:v>#N/A</c:v>
                </c:pt>
                <c:pt idx="3">
                  <c:v>3.9</c:v>
                </c:pt>
                <c:pt idx="4">
                  <c:v>#N/A</c:v>
                </c:pt>
                <c:pt idx="5">
                  <c:v>5.85</c:v>
                </c:pt>
                <c:pt idx="6">
                  <c:v>#N/A</c:v>
                </c:pt>
                <c:pt idx="7">
                  <c:v>5.75</c:v>
                </c:pt>
                <c:pt idx="8">
                  <c:v>#N/A</c:v>
                </c:pt>
                <c:pt idx="9">
                  <c:v>5.31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075072"/>
        <c:axId val="109347200"/>
      </c:barChart>
      <c:catAx>
        <c:axId val="1090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47200"/>
        <c:crosses val="autoZero"/>
        <c:auto val="1"/>
        <c:lblAlgn val="ctr"/>
        <c:lblOffset val="100"/>
        <c:tickLblSkip val="1"/>
        <c:tickMarkSkip val="1"/>
        <c:noMultiLvlLbl val="0"/>
      </c:catAx>
      <c:valAx>
        <c:axId val="1093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7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4962</c:v>
                </c:pt>
                <c:pt idx="5">
                  <c:v>5009</c:v>
                </c:pt>
                <c:pt idx="8">
                  <c:v>5147</c:v>
                </c:pt>
                <c:pt idx="11">
                  <c:v>4914</c:v>
                </c:pt>
                <c:pt idx="14">
                  <c:v>4918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54</c:v>
                </c:pt>
                <c:pt idx="3">
                  <c:v>22</c:v>
                </c:pt>
                <c:pt idx="6">
                  <c:v>8</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11</c:v>
                </c:pt>
                <c:pt idx="6">
                  <c:v>17</c:v>
                </c:pt>
                <c:pt idx="9">
                  <c:v>20</c:v>
                </c:pt>
                <c:pt idx="12">
                  <c:v>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1054</c:v>
                </c:pt>
                <c:pt idx="3">
                  <c:v>991</c:v>
                </c:pt>
                <c:pt idx="6">
                  <c:v>1033</c:v>
                </c:pt>
                <c:pt idx="9">
                  <c:v>923</c:v>
                </c:pt>
                <c:pt idx="12">
                  <c:v>836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5273</c:v>
                </c:pt>
                <c:pt idx="3">
                  <c:v>5292</c:v>
                </c:pt>
                <c:pt idx="6">
                  <c:v>5282</c:v>
                </c:pt>
                <c:pt idx="9">
                  <c:v>4791</c:v>
                </c:pt>
                <c:pt idx="12">
                  <c:v>4774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7744768"/>
        <c:axId val="7775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1431</c:v>
                </c:pt>
                <c:pt idx="2">
                  <c:v>#N/A</c:v>
                </c:pt>
                <c:pt idx="3">
                  <c:v>#N/A</c:v>
                </c:pt>
                <c:pt idx="4">
                  <c:v>1308</c:v>
                </c:pt>
                <c:pt idx="5">
                  <c:v>#N/A</c:v>
                </c:pt>
                <c:pt idx="6">
                  <c:v>#N/A</c:v>
                </c:pt>
                <c:pt idx="7">
                  <c:v>1193</c:v>
                </c:pt>
                <c:pt idx="8">
                  <c:v>#N/A</c:v>
                </c:pt>
                <c:pt idx="9">
                  <c:v>#N/A</c:v>
                </c:pt>
                <c:pt idx="10">
                  <c:v>823</c:v>
                </c:pt>
                <c:pt idx="11">
                  <c:v>#N/A</c:v>
                </c:pt>
                <c:pt idx="12">
                  <c:v>#N/A</c:v>
                </c:pt>
                <c:pt idx="13">
                  <c:v>718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7744768"/>
        <c:axId val="77750656"/>
      </c:lineChart>
      <c:catAx>
        <c:axId val="777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50656"/>
        <c:crosses val="autoZero"/>
        <c:auto val="1"/>
        <c:lblAlgn val="ctr"/>
        <c:lblOffset val="100"/>
        <c:tickLblSkip val="1"/>
        <c:tickMarkSkip val="1"/>
        <c:noMultiLvlLbl val="0"/>
      </c:catAx>
      <c:valAx>
        <c:axId val="7775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4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40320</c:v>
                </c:pt>
                <c:pt idx="5">
                  <c:v>39967</c:v>
                </c:pt>
                <c:pt idx="8">
                  <c:v>39113</c:v>
                </c:pt>
                <c:pt idx="11">
                  <c:v>38719</c:v>
                </c:pt>
                <c:pt idx="14">
                  <c:v>37756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5462</c:v>
                </c:pt>
                <c:pt idx="5">
                  <c:v>5151</c:v>
                </c:pt>
                <c:pt idx="8">
                  <c:v>4779</c:v>
                </c:pt>
                <c:pt idx="11">
                  <c:v>4659</c:v>
                </c:pt>
                <c:pt idx="14">
                  <c:v>4755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14075</c:v>
                </c:pt>
                <c:pt idx="5">
                  <c:v>14156</c:v>
                </c:pt>
                <c:pt idx="8">
                  <c:v>13795</c:v>
                </c:pt>
                <c:pt idx="11">
                  <c:v>14811</c:v>
                </c:pt>
                <c:pt idx="14">
                  <c:v>16012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595</c:v>
                </c:pt>
                <c:pt idx="3">
                  <c:v>3</c:v>
                </c:pt>
                <c:pt idx="6">
                  <c:v>1</c:v>
                </c:pt>
                <c:pt idx="9">
                  <c:v>2</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6210</c:v>
                </c:pt>
                <c:pt idx="3">
                  <c:v>6163</c:v>
                </c:pt>
                <c:pt idx="6">
                  <c:v>5641</c:v>
                </c:pt>
                <c:pt idx="9">
                  <c:v>5280</c:v>
                </c:pt>
                <c:pt idx="12">
                  <c:v>5353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227</c:v>
                </c:pt>
                <c:pt idx="3">
                  <c:v>328</c:v>
                </c:pt>
                <c:pt idx="6">
                  <c:v>324</c:v>
                </c:pt>
                <c:pt idx="9">
                  <c:v>319</c:v>
                </c:pt>
                <c:pt idx="12">
                  <c:v>317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13262</c:v>
                </c:pt>
                <c:pt idx="3">
                  <c:v>12694</c:v>
                </c:pt>
                <c:pt idx="6">
                  <c:v>12138</c:v>
                </c:pt>
                <c:pt idx="9">
                  <c:v>11206</c:v>
                </c:pt>
                <c:pt idx="12">
                  <c:v>10362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637</c:v>
                </c:pt>
                <c:pt idx="3">
                  <c:v>4</c:v>
                </c:pt>
                <c:pt idx="6">
                  <c:v>2</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40978</c:v>
                </c:pt>
                <c:pt idx="3">
                  <c:v>41420</c:v>
                </c:pt>
                <c:pt idx="6">
                  <c:v>39662</c:v>
                </c:pt>
                <c:pt idx="9">
                  <c:v>39710</c:v>
                </c:pt>
                <c:pt idx="12">
                  <c:v>39122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7972608"/>
        <c:axId val="7797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2052</c:v>
                </c:pt>
                <c:pt idx="2">
                  <c:v>#N/A</c:v>
                </c:pt>
                <c:pt idx="3">
                  <c:v>#N/A</c:v>
                </c:pt>
                <c:pt idx="4">
                  <c:v>1338</c:v>
                </c:pt>
                <c:pt idx="5">
                  <c:v>#N/A</c:v>
                </c:pt>
                <c:pt idx="6">
                  <c:v>#N/A</c:v>
                </c:pt>
                <c:pt idx="7">
                  <c:v>80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7972608"/>
        <c:axId val="77974144"/>
      </c:lineChart>
      <c:catAx>
        <c:axId val="779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974144"/>
        <c:crosses val="autoZero"/>
        <c:auto val="1"/>
        <c:lblAlgn val="ctr"/>
        <c:lblOffset val="100"/>
        <c:tickLblSkip val="1"/>
        <c:tickMarkSkip val="1"/>
        <c:noMultiLvlLbl val="0"/>
      </c:catAx>
      <c:valAx>
        <c:axId val="7797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7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{085DA4BD-B7ED-487D-A880-BA5F609CA23E}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{4BB147A0-30A8-413D-91E9-08E97B8CD0E6}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{59C5712E-6E88-4059-A725-0BDFB283B64D}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{8F9475E5-26DF-410F-B8A1-B54224ABEAD2}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{C0830539-128D-440E-A422-42FB46F62551}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{5C8BC6A3-9520-45C1-AD9D-B829D7F912B6}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{329AA6CA-A20D-4B31-8C94-7716134AC05C}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{E78F4B2D-AE99-4DD6-9526-71FC4A30F7A3}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{246ED444-AFEA-4059-9283-D2C75F7F2736}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{4A985B24-BF52-44E9-AEEC-0DDFF5D0CC2C}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8201216"/>
        <c:axId val="78203136"/>
      </c:scatterChart>
      <c:valAx>
        <c:axId val="78201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203136"/>
        <c:crosses val="autoZero"/>
        <c:crossBetween val="midCat"/>
      </c:valAx>
      <c:valAx>
        <c:axId val="78203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20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{1A8E609E-6D9C-4F68-B577-23C3C7968232}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{0DC2B69C-5D81-4910-B43A-20DD8FE0EA8C}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{390F5A25-9F36-4A7F-98D2-16B94BD60ABE}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{52F6212F-EB70-4DE2-8CB4-5AEA6E2DD6E0}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{9612EFF2-7B6F-4D21-A099-CE600F359DD9}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7.6</c:v>
                </c:pt>
                <c:pt idx="2">
                  <c:v>7.2</c:v>
                </c:pt>
                <c:pt idx="3">
                  <c:v>6.2</c:v>
                </c:pt>
                <c:pt idx="4">
                  <c:v>5.0999999999999996</c:v>
                </c:pt>
              </c:numCache>
            </c:numRef>
          </c:xVal>
          <c:yVal>
            <c:numRef>
              <c:f>公会計指標分析・財政指標組合せ分析表!$K$73:$O$73</c:f>
              <c:numCache>
                <c:formatCode>#,##0.0;"▲ "#,##0.0</c:formatCode>
                <c:ptCount val="5"/>
                <c:pt idx="0">
                  <c:v>11.2</c:v>
                </c:pt>
                <c:pt idx="1">
                  <c:v>7.3</c:v>
                </c:pt>
                <c:pt idx="2">
                  <c:v>0.4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{36A8B51B-209F-4373-9BB8-102ABCE7BE1E}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{17D5818A-6EA3-4EE1-9A62-91E776190D07}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{54E15F5D-3BF0-4782-A405-B308E574EDA1}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{B6AE7DA3-68CF-4820-A504-4F1D676A2291}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{70F8CFEA-627D-41EB-AA8E-55226F894CC3}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8239616"/>
        <c:axId val="77887360"/>
      </c:scatterChart>
      <c:valAx>
        <c:axId val="78239616"/>
        <c:scaling>
          <c:orientation val="minMax"/>
          <c:max val="10.6"/>
          <c:min val="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887360"/>
        <c:crosses val="autoZero"/>
        <c:crossBetween val="midCat"/>
      </c:valAx>
      <c:valAx>
        <c:axId val="7788736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23961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実質公債費比率は、</a:t>
          </a:r>
          <a:r>
            <a:rPr kumimoji="1" lang="ja-JP" altLang="en-US" sz="1400">
              <a:solidFill>
                <a:schemeClr val="dk1"/>
              </a:solidFill>
              <a:latin typeface="+mn-lt"/>
              <a:ea typeface="+mn-ea"/>
              <a:cs typeface="+mn-cs"/>
            </a:rPr>
            <a:t>簡易水道事業、公共下水道事業等の特別会計への繰出金の減少が主な要因となり、</a:t>
          </a:r>
          <a:r>
            <a:rPr kumimoji="1" lang="ja-JP" altLang="ja-JP" sz="1400">
              <a:solidFill>
                <a:schemeClr val="dk1"/>
              </a:solidFill>
              <a:latin typeface="+mn-lt"/>
              <a:ea typeface="+mn-ea"/>
              <a:cs typeface="+mn-cs"/>
            </a:rPr>
            <a:t>全体として分子が減少し</a:t>
          </a:r>
          <a:r>
            <a:rPr kumimoji="1" lang="ja-JP" altLang="en-US" sz="1400">
              <a:solidFill>
                <a:schemeClr val="dk1"/>
              </a:solidFill>
              <a:latin typeface="+mn-lt"/>
              <a:ea typeface="+mn-ea"/>
              <a:cs typeface="+mn-cs"/>
            </a:rPr>
            <a:t>ている</a:t>
          </a:r>
          <a:r>
            <a:rPr kumimoji="1" lang="ja-JP" altLang="ja-JP" sz="1400">
              <a:solidFill>
                <a:schemeClr val="dk1"/>
              </a:solidFill>
              <a:latin typeface="+mn-lt"/>
              <a:ea typeface="+mn-ea"/>
              <a:cs typeface="+mn-cs"/>
            </a:rPr>
            <a:t>。</a:t>
          </a:r>
          <a:endParaRPr kumimoji="1" lang="en-US" altLang="ja-JP" sz="1400">
            <a:solidFill>
              <a:srgbClr val="FF0000"/>
            </a:solidFill>
            <a:latin typeface="+mn-lt"/>
            <a:ea typeface="+mn-ea"/>
            <a:cs typeface="+mn-cs"/>
          </a:endParaRPr>
        </a:p>
        <a:p>
          <a:r>
            <a:rPr kumimoji="1" lang="ja-JP" altLang="ja-JP" sz="1400">
              <a:solidFill>
                <a:schemeClr val="dk1"/>
              </a:solidFill>
              <a:latin typeface="+mn-lt"/>
              <a:ea typeface="+mn-ea"/>
              <a:cs typeface="+mn-cs"/>
            </a:rPr>
            <a:t>今後も</a:t>
          </a:r>
          <a:r>
            <a:rPr kumimoji="1" lang="ja-JP" altLang="en-US" sz="1400">
              <a:solidFill>
                <a:schemeClr val="dk1"/>
              </a:solidFill>
              <a:latin typeface="+mn-lt"/>
              <a:ea typeface="+mn-ea"/>
              <a:cs typeface="+mn-cs"/>
            </a:rPr>
            <a:t>、</a:t>
          </a:r>
          <a:r>
            <a:rPr kumimoji="1" lang="ja-JP" altLang="ja-JP" sz="1400">
              <a:solidFill>
                <a:schemeClr val="dk1"/>
              </a:solidFill>
              <a:latin typeface="+mn-lt"/>
              <a:ea typeface="+mn-ea"/>
              <a:cs typeface="+mn-cs"/>
            </a:rPr>
            <a:t>各会計の事業精査により地方債の借入額を抑制し、交付税算入の面で有利な地方債の活用を基本と</a:t>
          </a:r>
          <a:r>
            <a:rPr kumimoji="1" lang="ja-JP" altLang="en-US" sz="1400">
              <a:solidFill>
                <a:schemeClr val="dk1"/>
              </a:solidFill>
              <a:latin typeface="+mn-lt"/>
              <a:ea typeface="+mn-ea"/>
              <a:cs typeface="+mn-cs"/>
            </a:rPr>
            <a:t>するとともに</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繰上償還等も検討しながら</a:t>
          </a:r>
          <a:r>
            <a:rPr kumimoji="1" lang="ja-JP" altLang="ja-JP" sz="1400">
              <a:solidFill>
                <a:schemeClr val="dk1"/>
              </a:solidFill>
              <a:latin typeface="+mn-lt"/>
              <a:ea typeface="+mn-ea"/>
              <a:cs typeface="+mn-cs"/>
            </a:rPr>
            <a:t>実質公債費比率の抑制に努める</a:t>
          </a:r>
          <a:r>
            <a:rPr kumimoji="1" lang="ja-JP" altLang="en-US" sz="1400">
              <a:solidFill>
                <a:schemeClr val="dk1"/>
              </a:solidFill>
              <a:latin typeface="+mn-lt"/>
              <a:ea typeface="+mn-ea"/>
              <a:cs typeface="+mn-cs"/>
            </a:rPr>
            <a:t>ものとする</a:t>
          </a:r>
          <a:r>
            <a:rPr kumimoji="1" lang="ja-JP" altLang="ja-JP" sz="1400">
              <a:solidFill>
                <a:schemeClr val="dk1"/>
              </a:solidFill>
              <a:latin typeface="+mn-lt"/>
              <a:ea typeface="+mn-ea"/>
              <a:cs typeface="+mn-cs"/>
            </a:rPr>
            <a:t>。</a:t>
          </a:r>
          <a:endParaRPr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28</a:t>
          </a:r>
          <a:r>
            <a:rPr kumimoji="1" lang="ja-JP" altLang="ja-JP" sz="1400">
              <a:solidFill>
                <a:schemeClr val="dk1"/>
              </a:solidFill>
              <a:latin typeface="+mn-lt"/>
              <a:ea typeface="+mn-ea"/>
              <a:cs typeface="+mn-cs"/>
            </a:rPr>
            <a:t>年度</a:t>
          </a:r>
          <a:r>
            <a:rPr kumimoji="1" lang="ja-JP" altLang="en-US" sz="1400">
              <a:solidFill>
                <a:schemeClr val="dk1"/>
              </a:solidFill>
              <a:latin typeface="+mn-lt"/>
              <a:ea typeface="+mn-ea"/>
              <a:cs typeface="+mn-cs"/>
            </a:rPr>
            <a:t>も</a:t>
          </a:r>
          <a:r>
            <a:rPr kumimoji="1" lang="en-US" altLang="ja-JP" sz="1400">
              <a:solidFill>
                <a:schemeClr val="dk1"/>
              </a:solidFill>
              <a:latin typeface="+mn-lt"/>
              <a:ea typeface="+mn-ea"/>
              <a:cs typeface="+mn-cs"/>
            </a:rPr>
            <a:t>27</a:t>
          </a:r>
          <a:r>
            <a:rPr kumimoji="1" lang="ja-JP" altLang="en-US" sz="1400">
              <a:solidFill>
                <a:schemeClr val="dk1"/>
              </a:solidFill>
              <a:latin typeface="+mn-lt"/>
              <a:ea typeface="+mn-ea"/>
              <a:cs typeface="+mn-cs"/>
            </a:rPr>
            <a:t>年度と同様に</a:t>
          </a:r>
          <a:r>
            <a:rPr kumimoji="1" lang="ja-JP" altLang="ja-JP" sz="1400">
              <a:solidFill>
                <a:schemeClr val="dk1"/>
              </a:solidFill>
              <a:latin typeface="+mn-lt"/>
              <a:ea typeface="+mn-ea"/>
              <a:cs typeface="+mn-cs"/>
            </a:rPr>
            <a:t>分子がマイナスとなり、将来負担比率が</a:t>
          </a:r>
          <a:r>
            <a:rPr kumimoji="1" lang="en-US" altLang="ja-JP" sz="1400">
              <a:solidFill>
                <a:schemeClr val="dk1"/>
              </a:solidFill>
              <a:latin typeface="+mn-lt"/>
              <a:ea typeface="+mn-ea"/>
              <a:cs typeface="+mn-cs"/>
            </a:rPr>
            <a:t>0</a:t>
          </a:r>
          <a:r>
            <a:rPr kumimoji="1" lang="ja-JP" altLang="ja-JP" sz="1400">
              <a:solidFill>
                <a:schemeClr val="dk1"/>
              </a:solidFill>
              <a:latin typeface="+mn-lt"/>
              <a:ea typeface="+mn-ea"/>
              <a:cs typeface="+mn-cs"/>
            </a:rPr>
            <a:t>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主な要因としては、決算剰余金の財政調整基金への積立</a:t>
          </a:r>
          <a:r>
            <a:rPr kumimoji="1" lang="ja-JP" altLang="en-US" sz="1400">
              <a:solidFill>
                <a:schemeClr val="dk1"/>
              </a:solidFill>
              <a:latin typeface="+mn-lt"/>
              <a:ea typeface="+mn-ea"/>
              <a:cs typeface="+mn-cs"/>
            </a:rPr>
            <a:t>、市有施設整備基金の積み増し、ふるさと納税額の増加による水郷ひた応援基金の増等により</a:t>
          </a:r>
          <a:r>
            <a:rPr kumimoji="1" lang="ja-JP" altLang="ja-JP" sz="1400">
              <a:solidFill>
                <a:schemeClr val="dk1"/>
              </a:solidFill>
              <a:latin typeface="+mn-lt"/>
              <a:ea typeface="+mn-ea"/>
              <a:cs typeface="+mn-cs"/>
            </a:rPr>
            <a:t>充当可能基金残高</a:t>
          </a:r>
          <a:r>
            <a:rPr kumimoji="1" lang="ja-JP" altLang="en-US" sz="1400">
              <a:solidFill>
                <a:schemeClr val="dk1"/>
              </a:solidFill>
              <a:latin typeface="+mn-lt"/>
              <a:ea typeface="+mn-ea"/>
              <a:cs typeface="+mn-cs"/>
            </a:rPr>
            <a:t>が増加したことが挙げられる。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また、</a:t>
          </a: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25</a:t>
          </a:r>
          <a:r>
            <a:rPr kumimoji="1" lang="ja-JP" altLang="ja-JP" sz="1400">
              <a:solidFill>
                <a:schemeClr val="dk1"/>
              </a:solidFill>
              <a:latin typeface="+mn-lt"/>
              <a:ea typeface="+mn-ea"/>
              <a:cs typeface="+mn-cs"/>
            </a:rPr>
            <a:t>年度と平成</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年度に実施した繰上償還による地方債現在高の減額、公営企業債等繰入見込額の減</a:t>
          </a:r>
          <a:r>
            <a:rPr kumimoji="1" lang="ja-JP" altLang="en-US" sz="1400">
              <a:solidFill>
                <a:schemeClr val="dk1"/>
              </a:solidFill>
              <a:latin typeface="+mn-lt"/>
              <a:ea typeface="+mn-ea"/>
              <a:cs typeface="+mn-cs"/>
            </a:rPr>
            <a:t>により、将来負担額も減少している</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pPr eaLnBrk="1" fontAlgn="auto" latinLnBrk="0" hangingPunct="1"/>
          <a:r>
            <a:rPr kumimoji="1" lang="ja-JP" altLang="ja-JP" sz="1400">
              <a:solidFill>
                <a:schemeClr val="dk1"/>
              </a:solidFill>
              <a:latin typeface="+mn-lt"/>
              <a:ea typeface="+mn-ea"/>
              <a:cs typeface="+mn-cs"/>
            </a:rPr>
            <a:t>今後も地方債の借入にあたっては、交付税算入の面で有利な地方債の活用を基本としながら、普通建設事業の精査により借入額の抑制に努める</a:t>
          </a:r>
          <a:r>
            <a:rPr kumimoji="1" lang="ja-JP" altLang="en-US" sz="1400">
              <a:solidFill>
                <a:schemeClr val="dk1"/>
              </a:solidFill>
              <a:latin typeface="+mn-lt"/>
              <a:ea typeface="+mn-ea"/>
              <a:cs typeface="+mn-cs"/>
            </a:rPr>
            <a:t>。</a:t>
          </a:r>
          <a:endParaRPr kumimoji="1" lang="en-US" altLang="ja-JP" sz="1400">
            <a:solidFill>
              <a:schemeClr val="dk1"/>
            </a:solidFill>
            <a:latin typeface="+mn-lt"/>
            <a:ea typeface="+mn-ea"/>
            <a:cs typeface="+mn-cs"/>
          </a:endParaRPr>
        </a:p>
        <a:p>
          <a:pPr eaLnBrk="1" fontAlgn="auto" latinLnBrk="0" hangingPunct="1"/>
          <a:r>
            <a:rPr kumimoji="1" lang="ja-JP" altLang="en-US" sz="1400">
              <a:solidFill>
                <a:schemeClr val="dk1"/>
              </a:solidFill>
              <a:latin typeface="+mn-lt"/>
              <a:ea typeface="+mn-ea"/>
              <a:cs typeface="+mn-cs"/>
            </a:rPr>
            <a:t>さらには、平成</a:t>
          </a:r>
          <a:r>
            <a:rPr kumimoji="1" lang="en-US" altLang="ja-JP" sz="1400">
              <a:solidFill>
                <a:schemeClr val="dk1"/>
              </a:solidFill>
              <a:latin typeface="+mn-lt"/>
              <a:ea typeface="+mn-ea"/>
              <a:cs typeface="+mn-cs"/>
            </a:rPr>
            <a:t>29</a:t>
          </a:r>
          <a:r>
            <a:rPr kumimoji="1" lang="ja-JP" altLang="en-US" sz="1400">
              <a:solidFill>
                <a:schemeClr val="dk1"/>
              </a:solidFill>
              <a:latin typeface="+mn-lt"/>
              <a:ea typeface="+mn-ea"/>
              <a:cs typeface="+mn-cs"/>
            </a:rPr>
            <a:t>年度以降は九州北部豪雨災害に係る財源として財政調整基金等の大幅な取崩しが予想されることから、より</a:t>
          </a:r>
          <a:r>
            <a:rPr kumimoji="1" lang="ja-JP" altLang="ja-JP" sz="1400">
              <a:solidFill>
                <a:schemeClr val="dk1"/>
              </a:solidFill>
              <a:latin typeface="+mn-lt"/>
              <a:ea typeface="+mn-ea"/>
              <a:cs typeface="+mn-cs"/>
            </a:rPr>
            <a:t>効率的な基金の運用に努める</a:t>
          </a:r>
          <a:r>
            <a:rPr kumimoji="1" lang="ja-JP" altLang="en-US" sz="1400">
              <a:solidFill>
                <a:schemeClr val="dk1"/>
              </a:solidFill>
              <a:latin typeface="+mn-lt"/>
              <a:ea typeface="+mn-ea"/>
              <a:cs typeface="+mn-cs"/>
            </a:rPr>
            <a:t>ものとする</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67,708
67,306
666.03
38,242,120
37,011,189
1,153,850
21,687,465
39,121,564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67,708
67,306
666.03
38,242,120
37,011,189
1,153,850
21,687,465
39,121,564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67,708
67,306
666.03
38,242,120
37,011,189
1,153,850
21,687,465
39,121,564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67,708
67,306
666.03
38,242,120
37,011,189
1,153,850
21,687,465
39,121,564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28</a:t>
          </a:r>
          <a:r>
            <a:rPr kumimoji="1" lang="ja-JP" altLang="ja-JP" sz="1400">
              <a:solidFill>
                <a:schemeClr val="dk1"/>
              </a:solidFill>
              <a:latin typeface="+mn-lt"/>
              <a:ea typeface="+mn-ea"/>
              <a:cs typeface="+mn-cs"/>
            </a:rPr>
            <a:t>年度は、</a:t>
          </a:r>
          <a:r>
            <a:rPr kumimoji="1" lang="ja-JP" altLang="en-US" sz="1400">
              <a:solidFill>
                <a:schemeClr val="dk1"/>
              </a:solidFill>
              <a:latin typeface="+mn-lt"/>
              <a:ea typeface="+mn-ea"/>
              <a:cs typeface="+mn-cs"/>
            </a:rPr>
            <a:t>地方税収入の</a:t>
          </a:r>
          <a:r>
            <a:rPr kumimoji="1" lang="ja-JP" altLang="ja-JP" sz="1400">
              <a:solidFill>
                <a:sysClr val="windowText" lastClr="000000"/>
              </a:solidFill>
              <a:latin typeface="+mn-lt"/>
              <a:ea typeface="+mn-ea"/>
              <a:cs typeface="+mn-cs"/>
            </a:rPr>
            <a:t>増額等</a:t>
          </a:r>
          <a:r>
            <a:rPr kumimoji="1" lang="ja-JP" altLang="ja-JP" sz="1400">
              <a:solidFill>
                <a:schemeClr val="dk1"/>
              </a:solidFill>
              <a:latin typeface="+mn-lt"/>
              <a:ea typeface="+mn-ea"/>
              <a:cs typeface="+mn-cs"/>
            </a:rPr>
            <a:t>により、基準財政収入額が前年度比</a:t>
          </a:r>
          <a:r>
            <a:rPr kumimoji="1" lang="en-US" altLang="ja-JP" sz="1400">
              <a:solidFill>
                <a:schemeClr val="dk1"/>
              </a:solidFill>
              <a:latin typeface="+mn-lt"/>
              <a:ea typeface="+mn-ea"/>
              <a:cs typeface="+mn-cs"/>
            </a:rPr>
            <a:t>51,556</a:t>
          </a:r>
          <a:r>
            <a:rPr kumimoji="1" lang="ja-JP" altLang="ja-JP" sz="1400">
              <a:solidFill>
                <a:schemeClr val="dk1"/>
              </a:solidFill>
              <a:latin typeface="+mn-lt"/>
              <a:ea typeface="+mn-ea"/>
              <a:cs typeface="+mn-cs"/>
            </a:rPr>
            <a:t>千円増加となったが、基準財政需要額も前年度比</a:t>
          </a:r>
          <a:r>
            <a:rPr kumimoji="1" lang="en-US" altLang="ja-JP" sz="1400">
              <a:solidFill>
                <a:schemeClr val="dk1"/>
              </a:solidFill>
              <a:latin typeface="+mn-lt"/>
              <a:ea typeface="+mn-ea"/>
              <a:cs typeface="+mn-cs"/>
            </a:rPr>
            <a:t>745,522</a:t>
          </a:r>
          <a:r>
            <a:rPr kumimoji="1" lang="ja-JP" altLang="ja-JP" sz="1400">
              <a:solidFill>
                <a:schemeClr val="dk1"/>
              </a:solidFill>
              <a:latin typeface="+mn-lt"/>
              <a:ea typeface="+mn-ea"/>
              <a:cs typeface="+mn-cs"/>
            </a:rPr>
            <a:t>千円増加しており、単年度では</a:t>
          </a:r>
          <a:r>
            <a:rPr kumimoji="1" lang="ja-JP" altLang="en-US" sz="1400">
              <a:solidFill>
                <a:schemeClr val="dk1"/>
              </a:solidFill>
              <a:latin typeface="+mn-lt"/>
              <a:ea typeface="+mn-ea"/>
              <a:cs typeface="+mn-cs"/>
            </a:rPr>
            <a:t>昨年度より低下し</a:t>
          </a:r>
          <a:r>
            <a:rPr kumimoji="1" lang="ja-JP" altLang="ja-JP" sz="1400">
              <a:solidFill>
                <a:schemeClr val="dk1"/>
              </a:solidFill>
              <a:latin typeface="+mn-lt"/>
              <a:ea typeface="+mn-ea"/>
              <a:cs typeface="+mn-cs"/>
            </a:rPr>
            <a:t>依然として類似団体平均より低い水準となっている</a:t>
          </a:r>
          <a:r>
            <a:rPr kumimoji="1" lang="ja-JP" altLang="en-US" sz="1400">
              <a:solidFill>
                <a:schemeClr val="dk1"/>
              </a:solidFill>
              <a:latin typeface="+mn-lt"/>
              <a:ea typeface="+mn-ea"/>
              <a:cs typeface="+mn-cs"/>
            </a:rPr>
            <a:t>。このことから</a:t>
          </a:r>
          <a:r>
            <a:rPr kumimoji="1" lang="ja-JP" altLang="ja-JP" sz="1400">
              <a:solidFill>
                <a:schemeClr val="dk1"/>
              </a:solidFill>
              <a:latin typeface="+mn-lt"/>
              <a:ea typeface="+mn-ea"/>
              <a:cs typeface="+mn-cs"/>
            </a:rPr>
            <a:t>、今後もより一層の税収の徴収率向上対策を中心とする歳入確保に努めるとともに、職員の適正な定員管理、必要な事業の峻別、投資的経費の抑制等、歳出の見直しに努める。</a:t>
          </a:r>
          <a:endParaRPr kumimoji="1" lang="en-US" altLang="ja-JP" sz="14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34925</xdr:rowOff>
    </xdr:to>
    <xdr:cxnSp macro="">
      <xdr:nvCxnSpPr>
        <xdr:cNvPr id="74" name="直線コネクタ 73"/>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34925</xdr:rowOff>
    </xdr:to>
    <xdr:cxnSp macro="">
      <xdr:nvCxnSpPr>
        <xdr:cNvPr id="77" name="直線コネクタ 76"/>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歳出における経常経費は、社会保障関係経費や他団体に対する補助費等</a:t>
          </a:r>
          <a:r>
            <a:rPr kumimoji="1" lang="ja-JP" altLang="en-US" sz="1300">
              <a:solidFill>
                <a:schemeClr val="dk1"/>
              </a:solidFill>
              <a:latin typeface="+mn-lt"/>
              <a:ea typeface="+mn-ea"/>
              <a:cs typeface="+mn-cs"/>
            </a:rPr>
            <a:t>において</a:t>
          </a:r>
          <a:r>
            <a:rPr kumimoji="1" lang="ja-JP" altLang="ja-JP" sz="1300">
              <a:solidFill>
                <a:schemeClr val="dk1"/>
              </a:solidFill>
              <a:latin typeface="+mn-lt"/>
              <a:ea typeface="+mn-ea"/>
              <a:cs typeface="+mn-cs"/>
            </a:rPr>
            <a:t>増額</a:t>
          </a:r>
          <a:r>
            <a:rPr kumimoji="1" lang="ja-JP" altLang="en-US" sz="1300">
              <a:solidFill>
                <a:schemeClr val="dk1"/>
              </a:solidFill>
              <a:latin typeface="+mn-lt"/>
              <a:ea typeface="+mn-ea"/>
              <a:cs typeface="+mn-cs"/>
            </a:rPr>
            <a:t>となったものの、人件費、公債費、</a:t>
          </a:r>
          <a:r>
            <a:rPr kumimoji="1" lang="ja-JP" altLang="ja-JP" sz="1300">
              <a:solidFill>
                <a:schemeClr val="dk1"/>
              </a:solidFill>
              <a:latin typeface="+mn-lt"/>
              <a:ea typeface="+mn-ea"/>
              <a:cs typeface="+mn-cs"/>
            </a:rPr>
            <a:t>特別会計への繰出金</a:t>
          </a:r>
          <a:r>
            <a:rPr kumimoji="1" lang="ja-JP" altLang="en-US" sz="1300">
              <a:solidFill>
                <a:schemeClr val="dk1"/>
              </a:solidFill>
              <a:latin typeface="+mn-lt"/>
              <a:ea typeface="+mn-ea"/>
              <a:cs typeface="+mn-cs"/>
            </a:rPr>
            <a:t>等の</a:t>
          </a:r>
          <a:r>
            <a:rPr kumimoji="1" lang="ja-JP" altLang="ja-JP" sz="1300">
              <a:solidFill>
                <a:schemeClr val="dk1"/>
              </a:solidFill>
              <a:latin typeface="+mn-lt"/>
              <a:ea typeface="+mn-ea"/>
              <a:cs typeface="+mn-cs"/>
            </a:rPr>
            <a:t>減により前年度比では</a:t>
          </a:r>
          <a:r>
            <a:rPr kumimoji="1" lang="ja-JP" altLang="en-US" sz="1300">
              <a:solidFill>
                <a:schemeClr val="dk1"/>
              </a:solidFill>
              <a:latin typeface="+mn-lt"/>
              <a:ea typeface="+mn-ea"/>
              <a:cs typeface="+mn-cs"/>
            </a:rPr>
            <a:t>減</a:t>
          </a:r>
          <a:r>
            <a:rPr kumimoji="1" lang="ja-JP" altLang="ja-JP" sz="1300">
              <a:solidFill>
                <a:schemeClr val="dk1"/>
              </a:solidFill>
              <a:latin typeface="+mn-lt"/>
              <a:ea typeface="+mn-ea"/>
              <a:cs typeface="+mn-cs"/>
            </a:rPr>
            <a:t>額となっている。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一方、歳入では</a:t>
          </a:r>
          <a:r>
            <a:rPr kumimoji="1" lang="ja-JP" altLang="en-US" sz="1300">
              <a:solidFill>
                <a:schemeClr val="dk1"/>
              </a:solidFill>
              <a:latin typeface="+mn-lt"/>
              <a:ea typeface="+mn-ea"/>
              <a:cs typeface="+mn-cs"/>
            </a:rPr>
            <a:t>市民税、固定資産税等の地方税が</a:t>
          </a:r>
          <a:r>
            <a:rPr kumimoji="1" lang="ja-JP" altLang="ja-JP" sz="1300">
              <a:solidFill>
                <a:schemeClr val="dk1"/>
              </a:solidFill>
              <a:latin typeface="+mn-lt"/>
              <a:ea typeface="+mn-ea"/>
              <a:cs typeface="+mn-cs"/>
            </a:rPr>
            <a:t>増額しているものの、</a:t>
          </a:r>
          <a:r>
            <a:rPr kumimoji="1" lang="ja-JP" altLang="en-US" sz="1300">
              <a:solidFill>
                <a:schemeClr val="dk1"/>
              </a:solidFill>
              <a:latin typeface="+mn-lt"/>
              <a:ea typeface="+mn-ea"/>
              <a:cs typeface="+mn-cs"/>
            </a:rPr>
            <a:t>普通</a:t>
          </a:r>
          <a:r>
            <a:rPr kumimoji="1" lang="ja-JP" altLang="ja-JP" sz="1300">
              <a:solidFill>
                <a:schemeClr val="dk1"/>
              </a:solidFill>
              <a:latin typeface="+mn-lt"/>
              <a:ea typeface="+mn-ea"/>
              <a:cs typeface="+mn-cs"/>
            </a:rPr>
            <a:t>地方交付税の段階的削減に伴う減及び</a:t>
          </a:r>
          <a:r>
            <a:rPr kumimoji="1" lang="ja-JP" altLang="en-US" sz="1300">
              <a:solidFill>
                <a:schemeClr val="dk1"/>
              </a:solidFill>
              <a:latin typeface="+mn-lt"/>
              <a:ea typeface="+mn-ea"/>
              <a:cs typeface="+mn-cs"/>
            </a:rPr>
            <a:t>地方消費税交付金</a:t>
          </a:r>
          <a:r>
            <a:rPr kumimoji="1" lang="ja-JP" altLang="ja-JP" sz="1300">
              <a:solidFill>
                <a:schemeClr val="dk1"/>
              </a:solidFill>
              <a:latin typeface="+mn-lt"/>
              <a:ea typeface="+mn-ea"/>
              <a:cs typeface="+mn-cs"/>
            </a:rPr>
            <a:t>の減</a:t>
          </a:r>
          <a:r>
            <a:rPr kumimoji="1" lang="ja-JP" altLang="en-US" sz="1300">
              <a:solidFill>
                <a:schemeClr val="dk1"/>
              </a:solidFill>
              <a:latin typeface="+mn-lt"/>
              <a:ea typeface="+mn-ea"/>
              <a:cs typeface="+mn-cs"/>
            </a:rPr>
            <a:t>等</a:t>
          </a:r>
          <a:r>
            <a:rPr kumimoji="1" lang="ja-JP" altLang="ja-JP" sz="1300">
              <a:solidFill>
                <a:schemeClr val="dk1"/>
              </a:solidFill>
              <a:latin typeface="+mn-lt"/>
              <a:ea typeface="+mn-ea"/>
              <a:cs typeface="+mn-cs"/>
            </a:rPr>
            <a:t>により前年度比で減額となっており、全体では</a:t>
          </a:r>
          <a:r>
            <a:rPr kumimoji="1" lang="en-US" altLang="ja-JP" sz="1300">
              <a:solidFill>
                <a:schemeClr val="dk1"/>
              </a:solidFill>
              <a:latin typeface="+mn-lt"/>
              <a:ea typeface="+mn-ea"/>
              <a:cs typeface="+mn-cs"/>
            </a:rPr>
            <a:t>0.3</a:t>
          </a:r>
          <a:r>
            <a:rPr kumimoji="1" lang="ja-JP" altLang="ja-JP" sz="1300">
              <a:solidFill>
                <a:schemeClr val="dk1"/>
              </a:solidFill>
              <a:latin typeface="+mn-lt"/>
              <a:ea typeface="+mn-ea"/>
              <a:cs typeface="+mn-cs"/>
            </a:rPr>
            <a:t>ポイント悪化した。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今後も、</a:t>
          </a:r>
          <a:r>
            <a:rPr kumimoji="1" lang="ja-JP" altLang="en-US" sz="1300">
              <a:solidFill>
                <a:schemeClr val="dk1"/>
              </a:solidFill>
              <a:latin typeface="+mn-lt"/>
              <a:ea typeface="+mn-ea"/>
              <a:cs typeface="+mn-cs"/>
            </a:rPr>
            <a:t>さらなる</a:t>
          </a:r>
          <a:r>
            <a:rPr kumimoji="1" lang="ja-JP" altLang="ja-JP" sz="1300">
              <a:solidFill>
                <a:schemeClr val="dk1"/>
              </a:solidFill>
              <a:latin typeface="+mn-lt"/>
              <a:ea typeface="+mn-ea"/>
              <a:cs typeface="+mn-cs"/>
            </a:rPr>
            <a:t>自主財源の確保</a:t>
          </a:r>
          <a:r>
            <a:rPr kumimoji="1" lang="ja-JP" altLang="en-US" sz="1300">
              <a:solidFill>
                <a:schemeClr val="dk1"/>
              </a:solidFill>
              <a:latin typeface="+mn-lt"/>
              <a:ea typeface="+mn-ea"/>
              <a:cs typeface="+mn-cs"/>
            </a:rPr>
            <a:t>を行うと</a:t>
          </a:r>
          <a:r>
            <a:rPr kumimoji="1" lang="ja-JP" altLang="ja-JP" sz="1300">
              <a:solidFill>
                <a:schemeClr val="dk1"/>
              </a:solidFill>
              <a:latin typeface="+mn-lt"/>
              <a:ea typeface="+mn-ea"/>
              <a:cs typeface="+mn-cs"/>
            </a:rPr>
            <a:t>ともに、行財政運営の効率化、各種事務事業の見直しと経費の節減・合理化に努める。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90170</xdr:rowOff>
    </xdr:to>
    <xdr:cxnSp macro="">
      <xdr:nvCxnSpPr>
        <xdr:cNvPr id="131" name="直線コネクタ 130"/>
        <xdr:cNvCxnSpPr/>
      </xdr:nvCxnSpPr>
      <xdr:spPr>
        <a:xfrm>
          <a:off x="4114800" y="1086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66040</xdr:rowOff>
    </xdr:to>
    <xdr:cxnSp macro="">
      <xdr:nvCxnSpPr>
        <xdr:cNvPr id="134" name="直線コネクタ 133"/>
        <xdr:cNvCxnSpPr/>
      </xdr:nvCxnSpPr>
      <xdr:spPr>
        <a:xfrm>
          <a:off x="3225800" y="1085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49954</xdr:rowOff>
    </xdr:to>
    <xdr:cxnSp macro="">
      <xdr:nvCxnSpPr>
        <xdr:cNvPr id="137" name="直線コネクタ 136"/>
        <xdr:cNvCxnSpPr/>
      </xdr:nvCxnSpPr>
      <xdr:spPr>
        <a:xfrm>
          <a:off x="2336800" y="107145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63</xdr:row>
      <xdr:rowOff>162560</xdr:rowOff>
    </xdr:to>
    <xdr:cxnSp macro="">
      <xdr:nvCxnSpPr>
        <xdr:cNvPr id="140" name="直線コネクタ 139"/>
        <xdr:cNvCxnSpPr/>
      </xdr:nvCxnSpPr>
      <xdr:spPr>
        <a:xfrm flipV="1">
          <a:off x="1447800" y="1071456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0" name="円/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1"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2" name="円/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3" name="テキスト ボックス 152"/>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4" name="円/楕円 153"/>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110931</xdr:rowOff>
    </xdr:from>
    <xdr:ext cx="762000" cy="259045"/>
    <xdr:sp macro="" textlink="">
      <xdr:nvSpPr>
        <xdr:cNvPr id="155" name="テキスト ボックス 154"/>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6" name="円/楕円 155"/>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7" name="テキスト ボックス 156"/>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8" name="円/楕円 157"/>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9" name="テキスト ボックス 158"/>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[165,077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平成</a:t>
          </a:r>
          <a:r>
            <a:rPr kumimoji="1" lang="en-US" altLang="ja-JP" sz="1300">
              <a:solidFill>
                <a:sysClr val="windowText" lastClr="000000"/>
              </a:solidFill>
              <a:latin typeface="+mn-lt"/>
              <a:ea typeface="+mn-ea"/>
              <a:cs typeface="+mn-cs"/>
            </a:rPr>
            <a:t>28</a:t>
          </a:r>
          <a:r>
            <a:rPr kumimoji="1" lang="ja-JP" altLang="ja-JP" sz="1300">
              <a:solidFill>
                <a:sysClr val="windowText" lastClr="000000"/>
              </a:solidFill>
              <a:latin typeface="+mn-lt"/>
              <a:ea typeface="+mn-ea"/>
              <a:cs typeface="+mn-cs"/>
            </a:rPr>
            <a:t>年度は前年度と比較し、人口</a:t>
          </a:r>
          <a:r>
            <a:rPr kumimoji="1" lang="en-US" altLang="ja-JP" sz="1300">
              <a:solidFill>
                <a:sysClr val="windowText" lastClr="000000"/>
              </a:solidFill>
              <a:latin typeface="+mn-lt"/>
              <a:ea typeface="+mn-ea"/>
              <a:cs typeface="+mn-cs"/>
            </a:rPr>
            <a:t>1</a:t>
          </a:r>
          <a:r>
            <a:rPr kumimoji="1" lang="ja-JP" altLang="ja-JP" sz="1300">
              <a:solidFill>
                <a:sysClr val="windowText" lastClr="000000"/>
              </a:solidFill>
              <a:latin typeface="+mn-lt"/>
              <a:ea typeface="+mn-ea"/>
              <a:cs typeface="+mn-cs"/>
            </a:rPr>
            <a:t>人当りの決算額が</a:t>
          </a:r>
          <a:r>
            <a:rPr kumimoji="1" lang="en-US" altLang="ja-JP" sz="1300">
              <a:solidFill>
                <a:sysClr val="windowText" lastClr="000000"/>
              </a:solidFill>
              <a:latin typeface="+mn-lt"/>
              <a:ea typeface="+mn-ea"/>
              <a:cs typeface="+mn-cs"/>
            </a:rPr>
            <a:t>6,400</a:t>
          </a:r>
          <a:r>
            <a:rPr kumimoji="1" lang="ja-JP" altLang="ja-JP" sz="1300">
              <a:solidFill>
                <a:sysClr val="windowText" lastClr="000000"/>
              </a:solidFill>
              <a:latin typeface="+mn-lt"/>
              <a:ea typeface="+mn-ea"/>
              <a:cs typeface="+mn-cs"/>
            </a:rPr>
            <a:t>円増加し、また、類似団体平均と県平均を大幅に上回っている。主な増要因として、</a:t>
          </a:r>
          <a:r>
            <a:rPr kumimoji="1" lang="ja-JP" altLang="en-US" sz="1300">
              <a:solidFill>
                <a:sysClr val="windowText" lastClr="000000"/>
              </a:solidFill>
              <a:latin typeface="+mn-lt"/>
              <a:ea typeface="+mn-ea"/>
              <a:cs typeface="+mn-cs"/>
            </a:rPr>
            <a:t>熊本地震に伴う緊急観光誘客対策事業費や</a:t>
          </a:r>
          <a:r>
            <a:rPr kumimoji="1" lang="ja-JP" altLang="ja-JP" sz="1300">
              <a:solidFill>
                <a:sysClr val="windowText" lastClr="000000"/>
              </a:solidFill>
              <a:latin typeface="+mn-lt"/>
              <a:ea typeface="+mn-ea"/>
              <a:cs typeface="+mn-cs"/>
            </a:rPr>
            <a:t>、</a:t>
          </a:r>
          <a:r>
            <a:rPr kumimoji="1" lang="ja-JP" altLang="en-US" sz="1300">
              <a:solidFill>
                <a:sysClr val="windowText" lastClr="000000"/>
              </a:solidFill>
              <a:latin typeface="+mn-lt"/>
              <a:ea typeface="+mn-ea"/>
              <a:cs typeface="+mn-cs"/>
            </a:rPr>
            <a:t>マイナンバー制度の施行に伴うセキュリティ対策事業費</a:t>
          </a:r>
          <a:r>
            <a:rPr kumimoji="1" lang="ja-JP" altLang="ja-JP" sz="1300">
              <a:solidFill>
                <a:sysClr val="windowText" lastClr="000000"/>
              </a:solidFill>
              <a:latin typeface="+mn-lt"/>
              <a:ea typeface="+mn-ea"/>
              <a:cs typeface="+mn-cs"/>
            </a:rPr>
            <a:t>の増</a:t>
          </a:r>
          <a:r>
            <a:rPr kumimoji="1" lang="ja-JP" altLang="en-US" sz="1300">
              <a:solidFill>
                <a:sysClr val="windowText" lastClr="000000"/>
              </a:solidFill>
              <a:latin typeface="+mn-lt"/>
              <a:ea typeface="+mn-ea"/>
              <a:cs typeface="+mn-cs"/>
            </a:rPr>
            <a:t>等</a:t>
          </a:r>
          <a:r>
            <a:rPr kumimoji="1" lang="ja-JP" altLang="ja-JP" sz="1300">
              <a:solidFill>
                <a:sysClr val="windowText" lastClr="000000"/>
              </a:solidFill>
              <a:latin typeface="+mn-lt"/>
              <a:ea typeface="+mn-ea"/>
              <a:cs typeface="+mn-cs"/>
            </a:rPr>
            <a:t>が挙げられる。</a:t>
          </a:r>
          <a:endParaRPr kumimoji="1" lang="en-US" altLang="ja-JP" sz="1300">
            <a:solidFill>
              <a:sysClr val="windowText" lastClr="000000"/>
            </a:solidFill>
            <a:latin typeface="+mn-lt"/>
            <a:ea typeface="+mn-ea"/>
            <a:cs typeface="+mn-cs"/>
          </a:endParaRPr>
        </a:p>
        <a:p>
          <a:r>
            <a:rPr kumimoji="1" lang="ja-JP" altLang="ja-JP" sz="1300">
              <a:solidFill>
                <a:sysClr val="windowText" lastClr="000000"/>
              </a:solidFill>
              <a:latin typeface="+mn-lt"/>
              <a:ea typeface="+mn-ea"/>
              <a:cs typeface="+mn-cs"/>
            </a:rPr>
            <a:t>今後は、施設の維持管理等の業務内容の見直しや公共施設等総合管理計画に基づく施設の適正配置を行い、経費節減可能な部分については、積極的な削減に努める。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101543</xdr:rowOff>
    </xdr:from>
    <xdr:to>
      <xdr:col>7</xdr:col>
      <xdr:colOff>152400</xdr:colOff>
      <xdr:row>85</xdr:row>
      <xdr:rowOff>153019</xdr:rowOff>
    </xdr:to>
    <xdr:cxnSp macro="">
      <xdr:nvCxnSpPr>
        <xdr:cNvPr id="194" name="直線コネクタ 193"/>
        <xdr:cNvCxnSpPr/>
      </xdr:nvCxnSpPr>
      <xdr:spPr>
        <a:xfrm>
          <a:off x="4114800" y="14674793"/>
          <a:ext cx="838200" cy="5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55952</xdr:rowOff>
    </xdr:from>
    <xdr:to>
      <xdr:col>6</xdr:col>
      <xdr:colOff>0</xdr:colOff>
      <xdr:row>85</xdr:row>
      <xdr:rowOff>101543</xdr:rowOff>
    </xdr:to>
    <xdr:cxnSp macro="">
      <xdr:nvCxnSpPr>
        <xdr:cNvPr id="197" name="直線コネクタ 196"/>
        <xdr:cNvCxnSpPr/>
      </xdr:nvCxnSpPr>
      <xdr:spPr>
        <a:xfrm>
          <a:off x="3225800" y="14629202"/>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13869</xdr:rowOff>
    </xdr:from>
    <xdr:to>
      <xdr:col>4</xdr:col>
      <xdr:colOff>482600</xdr:colOff>
      <xdr:row>85</xdr:row>
      <xdr:rowOff>55952</xdr:rowOff>
    </xdr:to>
    <xdr:cxnSp macro="">
      <xdr:nvCxnSpPr>
        <xdr:cNvPr id="200" name="直線コネクタ 199"/>
        <xdr:cNvCxnSpPr/>
      </xdr:nvCxnSpPr>
      <xdr:spPr>
        <a:xfrm>
          <a:off x="2336800" y="14587119"/>
          <a:ext cx="889000" cy="4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13869</xdr:rowOff>
    </xdr:from>
    <xdr:to>
      <xdr:col>3</xdr:col>
      <xdr:colOff>279400</xdr:colOff>
      <xdr:row>85</xdr:row>
      <xdr:rowOff>76375</xdr:rowOff>
    </xdr:to>
    <xdr:cxnSp macro="">
      <xdr:nvCxnSpPr>
        <xdr:cNvPr id="203" name="直線コネクタ 202"/>
        <xdr:cNvCxnSpPr/>
      </xdr:nvCxnSpPr>
      <xdr:spPr>
        <a:xfrm flipV="1">
          <a:off x="1447800" y="14587119"/>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102219</xdr:rowOff>
    </xdr:from>
    <xdr:to>
      <xdr:col>7</xdr:col>
      <xdr:colOff>203200</xdr:colOff>
      <xdr:row>86</xdr:row>
      <xdr:rowOff>32369</xdr:rowOff>
    </xdr:to>
    <xdr:sp macro="" textlink="">
      <xdr:nvSpPr>
        <xdr:cNvPr id="213" name="円/楕円 212"/>
        <xdr:cNvSpPr/>
      </xdr:nvSpPr>
      <xdr:spPr>
        <a:xfrm>
          <a:off x="4902200" y="14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74296</xdr:rowOff>
    </xdr:from>
    <xdr:ext cx="762000" cy="259045"/>
    <xdr:sp macro="" textlink="">
      <xdr:nvSpPr>
        <xdr:cNvPr id="214" name="人件費・物件費等の状況該当値テキスト"/>
        <xdr:cNvSpPr txBox="1"/>
      </xdr:nvSpPr>
      <xdr:spPr>
        <a:xfrm>
          <a:off x="5041900" y="1464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165,077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50743</xdr:rowOff>
    </xdr:from>
    <xdr:to>
      <xdr:col>6</xdr:col>
      <xdr:colOff>50800</xdr:colOff>
      <xdr:row>85</xdr:row>
      <xdr:rowOff>152343</xdr:rowOff>
    </xdr:to>
    <xdr:sp macro="" textlink="">
      <xdr:nvSpPr>
        <xdr:cNvPr id="215" name="円/楕円 214"/>
        <xdr:cNvSpPr/>
      </xdr:nvSpPr>
      <xdr:spPr>
        <a:xfrm>
          <a:off x="4064000" y="146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137120</xdr:rowOff>
    </xdr:from>
    <xdr:ext cx="736600" cy="259045"/>
    <xdr:sp macro="" textlink="">
      <xdr:nvSpPr>
        <xdr:cNvPr id="216" name="テキスト ボックス 215"/>
        <xdr:cNvSpPr txBox="1"/>
      </xdr:nvSpPr>
      <xdr:spPr>
        <a:xfrm>
          <a:off x="3733800" y="14710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158,677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5152</xdr:rowOff>
    </xdr:from>
    <xdr:to>
      <xdr:col>4</xdr:col>
      <xdr:colOff>533400</xdr:colOff>
      <xdr:row>85</xdr:row>
      <xdr:rowOff>106752</xdr:rowOff>
    </xdr:to>
    <xdr:sp macro="" textlink="">
      <xdr:nvSpPr>
        <xdr:cNvPr id="217" name="円/楕円 216"/>
        <xdr:cNvSpPr/>
      </xdr:nvSpPr>
      <xdr:spPr>
        <a:xfrm>
          <a:off x="3175000" y="14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91529</xdr:rowOff>
    </xdr:from>
    <xdr:ext cx="762000" cy="259045"/>
    <xdr:sp macro="" textlink="">
      <xdr:nvSpPr>
        <xdr:cNvPr id="218" name="テキスト ボックス 217"/>
        <xdr:cNvSpPr txBox="1"/>
      </xdr:nvSpPr>
      <xdr:spPr>
        <a:xfrm>
          <a:off x="2844800" y="146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153,009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134519</xdr:rowOff>
    </xdr:from>
    <xdr:to>
      <xdr:col>3</xdr:col>
      <xdr:colOff>330200</xdr:colOff>
      <xdr:row>85</xdr:row>
      <xdr:rowOff>64669</xdr:rowOff>
    </xdr:to>
    <xdr:sp macro="" textlink="">
      <xdr:nvSpPr>
        <xdr:cNvPr id="219" name="円/楕円 218"/>
        <xdr:cNvSpPr/>
      </xdr:nvSpPr>
      <xdr:spPr>
        <a:xfrm>
          <a:off x="2286000" y="145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49446</xdr:rowOff>
    </xdr:from>
    <xdr:ext cx="762000" cy="259045"/>
    <xdr:sp macro="" textlink="">
      <xdr:nvSpPr>
        <xdr:cNvPr id="220" name="テキスト ボックス 219"/>
        <xdr:cNvSpPr txBox="1"/>
      </xdr:nvSpPr>
      <xdr:spPr>
        <a:xfrm>
          <a:off x="1955800" y="146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25575</xdr:rowOff>
    </xdr:from>
    <xdr:to>
      <xdr:col>2</xdr:col>
      <xdr:colOff>127000</xdr:colOff>
      <xdr:row>85</xdr:row>
      <xdr:rowOff>127175</xdr:rowOff>
    </xdr:to>
    <xdr:sp macro="" textlink="">
      <xdr:nvSpPr>
        <xdr:cNvPr id="221" name="円/楕円 220"/>
        <xdr:cNvSpPr/>
      </xdr:nvSpPr>
      <xdr:spPr>
        <a:xfrm>
          <a:off x="1397000" y="145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111952</xdr:rowOff>
    </xdr:from>
    <xdr:ext cx="762000" cy="259045"/>
    <xdr:sp macro="" textlink="">
      <xdr:nvSpPr>
        <xdr:cNvPr id="222" name="テキスト ボックス 221"/>
        <xdr:cNvSpPr txBox="1"/>
      </xdr:nvSpPr>
      <xdr:spPr>
        <a:xfrm>
          <a:off x="1066800" y="1468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27</a:t>
          </a:r>
          <a:r>
            <a:rPr lang="ja-JP" altLang="ja-JP" sz="1400" b="0" i="0" baseline="0">
              <a:solidFill>
                <a:schemeClr val="dk1"/>
              </a:solidFill>
              <a:latin typeface="+mn-lt"/>
              <a:ea typeface="+mn-ea"/>
              <a:cs typeface="+mn-cs"/>
            </a:rPr>
            <a:t>年</a:t>
          </a:r>
          <a:r>
            <a:rPr lang="en-US" altLang="ja-JP" sz="1400" b="0" i="0" baseline="0">
              <a:solidFill>
                <a:schemeClr val="dk1"/>
              </a:solidFill>
              <a:latin typeface="+mn-lt"/>
              <a:ea typeface="+mn-ea"/>
              <a:cs typeface="+mn-cs"/>
            </a:rPr>
            <a:t>4</a:t>
          </a:r>
          <a:r>
            <a:rPr lang="ja-JP" altLang="ja-JP" sz="1400" b="0" i="0" baseline="0">
              <a:solidFill>
                <a:schemeClr val="dk1"/>
              </a:solidFill>
              <a:latin typeface="+mn-lt"/>
              <a:ea typeface="+mn-ea"/>
              <a:cs typeface="+mn-cs"/>
            </a:rPr>
            <a:t>月より、職員給の見直しと給与制度の総合的見直しを行い、現給保障を</a:t>
          </a:r>
          <a:r>
            <a:rPr lang="en-US" altLang="ja-JP" sz="1400" b="0" i="0" baseline="0">
              <a:solidFill>
                <a:schemeClr val="dk1"/>
              </a:solidFill>
              <a:latin typeface="+mn-lt"/>
              <a:ea typeface="+mn-ea"/>
              <a:cs typeface="+mn-cs"/>
            </a:rPr>
            <a:t>100%</a:t>
          </a:r>
          <a:r>
            <a:rPr lang="ja-JP" altLang="ja-JP" sz="1400" b="0" i="0" baseline="0">
              <a:solidFill>
                <a:schemeClr val="dk1"/>
              </a:solidFill>
              <a:latin typeface="+mn-lt"/>
              <a:ea typeface="+mn-ea"/>
              <a:cs typeface="+mn-cs"/>
            </a:rPr>
            <a:t>とせず上限</a:t>
          </a:r>
          <a:r>
            <a:rPr lang="en-US" altLang="ja-JP" sz="1400" b="0" i="0" baseline="0">
              <a:solidFill>
                <a:schemeClr val="dk1"/>
              </a:solidFill>
              <a:latin typeface="+mn-lt"/>
              <a:ea typeface="+mn-ea"/>
              <a:cs typeface="+mn-cs"/>
            </a:rPr>
            <a:t>50%</a:t>
          </a:r>
          <a:r>
            <a:rPr lang="ja-JP" altLang="ja-JP" sz="1400" b="0" i="0" baseline="0">
              <a:solidFill>
                <a:schemeClr val="dk1"/>
              </a:solidFill>
              <a:latin typeface="+mn-lt"/>
              <a:ea typeface="+mn-ea"/>
              <a:cs typeface="+mn-cs"/>
            </a:rPr>
            <a:t>とし、期間も国の</a:t>
          </a:r>
          <a:r>
            <a:rPr lang="en-US" altLang="ja-JP" sz="1400" b="0" i="0" baseline="0">
              <a:solidFill>
                <a:schemeClr val="dk1"/>
              </a:solidFill>
              <a:latin typeface="+mn-lt"/>
              <a:ea typeface="+mn-ea"/>
              <a:cs typeface="+mn-cs"/>
            </a:rPr>
            <a:t>3</a:t>
          </a:r>
          <a:r>
            <a:rPr lang="ja-JP" altLang="ja-JP" sz="1400" b="0" i="0" baseline="0">
              <a:solidFill>
                <a:schemeClr val="dk1"/>
              </a:solidFill>
              <a:latin typeface="+mn-lt"/>
              <a:ea typeface="+mn-ea"/>
              <a:cs typeface="+mn-cs"/>
            </a:rPr>
            <a:t>年に対し</a:t>
          </a:r>
          <a:r>
            <a:rPr lang="en-US" altLang="ja-JP" sz="1400" b="0" i="0" baseline="0">
              <a:solidFill>
                <a:schemeClr val="dk1"/>
              </a:solidFill>
              <a:latin typeface="+mn-lt"/>
              <a:ea typeface="+mn-ea"/>
              <a:cs typeface="+mn-cs"/>
            </a:rPr>
            <a:t>2</a:t>
          </a:r>
          <a:r>
            <a:rPr lang="ja-JP" altLang="ja-JP" sz="1400" b="0" i="0" baseline="0">
              <a:solidFill>
                <a:schemeClr val="dk1"/>
              </a:solidFill>
              <a:latin typeface="+mn-lt"/>
              <a:ea typeface="+mn-ea"/>
              <a:cs typeface="+mn-cs"/>
            </a:rPr>
            <a:t>年間としている。平成</a:t>
          </a:r>
          <a:r>
            <a:rPr lang="en-US" altLang="ja-JP" sz="1400" b="0" i="0" baseline="0">
              <a:solidFill>
                <a:schemeClr val="dk1"/>
              </a:solidFill>
              <a:latin typeface="+mn-lt"/>
              <a:ea typeface="+mn-ea"/>
              <a:cs typeface="+mn-cs"/>
            </a:rPr>
            <a:t>28</a:t>
          </a:r>
          <a:r>
            <a:rPr lang="ja-JP" altLang="ja-JP" sz="1400" b="0" i="0" baseline="0">
              <a:solidFill>
                <a:schemeClr val="dk1"/>
              </a:solidFill>
              <a:latin typeface="+mn-lt"/>
              <a:ea typeface="+mn-ea"/>
              <a:cs typeface="+mn-cs"/>
            </a:rPr>
            <a:t>年度末で当初の予定通り、現給保障を終了した。さらには、平成</a:t>
          </a:r>
          <a:r>
            <a:rPr lang="en-US" altLang="ja-JP" sz="1400" b="0" i="0" baseline="0">
              <a:solidFill>
                <a:schemeClr val="dk1"/>
              </a:solidFill>
              <a:latin typeface="+mn-lt"/>
              <a:ea typeface="+mn-ea"/>
              <a:cs typeface="+mn-cs"/>
            </a:rPr>
            <a:t>28</a:t>
          </a:r>
          <a:r>
            <a:rPr lang="ja-JP" altLang="ja-JP" sz="1400" b="0" i="0" baseline="0">
              <a:solidFill>
                <a:schemeClr val="dk1"/>
              </a:solidFill>
              <a:latin typeface="+mn-lt"/>
              <a:ea typeface="+mn-ea"/>
              <a:cs typeface="+mn-cs"/>
            </a:rPr>
            <a:t>年度に</a:t>
          </a:r>
          <a:r>
            <a:rPr lang="en-US" altLang="ja-JP" sz="1400" b="0" i="0" baseline="0">
              <a:solidFill>
                <a:schemeClr val="dk1"/>
              </a:solidFill>
              <a:latin typeface="+mn-lt"/>
              <a:ea typeface="+mn-ea"/>
              <a:cs typeface="+mn-cs"/>
            </a:rPr>
            <a:t>8</a:t>
          </a:r>
          <a:r>
            <a:rPr lang="ja-JP" altLang="ja-JP" sz="1400" b="0" i="0" baseline="0">
              <a:solidFill>
                <a:schemeClr val="dk1"/>
              </a:solidFill>
              <a:latin typeface="+mn-lt"/>
              <a:ea typeface="+mn-ea"/>
              <a:cs typeface="+mn-cs"/>
            </a:rPr>
            <a:t>級制から</a:t>
          </a:r>
          <a:r>
            <a:rPr lang="en-US" altLang="ja-JP" sz="1400" b="0" i="0" baseline="0">
              <a:solidFill>
                <a:schemeClr val="dk1"/>
              </a:solidFill>
              <a:latin typeface="+mn-lt"/>
              <a:ea typeface="+mn-ea"/>
              <a:cs typeface="+mn-cs"/>
            </a:rPr>
            <a:t>7</a:t>
          </a:r>
          <a:r>
            <a:rPr lang="ja-JP" altLang="ja-JP" sz="1400" b="0" i="0" baseline="0">
              <a:solidFill>
                <a:schemeClr val="dk1"/>
              </a:solidFill>
              <a:latin typeface="+mn-lt"/>
              <a:ea typeface="+mn-ea"/>
              <a:cs typeface="+mn-cs"/>
            </a:rPr>
            <a:t>級制への職員級の見直しを行い、平成</a:t>
          </a:r>
          <a:r>
            <a:rPr lang="en-US" altLang="ja-JP" sz="1400" b="0" i="0" baseline="0">
              <a:solidFill>
                <a:schemeClr val="dk1"/>
              </a:solidFill>
              <a:latin typeface="+mn-lt"/>
              <a:ea typeface="+mn-ea"/>
              <a:cs typeface="+mn-cs"/>
            </a:rPr>
            <a:t>29</a:t>
          </a:r>
          <a:r>
            <a:rPr lang="ja-JP" altLang="ja-JP" sz="1400" b="0" i="0" baseline="0">
              <a:solidFill>
                <a:schemeClr val="dk1"/>
              </a:solidFill>
              <a:latin typeface="+mn-lt"/>
              <a:ea typeface="+mn-ea"/>
              <a:cs typeface="+mn-cs"/>
            </a:rPr>
            <a:t>年度より施行している。今後も指数の動向を注視しながら見直しを行うなど、定員管理と併せ総人件費の抑制に努めていく。</a:t>
          </a:r>
          <a:endParaRPr lang="ja-JP" altLang="ja-JP" sz="14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128270</xdr:rowOff>
    </xdr:to>
    <xdr:cxnSp macro="">
      <xdr:nvCxnSpPr>
        <xdr:cNvPr id="256" name="直線コネクタ 255"/>
        <xdr:cNvCxnSpPr/>
      </xdr:nvCxnSpPr>
      <xdr:spPr>
        <a:xfrm flipV="1">
          <a:off x="16179800" y="14677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128270</xdr:rowOff>
    </xdr:to>
    <xdr:cxnSp macro="">
      <xdr:nvCxnSpPr>
        <xdr:cNvPr id="259" name="直線コネクタ 258"/>
        <xdr:cNvCxnSpPr/>
      </xdr:nvCxnSpPr>
      <xdr:spPr>
        <a:xfrm>
          <a:off x="15290800" y="146854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85</xdr:row>
      <xdr:rowOff>112184</xdr:rowOff>
    </xdr:to>
    <xdr:cxnSp macro="">
      <xdr:nvCxnSpPr>
        <xdr:cNvPr id="262" name="直線コネクタ 261"/>
        <xdr:cNvCxnSpPr/>
      </xdr:nvCxnSpPr>
      <xdr:spPr>
        <a:xfrm>
          <a:off x="14401800" y="1450043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90</xdr:row>
      <xdr:rowOff>19050</xdr:rowOff>
    </xdr:to>
    <xdr:cxnSp macro="">
      <xdr:nvCxnSpPr>
        <xdr:cNvPr id="265" name="直線コネクタ 264"/>
        <xdr:cNvCxnSpPr/>
      </xdr:nvCxnSpPr>
      <xdr:spPr>
        <a:xfrm flipV="1">
          <a:off x="13512800" y="14500437"/>
          <a:ext cx="889000" cy="9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5" name="円/楕円 274"/>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6"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7" name="円/楕円 276"/>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8" name="テキスト ボックス 277"/>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9" name="円/楕円 278"/>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80" name="テキスト ボックス 27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81" name="円/楕円 280"/>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82" name="テキスト ボックス 281"/>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4" name="テキスト ボックス 283"/>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91803</xdr:rowOff>
    </xdr:from>
    <xdr:to>
      <xdr:col>24</xdr:col>
      <xdr:colOff>558800</xdr:colOff>
      <xdr:row>61</xdr:row>
      <xdr:rowOff>102144</xdr:rowOff>
    </xdr:to>
    <xdr:cxnSp macro="">
      <xdr:nvCxnSpPr>
        <xdr:cNvPr id="321" name="直線コネクタ 320"/>
        <xdr:cNvCxnSpPr/>
      </xdr:nvCxnSpPr>
      <xdr:spPr>
        <a:xfrm>
          <a:off x="16179800" y="1055025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2"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88356</xdr:rowOff>
    </xdr:from>
    <xdr:to>
      <xdr:col>23</xdr:col>
      <xdr:colOff>406400</xdr:colOff>
      <xdr:row>61</xdr:row>
      <xdr:rowOff>91803</xdr:rowOff>
    </xdr:to>
    <xdr:cxnSp macro="">
      <xdr:nvCxnSpPr>
        <xdr:cNvPr id="324" name="直線コネクタ 323"/>
        <xdr:cNvCxnSpPr/>
      </xdr:nvCxnSpPr>
      <xdr:spPr>
        <a:xfrm>
          <a:off x="15290800" y="105468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6" name="テキスト ボックス 325"/>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73418</xdr:rowOff>
    </xdr:from>
    <xdr:to>
      <xdr:col>22</xdr:col>
      <xdr:colOff>203200</xdr:colOff>
      <xdr:row>61</xdr:row>
      <xdr:rowOff>88356</xdr:rowOff>
    </xdr:to>
    <xdr:cxnSp macro="">
      <xdr:nvCxnSpPr>
        <xdr:cNvPr id="327" name="直線コネクタ 326"/>
        <xdr:cNvCxnSpPr/>
      </xdr:nvCxnSpPr>
      <xdr:spPr>
        <a:xfrm>
          <a:off x="14401800" y="1053186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73418</xdr:rowOff>
    </xdr:from>
    <xdr:to>
      <xdr:col>21</xdr:col>
      <xdr:colOff>0</xdr:colOff>
      <xdr:row>61</xdr:row>
      <xdr:rowOff>82610</xdr:rowOff>
    </xdr:to>
    <xdr:cxnSp macro="">
      <xdr:nvCxnSpPr>
        <xdr:cNvPr id="330" name="直線コネクタ 329"/>
        <xdr:cNvCxnSpPr/>
      </xdr:nvCxnSpPr>
      <xdr:spPr>
        <a:xfrm flipV="1">
          <a:off x="13512800" y="1053186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51344</xdr:rowOff>
    </xdr:from>
    <xdr:to>
      <xdr:col>24</xdr:col>
      <xdr:colOff>609600</xdr:colOff>
      <xdr:row>61</xdr:row>
      <xdr:rowOff>152944</xdr:rowOff>
    </xdr:to>
    <xdr:sp macro="" textlink="">
      <xdr:nvSpPr>
        <xdr:cNvPr id="340" name="円/楕円 339"/>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23421</xdr:rowOff>
    </xdr:from>
    <xdr:ext cx="762000" cy="259045"/>
    <xdr:sp macro="" textlink="">
      <xdr:nvSpPr>
        <xdr:cNvPr id="341" name="定員管理の状況該当値テキスト"/>
        <xdr:cNvSpPr txBox="1"/>
      </xdr:nvSpPr>
      <xdr:spPr>
        <a:xfrm>
          <a:off x="17106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41003</xdr:rowOff>
    </xdr:from>
    <xdr:to>
      <xdr:col>23</xdr:col>
      <xdr:colOff>457200</xdr:colOff>
      <xdr:row>61</xdr:row>
      <xdr:rowOff>142603</xdr:rowOff>
    </xdr:to>
    <xdr:sp macro="" textlink="">
      <xdr:nvSpPr>
        <xdr:cNvPr id="342" name="円/楕円 341"/>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127380</xdr:rowOff>
    </xdr:from>
    <xdr:ext cx="736600" cy="259045"/>
    <xdr:sp macro="" textlink="">
      <xdr:nvSpPr>
        <xdr:cNvPr id="343" name="テキスト ボックス 342"/>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37556</xdr:rowOff>
    </xdr:from>
    <xdr:to>
      <xdr:col>22</xdr:col>
      <xdr:colOff>254000</xdr:colOff>
      <xdr:row>61</xdr:row>
      <xdr:rowOff>139156</xdr:rowOff>
    </xdr:to>
    <xdr:sp macro="" textlink="">
      <xdr:nvSpPr>
        <xdr:cNvPr id="344" name="円/楕円 343"/>
        <xdr:cNvSpPr/>
      </xdr:nvSpPr>
      <xdr:spPr>
        <a:xfrm>
          <a:off x="15240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123933</xdr:rowOff>
    </xdr:from>
    <xdr:ext cx="762000" cy="259045"/>
    <xdr:sp macro="" textlink="">
      <xdr:nvSpPr>
        <xdr:cNvPr id="345" name="テキスト ボックス 344"/>
        <xdr:cNvSpPr txBox="1"/>
      </xdr:nvSpPr>
      <xdr:spPr>
        <a:xfrm>
          <a:off x="14909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22618</xdr:rowOff>
    </xdr:from>
    <xdr:to>
      <xdr:col>21</xdr:col>
      <xdr:colOff>50800</xdr:colOff>
      <xdr:row>61</xdr:row>
      <xdr:rowOff>124218</xdr:rowOff>
    </xdr:to>
    <xdr:sp macro="" textlink="">
      <xdr:nvSpPr>
        <xdr:cNvPr id="346" name="円/楕円 345"/>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108995</xdr:rowOff>
    </xdr:from>
    <xdr:ext cx="762000" cy="259045"/>
    <xdr:sp macro="" textlink="">
      <xdr:nvSpPr>
        <xdr:cNvPr id="347" name="テキスト ボックス 346"/>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31810</xdr:rowOff>
    </xdr:from>
    <xdr:to>
      <xdr:col>19</xdr:col>
      <xdr:colOff>533400</xdr:colOff>
      <xdr:row>61</xdr:row>
      <xdr:rowOff>133410</xdr:rowOff>
    </xdr:to>
    <xdr:sp macro="" textlink="">
      <xdr:nvSpPr>
        <xdr:cNvPr id="348" name="円/楕円 347"/>
        <xdr:cNvSpPr/>
      </xdr:nvSpPr>
      <xdr:spPr>
        <a:xfrm>
          <a:off x="13462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118187</xdr:rowOff>
    </xdr:from>
    <xdr:ext cx="762000" cy="259045"/>
    <xdr:sp macro="" textlink="">
      <xdr:nvSpPr>
        <xdr:cNvPr id="349" name="テキスト ボックス 348"/>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年度より</a:t>
          </a:r>
          <a:r>
            <a:rPr kumimoji="1" lang="en-US" altLang="ja-JP" sz="1400">
              <a:solidFill>
                <a:schemeClr val="dk1"/>
              </a:solidFill>
              <a:latin typeface="+mn-lt"/>
              <a:ea typeface="+mn-ea"/>
              <a:cs typeface="+mn-cs"/>
            </a:rPr>
            <a:t>1.1</a:t>
          </a:r>
          <a:r>
            <a:rPr kumimoji="1" lang="ja-JP" altLang="ja-JP" sz="1400">
              <a:solidFill>
                <a:schemeClr val="dk1"/>
              </a:solidFill>
              <a:latin typeface="+mn-lt"/>
              <a:ea typeface="+mn-ea"/>
              <a:cs typeface="+mn-cs"/>
            </a:rPr>
            <a:t>ポイント低くなり、また、類似団体平均を下回っている。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今後も地方債の借入にあたっては、交付税算入の面で有利な地方債の活用を基本とするとともに、</a:t>
          </a:r>
          <a:r>
            <a:rPr kumimoji="1" lang="ja-JP" altLang="en-US" sz="1400">
              <a:solidFill>
                <a:schemeClr val="dk1"/>
              </a:solidFill>
              <a:latin typeface="+mn-lt"/>
              <a:ea typeface="+mn-ea"/>
              <a:cs typeface="+mn-cs"/>
            </a:rPr>
            <a:t>普通建設事業の精査により借入額の抑制を行う。また、</a:t>
          </a:r>
          <a:r>
            <a:rPr kumimoji="1" lang="ja-JP" altLang="ja-JP" sz="1400">
              <a:solidFill>
                <a:schemeClr val="dk1"/>
              </a:solidFill>
              <a:latin typeface="+mn-lt"/>
              <a:ea typeface="+mn-ea"/>
              <a:cs typeface="+mn-cs"/>
            </a:rPr>
            <a:t>繰上償還等も検討しながら実質公債費比率の抑制に努めるものとする。</a:t>
          </a:r>
          <a:endParaRPr lang="ja-JP" altLang="ja-JP" sz="14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40</xdr:row>
      <xdr:rowOff>1524</xdr:rowOff>
    </xdr:to>
    <xdr:cxnSp macro="">
      <xdr:nvCxnSpPr>
        <xdr:cNvPr id="381" name="直線コネクタ 380"/>
        <xdr:cNvCxnSpPr/>
      </xdr:nvCxnSpPr>
      <xdr:spPr>
        <a:xfrm flipV="1">
          <a:off x="16179800" y="675335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1524</xdr:rowOff>
    </xdr:from>
    <xdr:to>
      <xdr:col>23</xdr:col>
      <xdr:colOff>406400</xdr:colOff>
      <xdr:row>40</xdr:row>
      <xdr:rowOff>98044</xdr:rowOff>
    </xdr:to>
    <xdr:cxnSp macro="">
      <xdr:nvCxnSpPr>
        <xdr:cNvPr id="384" name="直線コネクタ 383"/>
        <xdr:cNvCxnSpPr/>
      </xdr:nvCxnSpPr>
      <xdr:spPr>
        <a:xfrm flipV="1">
          <a:off x="15290800" y="68595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40</xdr:row>
      <xdr:rowOff>136652</xdr:rowOff>
    </xdr:to>
    <xdr:cxnSp macro="">
      <xdr:nvCxnSpPr>
        <xdr:cNvPr id="387" name="直線コネクタ 386"/>
        <xdr:cNvCxnSpPr/>
      </xdr:nvCxnSpPr>
      <xdr:spPr>
        <a:xfrm flipV="1">
          <a:off x="14401800" y="695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40</xdr:row>
      <xdr:rowOff>136652</xdr:rowOff>
    </xdr:to>
    <xdr:cxnSp macro="">
      <xdr:nvCxnSpPr>
        <xdr:cNvPr id="390" name="直線コネクタ 389"/>
        <xdr:cNvCxnSpPr/>
      </xdr:nvCxnSpPr>
      <xdr:spPr>
        <a:xfrm>
          <a:off x="13512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400" name="円/楕円 399"/>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401"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122174</xdr:rowOff>
    </xdr:from>
    <xdr:to>
      <xdr:col>23</xdr:col>
      <xdr:colOff>457200</xdr:colOff>
      <xdr:row>40</xdr:row>
      <xdr:rowOff>52324</xdr:rowOff>
    </xdr:to>
    <xdr:sp macro="" textlink="">
      <xdr:nvSpPr>
        <xdr:cNvPr id="402" name="円/楕円 401"/>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403" name="テキスト ボックス 402"/>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404" name="円/楕円 403"/>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405" name="テキスト ボックス 40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6" name="円/楕円 405"/>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7" name="テキスト ボックス 406"/>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408" name="円/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28</a:t>
          </a:r>
          <a:r>
            <a:rPr kumimoji="1" lang="ja-JP" altLang="ja-JP" sz="1400">
              <a:solidFill>
                <a:schemeClr val="dk1"/>
              </a:solidFill>
              <a:latin typeface="+mn-lt"/>
              <a:ea typeface="+mn-ea"/>
              <a:cs typeface="+mn-cs"/>
            </a:rPr>
            <a:t>年度も</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年度と同様に将来負担比率が</a:t>
          </a:r>
          <a:r>
            <a:rPr kumimoji="1" lang="en-US" altLang="ja-JP" sz="1400">
              <a:solidFill>
                <a:schemeClr val="dk1"/>
              </a:solidFill>
              <a:latin typeface="+mn-lt"/>
              <a:ea typeface="+mn-ea"/>
              <a:cs typeface="+mn-cs"/>
            </a:rPr>
            <a:t>0</a:t>
          </a:r>
          <a:r>
            <a:rPr kumimoji="1" lang="ja-JP" altLang="ja-JP" sz="1400">
              <a:solidFill>
                <a:schemeClr val="dk1"/>
              </a:solidFill>
              <a:latin typeface="+mn-lt"/>
              <a:ea typeface="+mn-ea"/>
              <a:cs typeface="+mn-cs"/>
            </a:rPr>
            <a:t>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主な要因としては、決算剰余金の財政調整基金への積立、市有施設整備基金の積み増し、ふるさと納税額の増加による水郷ひた応援基金の増等により充当可能基金残高が増加したこと</a:t>
          </a:r>
          <a:r>
            <a:rPr kumimoji="1" lang="ja-JP" altLang="en-US" sz="1400">
              <a:solidFill>
                <a:schemeClr val="dk1"/>
              </a:solidFill>
              <a:latin typeface="+mn-lt"/>
              <a:ea typeface="+mn-ea"/>
              <a:cs typeface="+mn-cs"/>
            </a:rPr>
            <a:t>等</a:t>
          </a:r>
          <a:r>
            <a:rPr kumimoji="1" lang="ja-JP" altLang="ja-JP" sz="1400">
              <a:solidFill>
                <a:schemeClr val="dk1"/>
              </a:solidFill>
              <a:latin typeface="+mn-lt"/>
              <a:ea typeface="+mn-ea"/>
              <a:cs typeface="+mn-cs"/>
            </a:rPr>
            <a:t>が挙げられる。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今後も公債費等義務的経費の削減を図るとともに、</a:t>
          </a:r>
          <a:r>
            <a:rPr kumimoji="1" lang="ja-JP" altLang="ja-JP" sz="1400">
              <a:solidFill>
                <a:schemeClr val="dk1"/>
              </a:solidFill>
              <a:latin typeface="+mn-lt"/>
              <a:ea typeface="+mn-ea"/>
              <a:cs typeface="+mn-cs"/>
            </a:rPr>
            <a:t>より効率的な基金の運用</a:t>
          </a:r>
          <a:r>
            <a:rPr kumimoji="1" lang="ja-JP" altLang="en-US" sz="1400">
              <a:solidFill>
                <a:schemeClr val="dk1"/>
              </a:solidFill>
              <a:latin typeface="+mn-lt"/>
              <a:ea typeface="+mn-ea"/>
              <a:cs typeface="+mn-cs"/>
            </a:rPr>
            <a:t>を行い財政の健全化</a:t>
          </a:r>
          <a:r>
            <a:rPr kumimoji="1" lang="ja-JP" altLang="ja-JP" sz="1400">
              <a:solidFill>
                <a:schemeClr val="dk1"/>
              </a:solidFill>
              <a:latin typeface="+mn-lt"/>
              <a:ea typeface="+mn-ea"/>
              <a:cs typeface="+mn-cs"/>
            </a:rPr>
            <a:t>に努める</a:t>
          </a:r>
          <a:r>
            <a:rPr kumimoji="1" lang="ja-JP" altLang="en-US" sz="1400">
              <a:solidFill>
                <a:schemeClr val="dk1"/>
              </a:solidFill>
              <a:latin typeface="+mn-lt"/>
              <a:ea typeface="+mn-ea"/>
              <a:cs typeface="+mn-cs"/>
            </a:rPr>
            <a:t>。</a:t>
          </a:r>
          <a:endParaRPr kumimoji="1" lang="en-US" altLang="ja-JP" sz="14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145034</xdr:rowOff>
    </xdr:from>
    <xdr:to>
      <xdr:col>22</xdr:col>
      <xdr:colOff>203200</xdr:colOff>
      <xdr:row>14</xdr:row>
      <xdr:rowOff>29083</xdr:rowOff>
    </xdr:to>
    <xdr:cxnSp macro="">
      <xdr:nvCxnSpPr>
        <xdr:cNvPr id="443" name="直線コネクタ 442"/>
        <xdr:cNvCxnSpPr/>
      </xdr:nvCxnSpPr>
      <xdr:spPr>
        <a:xfrm flipV="1">
          <a:off x="14401800" y="23738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29083</xdr:rowOff>
    </xdr:from>
    <xdr:to>
      <xdr:col>21</xdr:col>
      <xdr:colOff>0</xdr:colOff>
      <xdr:row>14</xdr:row>
      <xdr:rowOff>60452</xdr:rowOff>
    </xdr:to>
    <xdr:cxnSp macro="">
      <xdr:nvCxnSpPr>
        <xdr:cNvPr id="446" name="直線コネクタ 445"/>
        <xdr:cNvCxnSpPr/>
      </xdr:nvCxnSpPr>
      <xdr:spPr>
        <a:xfrm flipV="1">
          <a:off x="13512800" y="242938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8" name="テキスト ボックス 447"/>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9" name="フローチャート : 判断 44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0" name="テキスト ボックス 449"/>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1" name="フローチャート : 判断 45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2" name="テキスト ボックス 451"/>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3" name="フローチャート : 判断 45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4" name="テキスト ボックス 453"/>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94234</xdr:rowOff>
    </xdr:from>
    <xdr:to>
      <xdr:col>22</xdr:col>
      <xdr:colOff>254000</xdr:colOff>
      <xdr:row>14</xdr:row>
      <xdr:rowOff>24384</xdr:rowOff>
    </xdr:to>
    <xdr:sp macro="" textlink="">
      <xdr:nvSpPr>
        <xdr:cNvPr id="460" name="円/楕円 459"/>
        <xdr:cNvSpPr/>
      </xdr:nvSpPr>
      <xdr:spPr>
        <a:xfrm>
          <a:off x="15240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34561</xdr:rowOff>
    </xdr:from>
    <xdr:ext cx="762000" cy="259045"/>
    <xdr:sp macro="" textlink="">
      <xdr:nvSpPr>
        <xdr:cNvPr id="461" name="テキスト ボックス 460"/>
        <xdr:cNvSpPr txBox="1"/>
      </xdr:nvSpPr>
      <xdr:spPr>
        <a:xfrm>
          <a:off x="14909800" y="2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149733</xdr:rowOff>
    </xdr:from>
    <xdr:to>
      <xdr:col>21</xdr:col>
      <xdr:colOff>50800</xdr:colOff>
      <xdr:row>14</xdr:row>
      <xdr:rowOff>79883</xdr:rowOff>
    </xdr:to>
    <xdr:sp macro="" textlink="">
      <xdr:nvSpPr>
        <xdr:cNvPr id="462" name="円/楕円 461"/>
        <xdr:cNvSpPr/>
      </xdr:nvSpPr>
      <xdr:spPr>
        <a:xfrm>
          <a:off x="14351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90060</xdr:rowOff>
    </xdr:from>
    <xdr:ext cx="762000" cy="259045"/>
    <xdr:sp macro="" textlink="">
      <xdr:nvSpPr>
        <xdr:cNvPr id="463" name="テキスト ボックス 462"/>
        <xdr:cNvSpPr txBox="1"/>
      </xdr:nvSpPr>
      <xdr:spPr>
        <a:xfrm>
          <a:off x="14020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9652</xdr:rowOff>
    </xdr:from>
    <xdr:to>
      <xdr:col>19</xdr:col>
      <xdr:colOff>533400</xdr:colOff>
      <xdr:row>14</xdr:row>
      <xdr:rowOff>111252</xdr:rowOff>
    </xdr:to>
    <xdr:sp macro="" textlink="">
      <xdr:nvSpPr>
        <xdr:cNvPr id="464" name="円/楕円 463"/>
        <xdr:cNvSpPr/>
      </xdr:nvSpPr>
      <xdr:spPr>
        <a:xfrm>
          <a:off x="13462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121429</xdr:rowOff>
    </xdr:from>
    <xdr:ext cx="762000" cy="259045"/>
    <xdr:sp macro="" textlink="">
      <xdr:nvSpPr>
        <xdr:cNvPr id="465" name="テキスト ボックス 464"/>
        <xdr:cNvSpPr txBox="1"/>
      </xdr:nvSpPr>
      <xdr:spPr>
        <a:xfrm>
          <a:off x="13131800" y="2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67,708
67,306
666.03
38,242,120
37,011,189
1,153,850
21,687,465
39,121,564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人件費に係る経常収支比率は前年度より</a:t>
          </a:r>
          <a:r>
            <a:rPr kumimoji="1" lang="en-US" altLang="ja-JP" sz="1400">
              <a:solidFill>
                <a:schemeClr val="dk1"/>
              </a:solidFill>
              <a:latin typeface="+mn-lt"/>
              <a:ea typeface="+mn-ea"/>
              <a:cs typeface="+mn-cs"/>
            </a:rPr>
            <a:t>0.8</a:t>
          </a:r>
          <a:r>
            <a:rPr kumimoji="1" lang="ja-JP" altLang="ja-JP" sz="1400">
              <a:solidFill>
                <a:schemeClr val="dk1"/>
              </a:solidFill>
              <a:latin typeface="+mn-lt"/>
              <a:ea typeface="+mn-ea"/>
              <a:cs typeface="+mn-cs"/>
            </a:rPr>
            <a:t>ポイントの減となり、類似団体平均も下回っている。主な要因は、退職金の減によるものである。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計画的な職員採用や組織及び事務事業の見直しにより適正な定員管理に努める。また、施設運営等の指定管理を含めた民間委託を更に推進するなど、行財政改革への取組を通じて人件費の削減に努める。</a:t>
          </a:r>
          <a:endParaRPr kumimoji="1" lang="en-US" altLang="ja-JP" sz="14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81280</xdr:rowOff>
    </xdr:to>
    <xdr:cxnSp macro="">
      <xdr:nvCxnSpPr>
        <xdr:cNvPr id="66" name="直線コネクタ 65"/>
        <xdr:cNvCxnSpPr/>
      </xdr:nvCxnSpPr>
      <xdr:spPr>
        <a:xfrm flipV="1">
          <a:off x="3987800" y="6192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88900</xdr:rowOff>
    </xdr:to>
    <xdr:cxnSp macro="">
      <xdr:nvCxnSpPr>
        <xdr:cNvPr id="69" name="直線コネクタ 68"/>
        <xdr:cNvCxnSpPr/>
      </xdr:nvCxnSpPr>
      <xdr:spPr>
        <a:xfrm flipV="1">
          <a:off x="3098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88900</xdr:rowOff>
    </xdr:to>
    <xdr:cxnSp macro="">
      <xdr:nvCxnSpPr>
        <xdr:cNvPr id="72" name="直線コネクタ 71"/>
        <xdr:cNvCxnSpPr/>
      </xdr:nvCxnSpPr>
      <xdr:spPr>
        <a:xfrm>
          <a:off x="2209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37</xdr:row>
      <xdr:rowOff>62230</xdr:rowOff>
    </xdr:to>
    <xdr:cxnSp macro="">
      <xdr:nvCxnSpPr>
        <xdr:cNvPr id="75" name="直線コネクタ 74"/>
        <xdr:cNvCxnSpPr/>
      </xdr:nvCxnSpPr>
      <xdr:spPr>
        <a:xfrm flipV="1">
          <a:off x="1320800" y="62077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物件費に係る経常収支比率は、前年度より</a:t>
          </a:r>
          <a:r>
            <a:rPr kumimoji="1" lang="en-US" altLang="ja-JP" sz="1300">
              <a:solidFill>
                <a:schemeClr val="dk1"/>
              </a:solidFill>
              <a:latin typeface="+mn-lt"/>
              <a:ea typeface="+mn-ea"/>
              <a:cs typeface="+mn-cs"/>
            </a:rPr>
            <a:t>0.6</a:t>
          </a:r>
          <a:r>
            <a:rPr kumimoji="1" lang="ja-JP" altLang="ja-JP" sz="1300">
              <a:solidFill>
                <a:schemeClr val="dk1"/>
              </a:solidFill>
              <a:latin typeface="+mn-lt"/>
              <a:ea typeface="+mn-ea"/>
              <a:cs typeface="+mn-cs"/>
            </a:rPr>
            <a:t>ポイント増となり、依然として類似団体平均より高くなっている。主な増要因として、熊本地震に伴う緊急観光誘客対策事業費や、マイナンバー制度の施行に伴うセキュリティ対策事業費の増</a:t>
          </a:r>
          <a:r>
            <a:rPr kumimoji="1" lang="ja-JP" altLang="en-US" sz="1300">
              <a:solidFill>
                <a:schemeClr val="dk1"/>
              </a:solidFill>
              <a:latin typeface="+mn-lt"/>
              <a:ea typeface="+mn-ea"/>
              <a:cs typeface="+mn-cs"/>
            </a:rPr>
            <a:t>等</a:t>
          </a:r>
          <a:r>
            <a:rPr kumimoji="1" lang="ja-JP" altLang="ja-JP" sz="1300">
              <a:solidFill>
                <a:schemeClr val="dk1"/>
              </a:solidFill>
              <a:latin typeface="+mn-lt"/>
              <a:ea typeface="+mn-ea"/>
              <a:cs typeface="+mn-cs"/>
            </a:rPr>
            <a:t>が挙げられる。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今後は、公共施設等総合管理計画に基づく施設の適正配置を行い、施設の維持管理等に係る委託料などの業務内容の見直し</a:t>
          </a:r>
          <a:r>
            <a:rPr kumimoji="1" lang="ja-JP" altLang="en-US" sz="1300">
              <a:solidFill>
                <a:schemeClr val="dk1"/>
              </a:solidFill>
              <a:latin typeface="+mn-lt"/>
              <a:ea typeface="+mn-ea"/>
              <a:cs typeface="+mn-cs"/>
            </a:rPr>
            <a:t>等、</a:t>
          </a:r>
          <a:r>
            <a:rPr kumimoji="1" lang="ja-JP" altLang="ja-JP" sz="1300">
              <a:solidFill>
                <a:schemeClr val="dk1"/>
              </a:solidFill>
              <a:latin typeface="+mn-lt"/>
              <a:ea typeface="+mn-ea"/>
              <a:cs typeface="+mn-cs"/>
            </a:rPr>
            <a:t>経費節減可能な部分については、積極的な削減に努める。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162923</xdr:rowOff>
    </xdr:from>
    <xdr:to>
      <xdr:col>24</xdr:col>
      <xdr:colOff>31750</xdr:colOff>
      <xdr:row>17</xdr:row>
      <xdr:rowOff>30662</xdr:rowOff>
    </xdr:to>
    <xdr:cxnSp macro="">
      <xdr:nvCxnSpPr>
        <xdr:cNvPr id="129" name="直線コネクタ 128"/>
        <xdr:cNvCxnSpPr/>
      </xdr:nvCxnSpPr>
      <xdr:spPr>
        <a:xfrm>
          <a:off x="15671800" y="29061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117203</xdr:rowOff>
    </xdr:from>
    <xdr:to>
      <xdr:col>22</xdr:col>
      <xdr:colOff>565150</xdr:colOff>
      <xdr:row>16</xdr:row>
      <xdr:rowOff>162923</xdr:rowOff>
    </xdr:to>
    <xdr:cxnSp macro="">
      <xdr:nvCxnSpPr>
        <xdr:cNvPr id="132" name="直線コネクタ 131"/>
        <xdr:cNvCxnSpPr/>
      </xdr:nvCxnSpPr>
      <xdr:spPr>
        <a:xfrm>
          <a:off x="14782800" y="28604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117203</xdr:rowOff>
    </xdr:to>
    <xdr:cxnSp macro="">
      <xdr:nvCxnSpPr>
        <xdr:cNvPr id="135" name="直線コネクタ 134"/>
        <xdr:cNvCxnSpPr/>
      </xdr:nvCxnSpPr>
      <xdr:spPr>
        <a:xfrm>
          <a:off x="13893800" y="2801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84546</xdr:rowOff>
    </xdr:to>
    <xdr:cxnSp macro="">
      <xdr:nvCxnSpPr>
        <xdr:cNvPr id="138" name="直線コネクタ 137"/>
        <xdr:cNvCxnSpPr/>
      </xdr:nvCxnSpPr>
      <xdr:spPr>
        <a:xfrm flipV="1">
          <a:off x="13004800" y="2801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151312</xdr:rowOff>
    </xdr:from>
    <xdr:to>
      <xdr:col>24</xdr:col>
      <xdr:colOff>82550</xdr:colOff>
      <xdr:row>17</xdr:row>
      <xdr:rowOff>81462</xdr:rowOff>
    </xdr:to>
    <xdr:sp macro="" textlink="">
      <xdr:nvSpPr>
        <xdr:cNvPr id="148" name="円/楕円 147"/>
        <xdr:cNvSpPr/>
      </xdr:nvSpPr>
      <xdr:spPr>
        <a:xfrm>
          <a:off x="164592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123389</xdr:rowOff>
    </xdr:from>
    <xdr:ext cx="762000" cy="259045"/>
    <xdr:sp macro="" textlink="">
      <xdr:nvSpPr>
        <xdr:cNvPr id="149" name="物件費該当値テキスト"/>
        <xdr:cNvSpPr txBox="1"/>
      </xdr:nvSpPr>
      <xdr:spPr>
        <a:xfrm>
          <a:off x="16598900" y="286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112123</xdr:rowOff>
    </xdr:from>
    <xdr:to>
      <xdr:col>22</xdr:col>
      <xdr:colOff>615950</xdr:colOff>
      <xdr:row>17</xdr:row>
      <xdr:rowOff>42273</xdr:rowOff>
    </xdr:to>
    <xdr:sp macro="" textlink="">
      <xdr:nvSpPr>
        <xdr:cNvPr id="150" name="円/楕円 149"/>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27050</xdr:rowOff>
    </xdr:from>
    <xdr:ext cx="736600" cy="259045"/>
    <xdr:sp macro="" textlink="">
      <xdr:nvSpPr>
        <xdr:cNvPr id="151" name="テキスト ボックス 150"/>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66403</xdr:rowOff>
    </xdr:from>
    <xdr:to>
      <xdr:col>21</xdr:col>
      <xdr:colOff>412750</xdr:colOff>
      <xdr:row>16</xdr:row>
      <xdr:rowOff>168003</xdr:rowOff>
    </xdr:to>
    <xdr:sp macro="" textlink="">
      <xdr:nvSpPr>
        <xdr:cNvPr id="152" name="円/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152780</xdr:rowOff>
    </xdr:from>
    <xdr:ext cx="762000" cy="259045"/>
    <xdr:sp macro=""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4" name="円/楕円 153"/>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5" name="テキスト ボックス 154"/>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33746</xdr:rowOff>
    </xdr:from>
    <xdr:to>
      <xdr:col>19</xdr:col>
      <xdr:colOff>6350</xdr:colOff>
      <xdr:row>16</xdr:row>
      <xdr:rowOff>135346</xdr:rowOff>
    </xdr:to>
    <xdr:sp macro="" textlink="">
      <xdr:nvSpPr>
        <xdr:cNvPr id="156" name="円/楕円 155"/>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120123</xdr:rowOff>
    </xdr:from>
    <xdr:ext cx="762000" cy="259045"/>
    <xdr:sp macro="" textlink="">
      <xdr:nvSpPr>
        <xdr:cNvPr id="157" name="テキスト ボックス 156"/>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扶助費に係る経常収支比率は前年度より</a:t>
          </a:r>
          <a:r>
            <a:rPr kumimoji="1" lang="en-US" altLang="ja-JP" sz="1400">
              <a:solidFill>
                <a:schemeClr val="dk1"/>
              </a:solidFill>
              <a:latin typeface="+mn-lt"/>
              <a:ea typeface="+mn-ea"/>
              <a:cs typeface="+mn-cs"/>
            </a:rPr>
            <a:t>0.1</a:t>
          </a:r>
          <a:r>
            <a:rPr kumimoji="1" lang="ja-JP" altLang="ja-JP" sz="1400">
              <a:solidFill>
                <a:schemeClr val="dk1"/>
              </a:solidFill>
              <a:latin typeface="+mn-lt"/>
              <a:ea typeface="+mn-ea"/>
              <a:cs typeface="+mn-cs"/>
            </a:rPr>
            <a:t>ポイントの増となり、類似団体平均を上回る結果となった。主な要因は、生活保護費</a:t>
          </a:r>
          <a:r>
            <a:rPr kumimoji="1" lang="ja-JP" altLang="en-US" sz="1400">
              <a:solidFill>
                <a:schemeClr val="dk1"/>
              </a:solidFill>
              <a:latin typeface="+mn-lt"/>
              <a:ea typeface="+mn-ea"/>
              <a:cs typeface="+mn-cs"/>
            </a:rPr>
            <a:t>の</a:t>
          </a:r>
          <a:r>
            <a:rPr kumimoji="1" lang="ja-JP" altLang="ja-JP" sz="1400">
              <a:solidFill>
                <a:schemeClr val="dk1"/>
              </a:solidFill>
              <a:latin typeface="+mn-lt"/>
              <a:ea typeface="+mn-ea"/>
              <a:cs typeface="+mn-cs"/>
            </a:rPr>
            <a:t>減があるものの、</a:t>
          </a:r>
          <a:r>
            <a:rPr kumimoji="1" lang="ja-JP" altLang="en-US" sz="1400">
              <a:solidFill>
                <a:schemeClr val="dk1"/>
              </a:solidFill>
              <a:latin typeface="+mn-lt"/>
              <a:ea typeface="+mn-ea"/>
              <a:cs typeface="+mn-cs"/>
            </a:rPr>
            <a:t>臨時福祉給付金関連給付費や</a:t>
          </a:r>
          <a:r>
            <a:rPr kumimoji="1" lang="ja-JP" altLang="ja-JP" sz="1400">
              <a:solidFill>
                <a:schemeClr val="dk1"/>
              </a:solidFill>
              <a:latin typeface="+mn-lt"/>
              <a:ea typeface="+mn-ea"/>
              <a:cs typeface="+mn-cs"/>
            </a:rPr>
            <a:t>子ども子育て支援給付費が大幅に増額となっている。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今後も障害福祉関係の扶助費の増が見込まれるが、児童数の減少による給付費の減等により、扶助費は減少傾向にあると見込まれる。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100330</xdr:rowOff>
    </xdr:to>
    <xdr:cxnSp macro="">
      <xdr:nvCxnSpPr>
        <xdr:cNvPr id="190" name="直線コネクタ 189"/>
        <xdr:cNvCxnSpPr/>
      </xdr:nvCxnSpPr>
      <xdr:spPr>
        <a:xfrm>
          <a:off x="3987800" y="952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92710</xdr:rowOff>
    </xdr:to>
    <xdr:cxnSp macro="">
      <xdr:nvCxnSpPr>
        <xdr:cNvPr id="193" name="直線コネクタ 192"/>
        <xdr:cNvCxnSpPr/>
      </xdr:nvCxnSpPr>
      <xdr:spPr>
        <a:xfrm>
          <a:off x="3098800" y="9423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xdr:rowOff>
    </xdr:to>
    <xdr:cxnSp macro="">
      <xdr:nvCxnSpPr>
        <xdr:cNvPr id="196" name="直線コネクタ 195"/>
        <xdr:cNvCxnSpPr/>
      </xdr:nvCxnSpPr>
      <xdr:spPr>
        <a:xfrm flipV="1">
          <a:off x="2209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1270</xdr:rowOff>
    </xdr:to>
    <xdr:cxnSp macro="">
      <xdr:nvCxnSpPr>
        <xdr:cNvPr id="199" name="直線コネクタ 198"/>
        <xdr:cNvCxnSpPr/>
      </xdr:nvCxnSpPr>
      <xdr:spPr>
        <a:xfrm>
          <a:off x="1320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9" name="円/楕円 208"/>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10"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11" name="円/楕円 210"/>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12" name="テキスト ボックス 211"/>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5" name="円/楕円 214"/>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16" name="テキスト ボックス 215"/>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7" name="円/楕円 216"/>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218" name="テキスト ボックス 217"/>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その他に係る経常収支比率は、前年度</a:t>
          </a:r>
          <a:r>
            <a:rPr kumimoji="1" lang="ja-JP" altLang="en-US" sz="1400">
              <a:solidFill>
                <a:schemeClr val="dk1"/>
              </a:solidFill>
              <a:latin typeface="+mn-lt"/>
              <a:ea typeface="+mn-ea"/>
              <a:cs typeface="+mn-cs"/>
            </a:rPr>
            <a:t>と同数値となり、また</a:t>
          </a:r>
          <a:r>
            <a:rPr kumimoji="1" lang="ja-JP" altLang="ja-JP" sz="1400">
              <a:solidFill>
                <a:schemeClr val="dk1"/>
              </a:solidFill>
              <a:latin typeface="+mn-lt"/>
              <a:ea typeface="+mn-ea"/>
              <a:cs typeface="+mn-cs"/>
            </a:rPr>
            <a:t>、類似団体平均</a:t>
          </a:r>
          <a:r>
            <a:rPr kumimoji="1" lang="ja-JP" altLang="en-US" sz="1400">
              <a:solidFill>
                <a:schemeClr val="dk1"/>
              </a:solidFill>
              <a:latin typeface="+mn-lt"/>
              <a:ea typeface="+mn-ea"/>
              <a:cs typeface="+mn-cs"/>
            </a:rPr>
            <a:t>と同水準である。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特別会計への繰出金が依然として高い数値であ</a:t>
          </a:r>
          <a:r>
            <a:rPr kumimoji="1" lang="ja-JP" altLang="en-US" sz="1400">
              <a:solidFill>
                <a:schemeClr val="dk1"/>
              </a:solidFill>
              <a:latin typeface="+mn-lt"/>
              <a:ea typeface="+mn-ea"/>
              <a:cs typeface="+mn-cs"/>
            </a:rPr>
            <a:t>るため、</a:t>
          </a:r>
          <a:r>
            <a:rPr kumimoji="1" lang="ja-JP" altLang="ja-JP" sz="1400">
              <a:solidFill>
                <a:schemeClr val="dk1"/>
              </a:solidFill>
              <a:latin typeface="+mn-lt"/>
              <a:ea typeface="+mn-ea"/>
              <a:cs typeface="+mn-cs"/>
            </a:rPr>
            <a:t>今後は、財政健全化を進めることにより繰出金の抑制に努める。</a:t>
          </a:r>
          <a:endParaRPr lang="ja-JP" altLang="ja-JP" sz="1400"/>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77470</xdr:rowOff>
    </xdr:to>
    <xdr:cxnSp macro="">
      <xdr:nvCxnSpPr>
        <xdr:cNvPr id="251" name="直線コネクタ 250"/>
        <xdr:cNvCxnSpPr/>
      </xdr:nvCxnSpPr>
      <xdr:spPr>
        <a:xfrm>
          <a:off x="15671800" y="985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77470</xdr:rowOff>
    </xdr:to>
    <xdr:cxnSp macro="">
      <xdr:nvCxnSpPr>
        <xdr:cNvPr id="254" name="直線コネクタ 253"/>
        <xdr:cNvCxnSpPr/>
      </xdr:nvCxnSpPr>
      <xdr:spPr>
        <a:xfrm>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54610</xdr:rowOff>
    </xdr:to>
    <xdr:cxnSp macro="">
      <xdr:nvCxnSpPr>
        <xdr:cNvPr id="257" name="直線コネクタ 256"/>
        <xdr:cNvCxnSpPr/>
      </xdr:nvCxnSpPr>
      <xdr:spPr>
        <a:xfrm>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54610</xdr:rowOff>
    </xdr:to>
    <xdr:cxnSp macro="">
      <xdr:nvCxnSpPr>
        <xdr:cNvPr id="260" name="直線コネクタ 259"/>
        <xdr:cNvCxnSpPr/>
      </xdr:nvCxnSpPr>
      <xdr:spPr>
        <a:xfrm flipV="1">
          <a:off x="13004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138447</xdr:rowOff>
    </xdr:from>
    <xdr:ext cx="736600" cy="259045"/>
    <xdr:sp macro="" textlink="">
      <xdr:nvSpPr>
        <xdr:cNvPr id="273" name="テキスト ボックス 272"/>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8" name="円/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補助費等に係る経常収支比率は、</a:t>
          </a:r>
          <a:r>
            <a:rPr kumimoji="1" lang="ja-JP" altLang="en-US" sz="1400">
              <a:solidFill>
                <a:schemeClr val="dk1"/>
              </a:solidFill>
              <a:latin typeface="+mn-lt"/>
              <a:ea typeface="+mn-ea"/>
              <a:cs typeface="+mn-cs"/>
            </a:rPr>
            <a:t>類似団体平均より低い水準を維持しているが、</a:t>
          </a:r>
          <a:r>
            <a:rPr kumimoji="1" lang="ja-JP" altLang="ja-JP" sz="1400">
              <a:solidFill>
                <a:schemeClr val="dk1"/>
              </a:solidFill>
              <a:latin typeface="+mn-lt"/>
              <a:ea typeface="+mn-ea"/>
              <a:cs typeface="+mn-cs"/>
            </a:rPr>
            <a:t>前年度より</a:t>
          </a:r>
          <a:r>
            <a:rPr kumimoji="1" lang="en-US" altLang="ja-JP" sz="1400">
              <a:solidFill>
                <a:schemeClr val="dk1"/>
              </a:solidFill>
              <a:latin typeface="+mn-lt"/>
              <a:ea typeface="+mn-ea"/>
              <a:cs typeface="+mn-cs"/>
            </a:rPr>
            <a:t>0.3</a:t>
          </a:r>
          <a:r>
            <a:rPr kumimoji="1" lang="ja-JP" altLang="ja-JP" sz="1400">
              <a:solidFill>
                <a:schemeClr val="dk1"/>
              </a:solidFill>
              <a:latin typeface="+mn-lt"/>
              <a:ea typeface="+mn-ea"/>
              <a:cs typeface="+mn-cs"/>
            </a:rPr>
            <a:t>ポイント</a:t>
          </a:r>
          <a:r>
            <a:rPr kumimoji="1" lang="ja-JP" altLang="en-US" sz="1400">
              <a:solidFill>
                <a:schemeClr val="dk1"/>
              </a:solidFill>
              <a:latin typeface="+mn-lt"/>
              <a:ea typeface="+mn-ea"/>
              <a:cs typeface="+mn-cs"/>
            </a:rPr>
            <a:t>増</a:t>
          </a:r>
          <a:r>
            <a:rPr kumimoji="1" lang="ja-JP" altLang="ja-JP" sz="1400">
              <a:solidFill>
                <a:schemeClr val="dk1"/>
              </a:solidFill>
              <a:latin typeface="+mn-lt"/>
              <a:ea typeface="+mn-ea"/>
              <a:cs typeface="+mn-cs"/>
            </a:rPr>
            <a:t>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主な増要因として、熊本地震に伴う緊急観光誘客対策事業費や、</a:t>
          </a:r>
          <a:r>
            <a:rPr kumimoji="1" lang="ja-JP" altLang="en-US" sz="1400">
              <a:solidFill>
                <a:schemeClr val="dk1"/>
              </a:solidFill>
              <a:latin typeface="+mn-lt"/>
              <a:ea typeface="+mn-ea"/>
              <a:cs typeface="+mn-cs"/>
            </a:rPr>
            <a:t>企業誘致</a:t>
          </a:r>
          <a:r>
            <a:rPr kumimoji="1" lang="ja-JP" altLang="ja-JP" sz="1400">
              <a:solidFill>
                <a:schemeClr val="dk1"/>
              </a:solidFill>
              <a:latin typeface="+mn-lt"/>
              <a:ea typeface="+mn-ea"/>
              <a:cs typeface="+mn-cs"/>
            </a:rPr>
            <a:t>に伴う</a:t>
          </a:r>
          <a:r>
            <a:rPr kumimoji="1" lang="ja-JP" altLang="en-US" sz="1400">
              <a:solidFill>
                <a:schemeClr val="dk1"/>
              </a:solidFill>
              <a:latin typeface="+mn-lt"/>
              <a:ea typeface="+mn-ea"/>
              <a:cs typeface="+mn-cs"/>
            </a:rPr>
            <a:t>助成金</a:t>
          </a:r>
          <a:r>
            <a:rPr kumimoji="1" lang="ja-JP" altLang="ja-JP" sz="1400">
              <a:solidFill>
                <a:schemeClr val="dk1"/>
              </a:solidFill>
              <a:latin typeface="+mn-lt"/>
              <a:ea typeface="+mn-ea"/>
              <a:cs typeface="+mn-cs"/>
            </a:rPr>
            <a:t>の増</a:t>
          </a:r>
          <a:r>
            <a:rPr kumimoji="1" lang="ja-JP" altLang="en-US" sz="1400">
              <a:solidFill>
                <a:schemeClr val="dk1"/>
              </a:solidFill>
              <a:latin typeface="+mn-lt"/>
              <a:ea typeface="+mn-ea"/>
              <a:cs typeface="+mn-cs"/>
            </a:rPr>
            <a:t>等</a:t>
          </a:r>
          <a:r>
            <a:rPr kumimoji="1" lang="ja-JP" altLang="ja-JP" sz="1400">
              <a:solidFill>
                <a:schemeClr val="dk1"/>
              </a:solidFill>
              <a:latin typeface="+mn-lt"/>
              <a:ea typeface="+mn-ea"/>
              <a:cs typeface="+mn-cs"/>
            </a:rPr>
            <a:t>が挙げられる。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今後も、補助金を交付するのが適当な事業を行っているかを精査し、補助率や補助限度額の見直し等を行い、補助金の適正化に努める。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109855</xdr:rowOff>
    </xdr:from>
    <xdr:to>
      <xdr:col>24</xdr:col>
      <xdr:colOff>31750</xdr:colOff>
      <xdr:row>35</xdr:row>
      <xdr:rowOff>127000</xdr:rowOff>
    </xdr:to>
    <xdr:cxnSp macro="">
      <xdr:nvCxnSpPr>
        <xdr:cNvPr id="307" name="直線コネクタ 306"/>
        <xdr:cNvCxnSpPr/>
      </xdr:nvCxnSpPr>
      <xdr:spPr>
        <a:xfrm>
          <a:off x="15671800" y="61106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109855</xdr:rowOff>
    </xdr:from>
    <xdr:to>
      <xdr:col>22</xdr:col>
      <xdr:colOff>565150</xdr:colOff>
      <xdr:row>35</xdr:row>
      <xdr:rowOff>132715</xdr:rowOff>
    </xdr:to>
    <xdr:cxnSp macro="">
      <xdr:nvCxnSpPr>
        <xdr:cNvPr id="310" name="直線コネクタ 309"/>
        <xdr:cNvCxnSpPr/>
      </xdr:nvCxnSpPr>
      <xdr:spPr>
        <a:xfrm flipV="1">
          <a:off x="14782800" y="6110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132715</xdr:rowOff>
    </xdr:from>
    <xdr:to>
      <xdr:col>21</xdr:col>
      <xdr:colOff>361950</xdr:colOff>
      <xdr:row>35</xdr:row>
      <xdr:rowOff>138430</xdr:rowOff>
    </xdr:to>
    <xdr:cxnSp macro="">
      <xdr:nvCxnSpPr>
        <xdr:cNvPr id="313" name="直線コネクタ 312"/>
        <xdr:cNvCxnSpPr/>
      </xdr:nvCxnSpPr>
      <xdr:spPr>
        <a:xfrm flipV="1">
          <a:off x="13893800" y="6133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161290</xdr:rowOff>
    </xdr:to>
    <xdr:cxnSp macro="">
      <xdr:nvCxnSpPr>
        <xdr:cNvPr id="316" name="直線コネクタ 315"/>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76200</xdr:rowOff>
    </xdr:from>
    <xdr:to>
      <xdr:col>24</xdr:col>
      <xdr:colOff>82550</xdr:colOff>
      <xdr:row>36</xdr:row>
      <xdr:rowOff>6350</xdr:rowOff>
    </xdr:to>
    <xdr:sp macro="" textlink="">
      <xdr:nvSpPr>
        <xdr:cNvPr id="326" name="円/楕円 325"/>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92727</xdr:rowOff>
    </xdr:from>
    <xdr:ext cx="762000" cy="259045"/>
    <xdr:sp macro="" textlink="">
      <xdr:nvSpPr>
        <xdr:cNvPr id="327"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59055</xdr:rowOff>
    </xdr:from>
    <xdr:to>
      <xdr:col>22</xdr:col>
      <xdr:colOff>615950</xdr:colOff>
      <xdr:row>35</xdr:row>
      <xdr:rowOff>160655</xdr:rowOff>
    </xdr:to>
    <xdr:sp macro="" textlink="">
      <xdr:nvSpPr>
        <xdr:cNvPr id="328" name="円/楕円 327"/>
        <xdr:cNvSpPr/>
      </xdr:nvSpPr>
      <xdr:spPr>
        <a:xfrm>
          <a:off x="15621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170832</xdr:rowOff>
    </xdr:from>
    <xdr:ext cx="736600" cy="259045"/>
    <xdr:sp macro="" textlink="">
      <xdr:nvSpPr>
        <xdr:cNvPr id="329" name="テキスト ボックス 328"/>
        <xdr:cNvSpPr txBox="1"/>
      </xdr:nvSpPr>
      <xdr:spPr>
        <a:xfrm>
          <a:off x="15290800" y="582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81915</xdr:rowOff>
    </xdr:from>
    <xdr:to>
      <xdr:col>21</xdr:col>
      <xdr:colOff>412750</xdr:colOff>
      <xdr:row>36</xdr:row>
      <xdr:rowOff>12065</xdr:rowOff>
    </xdr:to>
    <xdr:sp macro="" textlink="">
      <xdr:nvSpPr>
        <xdr:cNvPr id="330" name="円/楕円 329"/>
        <xdr:cNvSpPr/>
      </xdr:nvSpPr>
      <xdr:spPr>
        <a:xfrm>
          <a:off x="14732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22242</xdr:rowOff>
    </xdr:from>
    <xdr:ext cx="762000" cy="259045"/>
    <xdr:sp macro="" textlink="">
      <xdr:nvSpPr>
        <xdr:cNvPr id="331" name="テキスト ボックス 330"/>
        <xdr:cNvSpPr txBox="1"/>
      </xdr:nvSpPr>
      <xdr:spPr>
        <a:xfrm>
          <a:off x="14401800" y="58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2" name="円/楕円 331"/>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3" name="テキスト ボックス 332"/>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4" name="円/楕円 333"/>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5" name="テキスト ボックス 33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公債費に係る経常収支比率は、依然として類似団体平均より高</a:t>
          </a:r>
          <a:r>
            <a:rPr kumimoji="1" lang="ja-JP" altLang="en-US" sz="1200">
              <a:solidFill>
                <a:schemeClr val="dk1"/>
              </a:solidFill>
              <a:latin typeface="+mn-lt"/>
              <a:ea typeface="+mn-ea"/>
              <a:cs typeface="+mn-cs"/>
            </a:rPr>
            <a:t>く</a:t>
          </a:r>
          <a:r>
            <a:rPr kumimoji="1" lang="ja-JP" altLang="ja-JP" sz="1200">
              <a:solidFill>
                <a:schemeClr val="dk1"/>
              </a:solidFill>
              <a:latin typeface="+mn-lt"/>
              <a:ea typeface="+mn-ea"/>
              <a:cs typeface="+mn-cs"/>
            </a:rPr>
            <a:t>、前年度比</a:t>
          </a:r>
          <a:r>
            <a:rPr kumimoji="1" lang="en-US" altLang="ja-JP" sz="1200">
              <a:solidFill>
                <a:schemeClr val="dk1"/>
              </a:solidFill>
              <a:latin typeface="+mn-lt"/>
              <a:ea typeface="+mn-ea"/>
              <a:cs typeface="+mn-cs"/>
            </a:rPr>
            <a:t>0.1</a:t>
          </a:r>
          <a:r>
            <a:rPr kumimoji="1" lang="ja-JP" altLang="ja-JP" sz="1200">
              <a:solidFill>
                <a:schemeClr val="dk1"/>
              </a:solidFill>
              <a:latin typeface="+mn-lt"/>
              <a:ea typeface="+mn-ea"/>
              <a:cs typeface="+mn-cs"/>
            </a:rPr>
            <a:t>ポイントの</a:t>
          </a:r>
          <a:r>
            <a:rPr kumimoji="1" lang="ja-JP" altLang="en-US" sz="1200">
              <a:solidFill>
                <a:schemeClr val="dk1"/>
              </a:solidFill>
              <a:latin typeface="+mn-lt"/>
              <a:ea typeface="+mn-ea"/>
              <a:cs typeface="+mn-cs"/>
            </a:rPr>
            <a:t>増</a:t>
          </a:r>
          <a:r>
            <a:rPr kumimoji="1" lang="ja-JP" altLang="ja-JP" sz="1200">
              <a:solidFill>
                <a:schemeClr val="dk1"/>
              </a:solidFill>
              <a:latin typeface="+mn-lt"/>
              <a:ea typeface="+mn-ea"/>
              <a:cs typeface="+mn-cs"/>
            </a:rPr>
            <a:t>となっている。主な要因</a:t>
          </a:r>
          <a:r>
            <a:rPr kumimoji="1" lang="ja-JP" altLang="en-US" sz="1200">
              <a:solidFill>
                <a:schemeClr val="dk1"/>
              </a:solidFill>
              <a:latin typeface="+mn-lt"/>
              <a:ea typeface="+mn-ea"/>
              <a:cs typeface="+mn-cs"/>
            </a:rPr>
            <a:t>としては</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臨時財政対策債や過疎対策事業債の償還額の増加等が挙げられ</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微増ではあるが</a:t>
          </a:r>
          <a:r>
            <a:rPr kumimoji="1" lang="ja-JP" altLang="ja-JP" sz="1200">
              <a:solidFill>
                <a:schemeClr val="dk1"/>
              </a:solidFill>
              <a:latin typeface="+mn-lt"/>
              <a:ea typeface="+mn-ea"/>
              <a:cs typeface="+mn-cs"/>
            </a:rPr>
            <a:t>依然として経常一般財源に占める割合は高いものである。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今後も地方債の借入にあたっては、交付税算入の面で有利な地方債の活用を基本としながら、普通建設事業の精査</a:t>
          </a:r>
          <a:r>
            <a:rPr kumimoji="1" lang="ja-JP" altLang="en-US" sz="1200">
              <a:solidFill>
                <a:schemeClr val="dk1"/>
              </a:solidFill>
              <a:latin typeface="+mn-lt"/>
              <a:ea typeface="+mn-ea"/>
              <a:cs typeface="+mn-cs"/>
            </a:rPr>
            <a:t>を行い、</a:t>
          </a:r>
          <a:r>
            <a:rPr kumimoji="1" lang="ja-JP" altLang="ja-JP" sz="1200">
              <a:solidFill>
                <a:schemeClr val="dk1"/>
              </a:solidFill>
              <a:latin typeface="+mn-lt"/>
              <a:ea typeface="+mn-ea"/>
              <a:cs typeface="+mn-cs"/>
            </a:rPr>
            <a:t>繰上償還等も検討しながら</a:t>
          </a:r>
          <a:r>
            <a:rPr kumimoji="1" lang="ja-JP" altLang="en-US" sz="1200">
              <a:solidFill>
                <a:schemeClr val="dk1"/>
              </a:solidFill>
              <a:latin typeface="+mn-lt"/>
              <a:ea typeface="+mn-ea"/>
              <a:cs typeface="+mn-cs"/>
            </a:rPr>
            <a:t>借入額</a:t>
          </a:r>
          <a:r>
            <a:rPr kumimoji="1" lang="ja-JP" altLang="ja-JP" sz="1200">
              <a:solidFill>
                <a:schemeClr val="dk1"/>
              </a:solidFill>
              <a:latin typeface="+mn-lt"/>
              <a:ea typeface="+mn-ea"/>
              <a:cs typeface="+mn-cs"/>
            </a:rPr>
            <a:t>の抑制に努めるものとする。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133531</xdr:rowOff>
    </xdr:from>
    <xdr:to>
      <xdr:col>7</xdr:col>
      <xdr:colOff>15875</xdr:colOff>
      <xdr:row>78</xdr:row>
      <xdr:rowOff>140063</xdr:rowOff>
    </xdr:to>
    <xdr:cxnSp macro="">
      <xdr:nvCxnSpPr>
        <xdr:cNvPr id="370" name="直線コネクタ 369"/>
        <xdr:cNvCxnSpPr/>
      </xdr:nvCxnSpPr>
      <xdr:spPr>
        <a:xfrm>
          <a:off x="3987800" y="135066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133531</xdr:rowOff>
    </xdr:from>
    <xdr:to>
      <xdr:col>5</xdr:col>
      <xdr:colOff>549275</xdr:colOff>
      <xdr:row>79</xdr:row>
      <xdr:rowOff>66584</xdr:rowOff>
    </xdr:to>
    <xdr:cxnSp macro="">
      <xdr:nvCxnSpPr>
        <xdr:cNvPr id="373" name="直線コネクタ 372"/>
        <xdr:cNvCxnSpPr/>
      </xdr:nvCxnSpPr>
      <xdr:spPr>
        <a:xfrm flipV="1">
          <a:off x="3098800" y="135066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66584</xdr:rowOff>
    </xdr:from>
    <xdr:to>
      <xdr:col>4</xdr:col>
      <xdr:colOff>346075</xdr:colOff>
      <xdr:row>79</xdr:row>
      <xdr:rowOff>66584</xdr:rowOff>
    </xdr:to>
    <xdr:cxnSp macro="">
      <xdr:nvCxnSpPr>
        <xdr:cNvPr id="376" name="直線コネクタ 375"/>
        <xdr:cNvCxnSpPr/>
      </xdr:nvCxnSpPr>
      <xdr:spPr>
        <a:xfrm>
          <a:off x="2209800" y="13611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40458</xdr:rowOff>
    </xdr:from>
    <xdr:to>
      <xdr:col>3</xdr:col>
      <xdr:colOff>142875</xdr:colOff>
      <xdr:row>79</xdr:row>
      <xdr:rowOff>66584</xdr:rowOff>
    </xdr:to>
    <xdr:cxnSp macro="">
      <xdr:nvCxnSpPr>
        <xdr:cNvPr id="379" name="直線コネクタ 378"/>
        <xdr:cNvCxnSpPr/>
      </xdr:nvCxnSpPr>
      <xdr:spPr>
        <a:xfrm>
          <a:off x="1320800" y="135850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89263</xdr:rowOff>
    </xdr:from>
    <xdr:to>
      <xdr:col>7</xdr:col>
      <xdr:colOff>66675</xdr:colOff>
      <xdr:row>79</xdr:row>
      <xdr:rowOff>19413</xdr:rowOff>
    </xdr:to>
    <xdr:sp macro="" textlink="">
      <xdr:nvSpPr>
        <xdr:cNvPr id="389" name="円/楕円 388"/>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61340</xdr:rowOff>
    </xdr:from>
    <xdr:ext cx="762000" cy="259045"/>
    <xdr:sp macro="" textlink="">
      <xdr:nvSpPr>
        <xdr:cNvPr id="390"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82731</xdr:rowOff>
    </xdr:from>
    <xdr:to>
      <xdr:col>5</xdr:col>
      <xdr:colOff>600075</xdr:colOff>
      <xdr:row>79</xdr:row>
      <xdr:rowOff>12881</xdr:rowOff>
    </xdr:to>
    <xdr:sp macro="" textlink="">
      <xdr:nvSpPr>
        <xdr:cNvPr id="391" name="円/楕円 390"/>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169108</xdr:rowOff>
    </xdr:from>
    <xdr:ext cx="736600" cy="259045"/>
    <xdr:sp macro="" textlink="">
      <xdr:nvSpPr>
        <xdr:cNvPr id="392" name="テキスト ボックス 391"/>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15784</xdr:rowOff>
    </xdr:from>
    <xdr:to>
      <xdr:col>4</xdr:col>
      <xdr:colOff>396875</xdr:colOff>
      <xdr:row>79</xdr:row>
      <xdr:rowOff>117384</xdr:rowOff>
    </xdr:to>
    <xdr:sp macro="" textlink="">
      <xdr:nvSpPr>
        <xdr:cNvPr id="393" name="円/楕円 392"/>
        <xdr:cNvSpPr/>
      </xdr:nvSpPr>
      <xdr:spPr>
        <a:xfrm>
          <a:off x="3048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102161</xdr:rowOff>
    </xdr:from>
    <xdr:ext cx="762000" cy="259045"/>
    <xdr:sp macro="" textlink="">
      <xdr:nvSpPr>
        <xdr:cNvPr id="394" name="テキスト ボックス 393"/>
        <xdr:cNvSpPr txBox="1"/>
      </xdr:nvSpPr>
      <xdr:spPr>
        <a:xfrm>
          <a:off x="2717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15784</xdr:rowOff>
    </xdr:from>
    <xdr:to>
      <xdr:col>3</xdr:col>
      <xdr:colOff>193675</xdr:colOff>
      <xdr:row>79</xdr:row>
      <xdr:rowOff>117384</xdr:rowOff>
    </xdr:to>
    <xdr:sp macro="" textlink="">
      <xdr:nvSpPr>
        <xdr:cNvPr id="395" name="円/楕円 394"/>
        <xdr:cNvSpPr/>
      </xdr:nvSpPr>
      <xdr:spPr>
        <a:xfrm>
          <a:off x="2159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102161</xdr:rowOff>
    </xdr:from>
    <xdr:ext cx="762000" cy="259045"/>
    <xdr:sp macro="" textlink="">
      <xdr:nvSpPr>
        <xdr:cNvPr id="396" name="テキスト ボックス 395"/>
        <xdr:cNvSpPr txBox="1"/>
      </xdr:nvSpPr>
      <xdr:spPr>
        <a:xfrm>
          <a:off x="1828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161108</xdr:rowOff>
    </xdr:from>
    <xdr:to>
      <xdr:col>1</xdr:col>
      <xdr:colOff>676275</xdr:colOff>
      <xdr:row>79</xdr:row>
      <xdr:rowOff>91258</xdr:rowOff>
    </xdr:to>
    <xdr:sp macro="" textlink="">
      <xdr:nvSpPr>
        <xdr:cNvPr id="397" name="円/楕円 396"/>
        <xdr:cNvSpPr/>
      </xdr:nvSpPr>
      <xdr:spPr>
        <a:xfrm>
          <a:off x="1270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76035</xdr:rowOff>
    </xdr:from>
    <xdr:ext cx="762000" cy="259045"/>
    <xdr:sp macro="" textlink="">
      <xdr:nvSpPr>
        <xdr:cNvPr id="398" name="テキスト ボックス 397"/>
        <xdr:cNvSpPr txBox="1"/>
      </xdr:nvSpPr>
      <xdr:spPr>
        <a:xfrm>
          <a:off x="939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latin typeface="+mn-lt"/>
              <a:ea typeface="+mn-ea"/>
              <a:cs typeface="+mn-cs"/>
            </a:rPr>
            <a:t>公債費以外の経常収支比率は、前年度より</a:t>
          </a:r>
          <a:r>
            <a:rPr kumimoji="1" lang="en-US" altLang="ja-JP" sz="1200">
              <a:solidFill>
                <a:sysClr val="windowText" lastClr="000000"/>
              </a:solidFill>
              <a:latin typeface="+mn-lt"/>
              <a:ea typeface="+mn-ea"/>
              <a:cs typeface="+mn-cs"/>
            </a:rPr>
            <a:t>0.2</a:t>
          </a:r>
          <a:r>
            <a:rPr kumimoji="1" lang="ja-JP" altLang="ja-JP" sz="1200">
              <a:solidFill>
                <a:sysClr val="windowText" lastClr="000000"/>
              </a:solidFill>
              <a:latin typeface="+mn-lt"/>
              <a:ea typeface="+mn-ea"/>
              <a:cs typeface="+mn-cs"/>
            </a:rPr>
            <a:t>ポイント増となっているものの、類似団体平均よりは低い水準</a:t>
          </a:r>
          <a:r>
            <a:rPr kumimoji="1" lang="ja-JP" altLang="en-US" sz="1200">
              <a:solidFill>
                <a:sysClr val="windowText" lastClr="000000"/>
              </a:solidFill>
              <a:latin typeface="+mn-lt"/>
              <a:ea typeface="+mn-ea"/>
              <a:cs typeface="+mn-cs"/>
            </a:rPr>
            <a:t>で推移している</a:t>
          </a:r>
          <a:r>
            <a:rPr kumimoji="1" lang="ja-JP" altLang="ja-JP" sz="1200">
              <a:solidFill>
                <a:sysClr val="windowText" lastClr="000000"/>
              </a:solidFill>
              <a:latin typeface="+mn-lt"/>
              <a:ea typeface="+mn-ea"/>
              <a:cs typeface="+mn-cs"/>
            </a:rPr>
            <a:t>。</a:t>
          </a:r>
          <a:endParaRPr kumimoji="1" lang="en-US" altLang="ja-JP" sz="1200">
            <a:solidFill>
              <a:sysClr val="windowText" lastClr="000000"/>
            </a:solidFill>
            <a:latin typeface="+mn-lt"/>
            <a:ea typeface="+mn-ea"/>
            <a:cs typeface="+mn-cs"/>
          </a:endParaRPr>
        </a:p>
        <a:p>
          <a:r>
            <a:rPr kumimoji="1" lang="ja-JP" altLang="ja-JP" sz="1200">
              <a:solidFill>
                <a:sysClr val="windowText" lastClr="000000"/>
              </a:solidFill>
              <a:latin typeface="+mn-lt"/>
              <a:ea typeface="+mn-ea"/>
              <a:cs typeface="+mn-cs"/>
            </a:rPr>
            <a:t>平成</a:t>
          </a:r>
          <a:r>
            <a:rPr kumimoji="1" lang="en-US" altLang="ja-JP" sz="1200">
              <a:solidFill>
                <a:sysClr val="windowText" lastClr="000000"/>
              </a:solidFill>
              <a:latin typeface="+mn-lt"/>
              <a:ea typeface="+mn-ea"/>
              <a:cs typeface="+mn-cs"/>
            </a:rPr>
            <a:t>28</a:t>
          </a:r>
          <a:r>
            <a:rPr kumimoji="1" lang="ja-JP" altLang="ja-JP" sz="1200">
              <a:solidFill>
                <a:sysClr val="windowText" lastClr="000000"/>
              </a:solidFill>
              <a:latin typeface="+mn-lt"/>
              <a:ea typeface="+mn-ea"/>
              <a:cs typeface="+mn-cs"/>
            </a:rPr>
            <a:t>年度は人件費では比率の改善が見られたものの、子ども子育て支援給付費</a:t>
          </a:r>
          <a:r>
            <a:rPr kumimoji="1" lang="ja-JP" altLang="en-US" sz="1200">
              <a:solidFill>
                <a:sysClr val="windowText" lastClr="000000"/>
              </a:solidFill>
              <a:latin typeface="+mn-lt"/>
              <a:ea typeface="+mn-ea"/>
              <a:cs typeface="+mn-cs"/>
            </a:rPr>
            <a:t>等の</a:t>
          </a:r>
          <a:r>
            <a:rPr kumimoji="1" lang="ja-JP" altLang="ja-JP" sz="1200">
              <a:solidFill>
                <a:sysClr val="windowText" lastClr="000000"/>
              </a:solidFill>
              <a:latin typeface="+mn-lt"/>
              <a:ea typeface="+mn-ea"/>
              <a:cs typeface="+mn-cs"/>
            </a:rPr>
            <a:t>扶助費</a:t>
          </a:r>
          <a:r>
            <a:rPr kumimoji="1" lang="ja-JP" altLang="en-US" sz="1200">
              <a:solidFill>
                <a:sysClr val="windowText" lastClr="000000"/>
              </a:solidFill>
              <a:latin typeface="+mn-lt"/>
              <a:ea typeface="+mn-ea"/>
              <a:cs typeface="+mn-cs"/>
            </a:rPr>
            <a:t>や</a:t>
          </a:r>
          <a:r>
            <a:rPr kumimoji="1" lang="ja-JP" altLang="ja-JP" sz="1200">
              <a:solidFill>
                <a:sysClr val="windowText" lastClr="000000"/>
              </a:solidFill>
              <a:latin typeface="+mn-lt"/>
              <a:ea typeface="+mn-ea"/>
              <a:cs typeface="+mn-cs"/>
            </a:rPr>
            <a:t>熊本地震に伴う緊急観光誘客対策事業費</a:t>
          </a:r>
          <a:r>
            <a:rPr kumimoji="1" lang="ja-JP" altLang="en-US" sz="1200">
              <a:solidFill>
                <a:sysClr val="windowText" lastClr="000000"/>
              </a:solidFill>
              <a:latin typeface="+mn-lt"/>
              <a:ea typeface="+mn-ea"/>
              <a:cs typeface="+mn-cs"/>
            </a:rPr>
            <a:t>等により物件費、補助費等</a:t>
          </a:r>
          <a:r>
            <a:rPr kumimoji="1" lang="ja-JP" altLang="ja-JP" sz="1200">
              <a:solidFill>
                <a:sysClr val="windowText" lastClr="000000"/>
              </a:solidFill>
              <a:latin typeface="+mn-lt"/>
              <a:ea typeface="+mn-ea"/>
              <a:cs typeface="+mn-cs"/>
            </a:rPr>
            <a:t>が増加したことが増の要因として挙げられる。</a:t>
          </a:r>
          <a:endParaRPr kumimoji="1" lang="en-US" altLang="ja-JP" sz="1200">
            <a:solidFill>
              <a:sysClr val="windowText" lastClr="000000"/>
            </a:solidFill>
            <a:latin typeface="+mn-lt"/>
            <a:ea typeface="+mn-ea"/>
            <a:cs typeface="+mn-cs"/>
          </a:endParaRPr>
        </a:p>
        <a:p>
          <a:r>
            <a:rPr kumimoji="1" lang="ja-JP" altLang="ja-JP" sz="1200">
              <a:solidFill>
                <a:sysClr val="windowText" lastClr="000000"/>
              </a:solidFill>
              <a:latin typeface="+mn-lt"/>
              <a:ea typeface="+mn-ea"/>
              <a:cs typeface="+mn-cs"/>
            </a:rPr>
            <a:t>今後も、人件費の削減及び事務事業の見直しによる経常的経費の抑制に努める。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76</xdr:row>
      <xdr:rowOff>12700</xdr:rowOff>
    </xdr:to>
    <xdr:cxnSp macro="">
      <xdr:nvCxnSpPr>
        <xdr:cNvPr id="429" name="直線コネクタ 428"/>
        <xdr:cNvCxnSpPr/>
      </xdr:nvCxnSpPr>
      <xdr:spPr>
        <a:xfrm>
          <a:off x="15671800" y="13033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3556</xdr:rowOff>
    </xdr:to>
    <xdr:cxnSp macro="">
      <xdr:nvCxnSpPr>
        <xdr:cNvPr id="432" name="直線コネクタ 431"/>
        <xdr:cNvCxnSpPr/>
      </xdr:nvCxnSpPr>
      <xdr:spPr>
        <a:xfrm>
          <a:off x="14782800" y="12951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xdr:rowOff>
    </xdr:from>
    <xdr:to>
      <xdr:col>21</xdr:col>
      <xdr:colOff>361950</xdr:colOff>
      <xdr:row>75</xdr:row>
      <xdr:rowOff>92710</xdr:rowOff>
    </xdr:to>
    <xdr:cxnSp macro="">
      <xdr:nvCxnSpPr>
        <xdr:cNvPr id="435" name="直線コネクタ 434"/>
        <xdr:cNvCxnSpPr/>
      </xdr:nvCxnSpPr>
      <xdr:spPr>
        <a:xfrm>
          <a:off x="13893800" y="128737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76</xdr:row>
      <xdr:rowOff>3556</xdr:rowOff>
    </xdr:to>
    <xdr:cxnSp macro="">
      <xdr:nvCxnSpPr>
        <xdr:cNvPr id="438" name="直線コネクタ 437"/>
        <xdr:cNvCxnSpPr/>
      </xdr:nvCxnSpPr>
      <xdr:spPr>
        <a:xfrm flipV="1">
          <a:off x="13004800" y="128737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8" name="円/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9"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50" name="円/楕円 449"/>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51" name="テキスト ボックス 450"/>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2" name="円/楕円 451"/>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3" name="テキスト ボックス 45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135636</xdr:rowOff>
    </xdr:from>
    <xdr:to>
      <xdr:col>20</xdr:col>
      <xdr:colOff>209550</xdr:colOff>
      <xdr:row>75</xdr:row>
      <xdr:rowOff>65786</xdr:rowOff>
    </xdr:to>
    <xdr:sp macro="" textlink="">
      <xdr:nvSpPr>
        <xdr:cNvPr id="454" name="円/楕円 453"/>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75963</xdr:rowOff>
    </xdr:from>
    <xdr:ext cx="762000" cy="259045"/>
    <xdr:sp macro="" textlink="">
      <xdr:nvSpPr>
        <xdr:cNvPr id="455" name="テキスト ボックス 454"/>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56" name="円/楕円 455"/>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57" name="テキスト ボックス 456"/>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大分県日田市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12515</xdr:rowOff>
    </xdr:from>
    <xdr:to>
      <xdr:col>4</xdr:col>
      <xdr:colOff>1117600</xdr:colOff>
      <xdr:row>16</xdr:row>
      <xdr:rowOff>24745</xdr:rowOff>
    </xdr:to>
    <xdr:cxnSp macro="">
      <xdr:nvCxnSpPr>
        <xdr:cNvPr id="52" name="直線コネクタ 51"/>
        <xdr:cNvCxnSpPr/>
      </xdr:nvCxnSpPr>
      <xdr:spPr bwMode="auto">
        <a:xfrm flipV="1">
          <a:off x="5003800" y="2803340"/>
          <a:ext cx="6477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24745</xdr:rowOff>
    </xdr:from>
    <xdr:to>
      <xdr:col>4</xdr:col>
      <xdr:colOff>469900</xdr:colOff>
      <xdr:row>16</xdr:row>
      <xdr:rowOff>41253</xdr:rowOff>
    </xdr:to>
    <xdr:cxnSp macro="">
      <xdr:nvCxnSpPr>
        <xdr:cNvPr id="55" name="直線コネクタ 54"/>
        <xdr:cNvCxnSpPr/>
      </xdr:nvCxnSpPr>
      <xdr:spPr bwMode="auto">
        <a:xfrm flipV="1">
          <a:off x="4305300" y="2815570"/>
          <a:ext cx="698500" cy="1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41253</xdr:rowOff>
    </xdr:from>
    <xdr:to>
      <xdr:col>3</xdr:col>
      <xdr:colOff>904875</xdr:colOff>
      <xdr:row>16</xdr:row>
      <xdr:rowOff>51801</xdr:rowOff>
    </xdr:to>
    <xdr:cxnSp macro="">
      <xdr:nvCxnSpPr>
        <xdr:cNvPr id="58" name="直線コネクタ 57"/>
        <xdr:cNvCxnSpPr/>
      </xdr:nvCxnSpPr>
      <xdr:spPr bwMode="auto">
        <a:xfrm flipV="1">
          <a:off x="3606800" y="2832078"/>
          <a:ext cx="6985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168241</xdr:rowOff>
    </xdr:from>
    <xdr:to>
      <xdr:col>3</xdr:col>
      <xdr:colOff>206375</xdr:colOff>
      <xdr:row>16</xdr:row>
      <xdr:rowOff>51801</xdr:rowOff>
    </xdr:to>
    <xdr:cxnSp macro="">
      <xdr:nvCxnSpPr>
        <xdr:cNvPr id="61" name="直線コネクタ 60"/>
        <xdr:cNvCxnSpPr/>
      </xdr:nvCxnSpPr>
      <xdr:spPr bwMode="auto">
        <a:xfrm>
          <a:off x="2908300" y="2787616"/>
          <a:ext cx="698500" cy="5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133165</xdr:rowOff>
    </xdr:from>
    <xdr:to>
      <xdr:col>5</xdr:col>
      <xdr:colOff>34925</xdr:colOff>
      <xdr:row>16</xdr:row>
      <xdr:rowOff>63315</xdr:rowOff>
    </xdr:to>
    <xdr:sp macro="" textlink="">
      <xdr:nvSpPr>
        <xdr:cNvPr id="71" name="円/楕円 70"/>
        <xdr:cNvSpPr/>
      </xdr:nvSpPr>
      <xdr:spPr bwMode="auto">
        <a:xfrm>
          <a:off x="56007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149692</xdr:rowOff>
    </xdr:from>
    <xdr:ext cx="762000" cy="259045"/>
    <xdr:sp macro="" textlink="">
      <xdr:nvSpPr>
        <xdr:cNvPr id="72" name="人口1人当たり決算額の推移該当値テキスト130"/>
        <xdr:cNvSpPr txBox="1"/>
      </xdr:nvSpPr>
      <xdr:spPr>
        <a:xfrm>
          <a:off x="5740400" y="25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89,428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145395</xdr:rowOff>
    </xdr:from>
    <xdr:to>
      <xdr:col>4</xdr:col>
      <xdr:colOff>520700</xdr:colOff>
      <xdr:row>16</xdr:row>
      <xdr:rowOff>75545</xdr:rowOff>
    </xdr:to>
    <xdr:sp macro="" textlink="">
      <xdr:nvSpPr>
        <xdr:cNvPr id="73" name="円/楕円 72"/>
        <xdr:cNvSpPr/>
      </xdr:nvSpPr>
      <xdr:spPr bwMode="auto">
        <a:xfrm>
          <a:off x="4953000" y="27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85722</xdr:rowOff>
    </xdr:from>
    <xdr:ext cx="736600" cy="259045"/>
    <xdr:sp macro="" textlink="">
      <xdr:nvSpPr>
        <xdr:cNvPr id="74" name="テキスト ボックス 73"/>
        <xdr:cNvSpPr txBox="1"/>
      </xdr:nvSpPr>
      <xdr:spPr>
        <a:xfrm>
          <a:off x="4622800" y="253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161903</xdr:rowOff>
    </xdr:from>
    <xdr:to>
      <xdr:col>3</xdr:col>
      <xdr:colOff>955675</xdr:colOff>
      <xdr:row>16</xdr:row>
      <xdr:rowOff>92053</xdr:rowOff>
    </xdr:to>
    <xdr:sp macro="" textlink="">
      <xdr:nvSpPr>
        <xdr:cNvPr id="75" name="円/楕円 74"/>
        <xdr:cNvSpPr/>
      </xdr:nvSpPr>
      <xdr:spPr bwMode="auto">
        <a:xfrm>
          <a:off x="4254500" y="278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102230</xdr:rowOff>
    </xdr:from>
    <xdr:ext cx="762000" cy="259045"/>
    <xdr:sp macro="" textlink="">
      <xdr:nvSpPr>
        <xdr:cNvPr id="76" name="テキスト ボックス 75"/>
        <xdr:cNvSpPr txBox="1"/>
      </xdr:nvSpPr>
      <xdr:spPr>
        <a:xfrm>
          <a:off x="3924300" y="255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1001</xdr:rowOff>
    </xdr:from>
    <xdr:to>
      <xdr:col>3</xdr:col>
      <xdr:colOff>257175</xdr:colOff>
      <xdr:row>16</xdr:row>
      <xdr:rowOff>102601</xdr:rowOff>
    </xdr:to>
    <xdr:sp macro="" textlink="">
      <xdr:nvSpPr>
        <xdr:cNvPr id="77" name="円/楕円 76"/>
        <xdr:cNvSpPr/>
      </xdr:nvSpPr>
      <xdr:spPr bwMode="auto">
        <a:xfrm>
          <a:off x="3556000" y="279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112778</xdr:rowOff>
    </xdr:from>
    <xdr:ext cx="762000" cy="259045"/>
    <xdr:sp macro="" textlink="">
      <xdr:nvSpPr>
        <xdr:cNvPr id="78" name="テキスト ボックス 77"/>
        <xdr:cNvSpPr txBox="1"/>
      </xdr:nvSpPr>
      <xdr:spPr>
        <a:xfrm>
          <a:off x="3225800" y="256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117441</xdr:rowOff>
    </xdr:from>
    <xdr:to>
      <xdr:col>2</xdr:col>
      <xdr:colOff>692150</xdr:colOff>
      <xdr:row>16</xdr:row>
      <xdr:rowOff>47591</xdr:rowOff>
    </xdr:to>
    <xdr:sp macro="" textlink="">
      <xdr:nvSpPr>
        <xdr:cNvPr id="79" name="円/楕円 78"/>
        <xdr:cNvSpPr/>
      </xdr:nvSpPr>
      <xdr:spPr bwMode="auto">
        <a:xfrm>
          <a:off x="2857500" y="273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57768</xdr:rowOff>
    </xdr:from>
    <xdr:ext cx="762000" cy="259045"/>
    <xdr:sp macro="" textlink="">
      <xdr:nvSpPr>
        <xdr:cNvPr id="80" name="テキスト ボックス 79"/>
        <xdr:cNvSpPr txBox="1"/>
      </xdr:nvSpPr>
      <xdr:spPr>
        <a:xfrm>
          <a:off x="2527300" y="25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81166</xdr:rowOff>
    </xdr:from>
    <xdr:to>
      <xdr:col>4</xdr:col>
      <xdr:colOff>1117600</xdr:colOff>
      <xdr:row>37</xdr:row>
      <xdr:rowOff>113055</xdr:rowOff>
    </xdr:to>
    <xdr:cxnSp macro="">
      <xdr:nvCxnSpPr>
        <xdr:cNvPr id="112" name="直線コネクタ 111"/>
        <xdr:cNvCxnSpPr/>
      </xdr:nvCxnSpPr>
      <xdr:spPr bwMode="auto">
        <a:xfrm>
          <a:off x="5003800" y="7205866"/>
          <a:ext cx="6477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134018</xdr:rowOff>
    </xdr:from>
    <xdr:to>
      <xdr:col>4</xdr:col>
      <xdr:colOff>469900</xdr:colOff>
      <xdr:row>37</xdr:row>
      <xdr:rowOff>81166</xdr:rowOff>
    </xdr:to>
    <xdr:cxnSp macro="">
      <xdr:nvCxnSpPr>
        <xdr:cNvPr id="115" name="直線コネクタ 114"/>
        <xdr:cNvCxnSpPr/>
      </xdr:nvCxnSpPr>
      <xdr:spPr bwMode="auto">
        <a:xfrm>
          <a:off x="4305300" y="7087268"/>
          <a:ext cx="698500" cy="1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101077</xdr:rowOff>
    </xdr:from>
    <xdr:to>
      <xdr:col>3</xdr:col>
      <xdr:colOff>904875</xdr:colOff>
      <xdr:row>36</xdr:row>
      <xdr:rowOff>134018</xdr:rowOff>
    </xdr:to>
    <xdr:cxnSp macro="">
      <xdr:nvCxnSpPr>
        <xdr:cNvPr id="118" name="直線コネクタ 117"/>
        <xdr:cNvCxnSpPr/>
      </xdr:nvCxnSpPr>
      <xdr:spPr bwMode="auto">
        <a:xfrm>
          <a:off x="3606800" y="7054327"/>
          <a:ext cx="698500" cy="3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64295</xdr:rowOff>
    </xdr:from>
    <xdr:to>
      <xdr:col>3</xdr:col>
      <xdr:colOff>206375</xdr:colOff>
      <xdr:row>36</xdr:row>
      <xdr:rowOff>101077</xdr:rowOff>
    </xdr:to>
    <xdr:cxnSp macro="">
      <xdr:nvCxnSpPr>
        <xdr:cNvPr id="121" name="直線コネクタ 120"/>
        <xdr:cNvCxnSpPr/>
      </xdr:nvCxnSpPr>
      <xdr:spPr bwMode="auto">
        <a:xfrm>
          <a:off x="2908300" y="7017545"/>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62255</xdr:rowOff>
    </xdr:from>
    <xdr:to>
      <xdr:col>5</xdr:col>
      <xdr:colOff>34925</xdr:colOff>
      <xdr:row>37</xdr:row>
      <xdr:rowOff>163855</xdr:rowOff>
    </xdr:to>
    <xdr:sp macro="" textlink="">
      <xdr:nvSpPr>
        <xdr:cNvPr id="131" name="円/楕円 130"/>
        <xdr:cNvSpPr/>
      </xdr:nvSpPr>
      <xdr:spPr bwMode="auto">
        <a:xfrm>
          <a:off x="5600700" y="718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34332</xdr:rowOff>
    </xdr:from>
    <xdr:ext cx="762000" cy="259045"/>
    <xdr:sp macro="" textlink="">
      <xdr:nvSpPr>
        <xdr:cNvPr id="132" name="人口1人当たり決算額の推移該当値テキスト445"/>
        <xdr:cNvSpPr txBox="1"/>
      </xdr:nvSpPr>
      <xdr:spPr>
        <a:xfrm>
          <a:off x="5740400" y="715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30366</xdr:rowOff>
    </xdr:from>
    <xdr:to>
      <xdr:col>4</xdr:col>
      <xdr:colOff>520700</xdr:colOff>
      <xdr:row>37</xdr:row>
      <xdr:rowOff>131966</xdr:rowOff>
    </xdr:to>
    <xdr:sp macro="" textlink="">
      <xdr:nvSpPr>
        <xdr:cNvPr id="133" name="円/楕円 132"/>
        <xdr:cNvSpPr/>
      </xdr:nvSpPr>
      <xdr:spPr bwMode="auto">
        <a:xfrm>
          <a:off x="49530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116743</xdr:rowOff>
    </xdr:from>
    <xdr:ext cx="736600" cy="259045"/>
    <xdr:sp macro="" textlink="">
      <xdr:nvSpPr>
        <xdr:cNvPr id="134" name="テキスト ボックス 133"/>
        <xdr:cNvSpPr txBox="1"/>
      </xdr:nvSpPr>
      <xdr:spPr>
        <a:xfrm>
          <a:off x="4622800" y="724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83218</xdr:rowOff>
    </xdr:from>
    <xdr:to>
      <xdr:col>3</xdr:col>
      <xdr:colOff>955675</xdr:colOff>
      <xdr:row>37</xdr:row>
      <xdr:rowOff>13368</xdr:rowOff>
    </xdr:to>
    <xdr:sp macro="" textlink="">
      <xdr:nvSpPr>
        <xdr:cNvPr id="135" name="円/楕円 134"/>
        <xdr:cNvSpPr/>
      </xdr:nvSpPr>
      <xdr:spPr bwMode="auto">
        <a:xfrm>
          <a:off x="4254500" y="703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194995</xdr:rowOff>
    </xdr:from>
    <xdr:ext cx="762000" cy="259045"/>
    <xdr:sp macro="" textlink="">
      <xdr:nvSpPr>
        <xdr:cNvPr id="136" name="テキスト ボックス 135"/>
        <xdr:cNvSpPr txBox="1"/>
      </xdr:nvSpPr>
      <xdr:spPr>
        <a:xfrm>
          <a:off x="3924300" y="680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50277</xdr:rowOff>
    </xdr:from>
    <xdr:to>
      <xdr:col>3</xdr:col>
      <xdr:colOff>257175</xdr:colOff>
      <xdr:row>36</xdr:row>
      <xdr:rowOff>151877</xdr:rowOff>
    </xdr:to>
    <xdr:sp macro="" textlink="">
      <xdr:nvSpPr>
        <xdr:cNvPr id="137" name="円/楕円 136"/>
        <xdr:cNvSpPr/>
      </xdr:nvSpPr>
      <xdr:spPr bwMode="auto">
        <a:xfrm>
          <a:off x="3556000" y="700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162054</xdr:rowOff>
    </xdr:from>
    <xdr:ext cx="762000" cy="259045"/>
    <xdr:sp macro="" textlink="">
      <xdr:nvSpPr>
        <xdr:cNvPr id="138" name="テキスト ボックス 137"/>
        <xdr:cNvSpPr txBox="1"/>
      </xdr:nvSpPr>
      <xdr:spPr>
        <a:xfrm>
          <a:off x="3225800" y="67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13495</xdr:rowOff>
    </xdr:from>
    <xdr:to>
      <xdr:col>2</xdr:col>
      <xdr:colOff>692150</xdr:colOff>
      <xdr:row>36</xdr:row>
      <xdr:rowOff>115095</xdr:rowOff>
    </xdr:to>
    <xdr:sp macro="" textlink="">
      <xdr:nvSpPr>
        <xdr:cNvPr id="139" name="円/楕円 138"/>
        <xdr:cNvSpPr/>
      </xdr:nvSpPr>
      <xdr:spPr bwMode="auto">
        <a:xfrm>
          <a:off x="2857500" y="696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125272</xdr:rowOff>
    </xdr:from>
    <xdr:ext cx="762000" cy="259045"/>
    <xdr:sp macro="" textlink="">
      <xdr:nvSpPr>
        <xdr:cNvPr id="140" name="テキスト ボックス 139"/>
        <xdr:cNvSpPr txBox="1"/>
      </xdr:nvSpPr>
      <xdr:spPr>
        <a:xfrm>
          <a:off x="2527300" y="673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67,708
67,306
666.03
38,242,120
37,011,189
1,153,850
21,687,465
39,121,564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118040</xdr:rowOff>
    </xdr:from>
    <xdr:to>
      <xdr:col>6</xdr:col>
      <xdr:colOff>511175</xdr:colOff>
      <xdr:row>35</xdr:row>
      <xdr:rowOff>18675</xdr:rowOff>
    </xdr:to>
    <xdr:cxnSp macro="">
      <xdr:nvCxnSpPr>
        <xdr:cNvPr id="61" name="直線コネクタ 60"/>
        <xdr:cNvCxnSpPr/>
      </xdr:nvCxnSpPr>
      <xdr:spPr>
        <a:xfrm>
          <a:off x="3797300" y="5947340"/>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117278</xdr:rowOff>
    </xdr:from>
    <xdr:to>
      <xdr:col>5</xdr:col>
      <xdr:colOff>358775</xdr:colOff>
      <xdr:row>34</xdr:row>
      <xdr:rowOff>118040</xdr:rowOff>
    </xdr:to>
    <xdr:cxnSp macro="">
      <xdr:nvCxnSpPr>
        <xdr:cNvPr id="64" name="直線コネクタ 63"/>
        <xdr:cNvCxnSpPr/>
      </xdr:nvCxnSpPr>
      <xdr:spPr>
        <a:xfrm>
          <a:off x="2908300" y="59465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117278</xdr:rowOff>
    </xdr:from>
    <xdr:to>
      <xdr:col>4</xdr:col>
      <xdr:colOff>155575</xdr:colOff>
      <xdr:row>35</xdr:row>
      <xdr:rowOff>2083</xdr:rowOff>
    </xdr:to>
    <xdr:cxnSp macro="">
      <xdr:nvCxnSpPr>
        <xdr:cNvPr id="67" name="直線コネクタ 66"/>
        <xdr:cNvCxnSpPr/>
      </xdr:nvCxnSpPr>
      <xdr:spPr>
        <a:xfrm flipV="1">
          <a:off x="2019300" y="5946578"/>
          <a:ext cx="889000" cy="5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164598</xdr:rowOff>
    </xdr:from>
    <xdr:to>
      <xdr:col>2</xdr:col>
      <xdr:colOff>638175</xdr:colOff>
      <xdr:row>35</xdr:row>
      <xdr:rowOff>2083</xdr:rowOff>
    </xdr:to>
    <xdr:cxnSp macro="">
      <xdr:nvCxnSpPr>
        <xdr:cNvPr id="70" name="直線コネクタ 69"/>
        <xdr:cNvCxnSpPr/>
      </xdr:nvCxnSpPr>
      <xdr:spPr>
        <a:xfrm>
          <a:off x="1130300" y="5822448"/>
          <a:ext cx="889000" cy="18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139325</xdr:rowOff>
    </xdr:from>
    <xdr:to>
      <xdr:col>6</xdr:col>
      <xdr:colOff>561975</xdr:colOff>
      <xdr:row>35</xdr:row>
      <xdr:rowOff>69475</xdr:rowOff>
    </xdr:to>
    <xdr:sp macro="" textlink="">
      <xdr:nvSpPr>
        <xdr:cNvPr id="80" name="円/楕円 79"/>
        <xdr:cNvSpPr/>
      </xdr:nvSpPr>
      <xdr:spPr>
        <a:xfrm>
          <a:off x="4584700" y="59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162202</xdr:rowOff>
    </xdr:from>
    <xdr:ext cx="534377" cy="259045"/>
    <xdr:sp macro="" textlink="">
      <xdr:nvSpPr>
        <xdr:cNvPr id="81" name="人件費該当値テキスト"/>
        <xdr:cNvSpPr txBox="1"/>
      </xdr:nvSpPr>
      <xdr:spPr>
        <a:xfrm>
          <a:off x="4686300" y="58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77,353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67240</xdr:rowOff>
    </xdr:from>
    <xdr:to>
      <xdr:col>5</xdr:col>
      <xdr:colOff>409575</xdr:colOff>
      <xdr:row>34</xdr:row>
      <xdr:rowOff>168840</xdr:rowOff>
    </xdr:to>
    <xdr:sp macro="" textlink="">
      <xdr:nvSpPr>
        <xdr:cNvPr id="82" name="円/楕円 81"/>
        <xdr:cNvSpPr/>
      </xdr:nvSpPr>
      <xdr:spPr>
        <a:xfrm>
          <a:off x="3746500" y="58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13917</xdr:rowOff>
    </xdr:from>
    <xdr:ext cx="534377" cy="259045"/>
    <xdr:sp macro="" textlink="">
      <xdr:nvSpPr>
        <xdr:cNvPr id="83" name="テキスト ボックス 82"/>
        <xdr:cNvSpPr txBox="1"/>
      </xdr:nvSpPr>
      <xdr:spPr>
        <a:xfrm>
          <a:off x="3530111" y="56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66478</xdr:rowOff>
    </xdr:from>
    <xdr:to>
      <xdr:col>4</xdr:col>
      <xdr:colOff>206375</xdr:colOff>
      <xdr:row>34</xdr:row>
      <xdr:rowOff>168078</xdr:rowOff>
    </xdr:to>
    <xdr:sp macro="" textlink="">
      <xdr:nvSpPr>
        <xdr:cNvPr id="84" name="円/楕円 83"/>
        <xdr:cNvSpPr/>
      </xdr:nvSpPr>
      <xdr:spPr>
        <a:xfrm>
          <a:off x="2857500" y="58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13155</xdr:rowOff>
    </xdr:from>
    <xdr:ext cx="534377" cy="259045"/>
    <xdr:sp macro="" textlink="">
      <xdr:nvSpPr>
        <xdr:cNvPr id="85" name="テキスト ボックス 84"/>
        <xdr:cNvSpPr txBox="1"/>
      </xdr:nvSpPr>
      <xdr:spPr>
        <a:xfrm>
          <a:off x="2641111" y="56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122733</xdr:rowOff>
    </xdr:from>
    <xdr:to>
      <xdr:col>3</xdr:col>
      <xdr:colOff>3175</xdr:colOff>
      <xdr:row>35</xdr:row>
      <xdr:rowOff>52883</xdr:rowOff>
    </xdr:to>
    <xdr:sp macro="" textlink="">
      <xdr:nvSpPr>
        <xdr:cNvPr id="86" name="円/楕円 85"/>
        <xdr:cNvSpPr/>
      </xdr:nvSpPr>
      <xdr:spPr>
        <a:xfrm>
          <a:off x="1968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69410</xdr:rowOff>
    </xdr:from>
    <xdr:ext cx="534377" cy="259045"/>
    <xdr:sp macro="" textlink="">
      <xdr:nvSpPr>
        <xdr:cNvPr id="87" name="テキスト ボックス 86"/>
        <xdr:cNvSpPr txBox="1"/>
      </xdr:nvSpPr>
      <xdr:spPr>
        <a:xfrm>
          <a:off x="1752111" y="57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113798</xdr:rowOff>
    </xdr:from>
    <xdr:to>
      <xdr:col>1</xdr:col>
      <xdr:colOff>485775</xdr:colOff>
      <xdr:row>34</xdr:row>
      <xdr:rowOff>43948</xdr:rowOff>
    </xdr:to>
    <xdr:sp macro="" textlink="">
      <xdr:nvSpPr>
        <xdr:cNvPr id="88" name="円/楕円 87"/>
        <xdr:cNvSpPr/>
      </xdr:nvSpPr>
      <xdr:spPr>
        <a:xfrm>
          <a:off x="1079500" y="57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60475</xdr:rowOff>
    </xdr:from>
    <xdr:ext cx="534377" cy="259045"/>
    <xdr:sp macro="" textlink="">
      <xdr:nvSpPr>
        <xdr:cNvPr id="89" name="テキスト ボックス 88"/>
        <xdr:cNvSpPr txBox="1"/>
      </xdr:nvSpPr>
      <xdr:spPr>
        <a:xfrm>
          <a:off x="863111" y="55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48636</xdr:rowOff>
    </xdr:from>
    <xdr:to>
      <xdr:col>6</xdr:col>
      <xdr:colOff>511175</xdr:colOff>
      <xdr:row>53</xdr:row>
      <xdr:rowOff>148224</xdr:rowOff>
    </xdr:to>
    <xdr:cxnSp macro="">
      <xdr:nvCxnSpPr>
        <xdr:cNvPr id="121" name="直線コネクタ 120"/>
        <xdr:cNvCxnSpPr/>
      </xdr:nvCxnSpPr>
      <xdr:spPr>
        <a:xfrm flipV="1">
          <a:off x="3797300" y="9135486"/>
          <a:ext cx="8382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148224</xdr:rowOff>
    </xdr:from>
    <xdr:to>
      <xdr:col>5</xdr:col>
      <xdr:colOff>358775</xdr:colOff>
      <xdr:row>54</xdr:row>
      <xdr:rowOff>43917</xdr:rowOff>
    </xdr:to>
    <xdr:cxnSp macro="">
      <xdr:nvCxnSpPr>
        <xdr:cNvPr id="124" name="直線コネクタ 123"/>
        <xdr:cNvCxnSpPr/>
      </xdr:nvCxnSpPr>
      <xdr:spPr>
        <a:xfrm flipV="1">
          <a:off x="2908300" y="9235074"/>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43917</xdr:rowOff>
    </xdr:from>
    <xdr:to>
      <xdr:col>4</xdr:col>
      <xdr:colOff>155575</xdr:colOff>
      <xdr:row>54</xdr:row>
      <xdr:rowOff>119061</xdr:rowOff>
    </xdr:to>
    <xdr:cxnSp macro="">
      <xdr:nvCxnSpPr>
        <xdr:cNvPr id="127" name="直線コネクタ 126"/>
        <xdr:cNvCxnSpPr/>
      </xdr:nvCxnSpPr>
      <xdr:spPr>
        <a:xfrm flipV="1">
          <a:off x="2019300" y="9302217"/>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48766</xdr:rowOff>
    </xdr:from>
    <xdr:to>
      <xdr:col>2</xdr:col>
      <xdr:colOff>638175</xdr:colOff>
      <xdr:row>54</xdr:row>
      <xdr:rowOff>119061</xdr:rowOff>
    </xdr:to>
    <xdr:cxnSp macro="">
      <xdr:nvCxnSpPr>
        <xdr:cNvPr id="130" name="直線コネクタ 129"/>
        <xdr:cNvCxnSpPr/>
      </xdr:nvCxnSpPr>
      <xdr:spPr>
        <a:xfrm>
          <a:off x="1130300" y="9307066"/>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169286</xdr:rowOff>
    </xdr:from>
    <xdr:to>
      <xdr:col>6</xdr:col>
      <xdr:colOff>561975</xdr:colOff>
      <xdr:row>53</xdr:row>
      <xdr:rowOff>99436</xdr:rowOff>
    </xdr:to>
    <xdr:sp macro="" textlink="">
      <xdr:nvSpPr>
        <xdr:cNvPr id="140" name="円/楕円 139"/>
        <xdr:cNvSpPr/>
      </xdr:nvSpPr>
      <xdr:spPr>
        <a:xfrm>
          <a:off x="4584700" y="90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20713</xdr:rowOff>
    </xdr:from>
    <xdr:ext cx="534377" cy="259045"/>
    <xdr:sp macro="" textlink="">
      <xdr:nvSpPr>
        <xdr:cNvPr id="141" name="物件費該当値テキスト"/>
        <xdr:cNvSpPr txBox="1"/>
      </xdr:nvSpPr>
      <xdr:spPr>
        <a:xfrm>
          <a:off x="4686300" y="893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86,077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97424</xdr:rowOff>
    </xdr:from>
    <xdr:to>
      <xdr:col>5</xdr:col>
      <xdr:colOff>409575</xdr:colOff>
      <xdr:row>54</xdr:row>
      <xdr:rowOff>27574</xdr:rowOff>
    </xdr:to>
    <xdr:sp macro="" textlink="">
      <xdr:nvSpPr>
        <xdr:cNvPr id="142" name="円/楕円 141"/>
        <xdr:cNvSpPr/>
      </xdr:nvSpPr>
      <xdr:spPr>
        <a:xfrm>
          <a:off x="3746500" y="91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44101</xdr:rowOff>
    </xdr:from>
    <xdr:ext cx="534377" cy="259045"/>
    <xdr:sp macro="" textlink="">
      <xdr:nvSpPr>
        <xdr:cNvPr id="143" name="テキスト ボックス 142"/>
        <xdr:cNvSpPr txBox="1"/>
      </xdr:nvSpPr>
      <xdr:spPr>
        <a:xfrm>
          <a:off x="3530111" y="89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79,978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164567</xdr:rowOff>
    </xdr:from>
    <xdr:to>
      <xdr:col>4</xdr:col>
      <xdr:colOff>206375</xdr:colOff>
      <xdr:row>54</xdr:row>
      <xdr:rowOff>94717</xdr:rowOff>
    </xdr:to>
    <xdr:sp macro="" textlink="">
      <xdr:nvSpPr>
        <xdr:cNvPr id="144" name="円/楕円 143"/>
        <xdr:cNvSpPr/>
      </xdr:nvSpPr>
      <xdr:spPr>
        <a:xfrm>
          <a:off x="2857500" y="92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111244</xdr:rowOff>
    </xdr:from>
    <xdr:ext cx="534377" cy="259045"/>
    <xdr:sp macro="" textlink="">
      <xdr:nvSpPr>
        <xdr:cNvPr id="145" name="テキスト ボックス 144"/>
        <xdr:cNvSpPr txBox="1"/>
      </xdr:nvSpPr>
      <xdr:spPr>
        <a:xfrm>
          <a:off x="2641111" y="90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68261</xdr:rowOff>
    </xdr:from>
    <xdr:to>
      <xdr:col>3</xdr:col>
      <xdr:colOff>3175</xdr:colOff>
      <xdr:row>54</xdr:row>
      <xdr:rowOff>169861</xdr:rowOff>
    </xdr:to>
    <xdr:sp macro="" textlink="">
      <xdr:nvSpPr>
        <xdr:cNvPr id="146" name="円/楕円 145"/>
        <xdr:cNvSpPr/>
      </xdr:nvSpPr>
      <xdr:spPr>
        <a:xfrm>
          <a:off x="1968500" y="93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14938</xdr:rowOff>
    </xdr:from>
    <xdr:ext cx="534377" cy="259045"/>
    <xdr:sp macro="" textlink="">
      <xdr:nvSpPr>
        <xdr:cNvPr id="147" name="テキスト ボックス 146"/>
        <xdr:cNvSpPr txBox="1"/>
      </xdr:nvSpPr>
      <xdr:spPr>
        <a:xfrm>
          <a:off x="1752111" y="91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169416</xdr:rowOff>
    </xdr:from>
    <xdr:to>
      <xdr:col>1</xdr:col>
      <xdr:colOff>485775</xdr:colOff>
      <xdr:row>54</xdr:row>
      <xdr:rowOff>99566</xdr:rowOff>
    </xdr:to>
    <xdr:sp macro="" textlink="">
      <xdr:nvSpPr>
        <xdr:cNvPr id="148" name="円/楕円 147"/>
        <xdr:cNvSpPr/>
      </xdr:nvSpPr>
      <xdr:spPr>
        <a:xfrm>
          <a:off x="1079500" y="92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116093</xdr:rowOff>
    </xdr:from>
    <xdr:ext cx="534377" cy="259045"/>
    <xdr:sp macro="" textlink="">
      <xdr:nvSpPr>
        <xdr:cNvPr id="149" name="テキスト ボックス 148"/>
        <xdr:cNvSpPr txBox="1"/>
      </xdr:nvSpPr>
      <xdr:spPr>
        <a:xfrm>
          <a:off x="863111" y="90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117134</xdr:rowOff>
    </xdr:from>
    <xdr:to>
      <xdr:col>6</xdr:col>
      <xdr:colOff>511175</xdr:colOff>
      <xdr:row>78</xdr:row>
      <xdr:rowOff>121510</xdr:rowOff>
    </xdr:to>
    <xdr:cxnSp macro="">
      <xdr:nvCxnSpPr>
        <xdr:cNvPr id="180" name="直線コネクタ 179"/>
        <xdr:cNvCxnSpPr/>
      </xdr:nvCxnSpPr>
      <xdr:spPr>
        <a:xfrm flipV="1">
          <a:off x="3797300" y="13490234"/>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121510</xdr:rowOff>
    </xdr:from>
    <xdr:to>
      <xdr:col>5</xdr:col>
      <xdr:colOff>358775</xdr:colOff>
      <xdr:row>78</xdr:row>
      <xdr:rowOff>137545</xdr:rowOff>
    </xdr:to>
    <xdr:cxnSp macro="">
      <xdr:nvCxnSpPr>
        <xdr:cNvPr id="183" name="直線コネクタ 182"/>
        <xdr:cNvCxnSpPr/>
      </xdr:nvCxnSpPr>
      <xdr:spPr>
        <a:xfrm flipV="1">
          <a:off x="2908300" y="13494610"/>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135651</xdr:rowOff>
    </xdr:from>
    <xdr:to>
      <xdr:col>4</xdr:col>
      <xdr:colOff>155575</xdr:colOff>
      <xdr:row>78</xdr:row>
      <xdr:rowOff>137545</xdr:rowOff>
    </xdr:to>
    <xdr:cxnSp macro="">
      <xdr:nvCxnSpPr>
        <xdr:cNvPr id="186" name="直線コネクタ 185"/>
        <xdr:cNvCxnSpPr/>
      </xdr:nvCxnSpPr>
      <xdr:spPr>
        <a:xfrm>
          <a:off x="2019300" y="13508751"/>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129936</xdr:rowOff>
    </xdr:from>
    <xdr:to>
      <xdr:col>2</xdr:col>
      <xdr:colOff>638175</xdr:colOff>
      <xdr:row>78</xdr:row>
      <xdr:rowOff>135651</xdr:rowOff>
    </xdr:to>
    <xdr:cxnSp macro="">
      <xdr:nvCxnSpPr>
        <xdr:cNvPr id="189" name="直線コネクタ 188"/>
        <xdr:cNvCxnSpPr/>
      </xdr:nvCxnSpPr>
      <xdr:spPr>
        <a:xfrm>
          <a:off x="1130300" y="1350303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66334</xdr:rowOff>
    </xdr:from>
    <xdr:to>
      <xdr:col>6</xdr:col>
      <xdr:colOff>561975</xdr:colOff>
      <xdr:row>78</xdr:row>
      <xdr:rowOff>167934</xdr:rowOff>
    </xdr:to>
    <xdr:sp macro="" textlink="">
      <xdr:nvSpPr>
        <xdr:cNvPr id="199" name="円/楕円 198"/>
        <xdr:cNvSpPr/>
      </xdr:nvSpPr>
      <xdr:spPr>
        <a:xfrm>
          <a:off x="4584700" y="13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44761</xdr:rowOff>
    </xdr:from>
    <xdr:ext cx="469744" cy="259045"/>
    <xdr:sp macro="" textlink="">
      <xdr:nvSpPr>
        <xdr:cNvPr id="200" name="維持補修費該当値テキスト"/>
        <xdr:cNvSpPr txBox="1"/>
      </xdr:nvSpPr>
      <xdr:spPr>
        <a:xfrm>
          <a:off x="4686300" y="134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70710</xdr:rowOff>
    </xdr:from>
    <xdr:to>
      <xdr:col>5</xdr:col>
      <xdr:colOff>409575</xdr:colOff>
      <xdr:row>79</xdr:row>
      <xdr:rowOff>860</xdr:rowOff>
    </xdr:to>
    <xdr:sp macro="" textlink="">
      <xdr:nvSpPr>
        <xdr:cNvPr id="201" name="円/楕円 200"/>
        <xdr:cNvSpPr/>
      </xdr:nvSpPr>
      <xdr:spPr>
        <a:xfrm>
          <a:off x="3746500" y="134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163437</xdr:rowOff>
    </xdr:from>
    <xdr:ext cx="469744" cy="259045"/>
    <xdr:sp macro="" textlink="">
      <xdr:nvSpPr>
        <xdr:cNvPr id="202" name="テキスト ボックス 201"/>
        <xdr:cNvSpPr txBox="1"/>
      </xdr:nvSpPr>
      <xdr:spPr>
        <a:xfrm>
          <a:off x="3562427" y="1353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86745</xdr:rowOff>
    </xdr:from>
    <xdr:to>
      <xdr:col>4</xdr:col>
      <xdr:colOff>206375</xdr:colOff>
      <xdr:row>79</xdr:row>
      <xdr:rowOff>16895</xdr:rowOff>
    </xdr:to>
    <xdr:sp macro="" textlink="">
      <xdr:nvSpPr>
        <xdr:cNvPr id="203" name="円/楕円 202"/>
        <xdr:cNvSpPr/>
      </xdr:nvSpPr>
      <xdr:spPr>
        <a:xfrm>
          <a:off x="2857500" y="134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8022</xdr:rowOff>
    </xdr:from>
    <xdr:ext cx="469744" cy="259045"/>
    <xdr:sp macro="" textlink="">
      <xdr:nvSpPr>
        <xdr:cNvPr id="204" name="テキスト ボックス 203"/>
        <xdr:cNvSpPr txBox="1"/>
      </xdr:nvSpPr>
      <xdr:spPr>
        <a:xfrm>
          <a:off x="2673427" y="1355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84851</xdr:rowOff>
    </xdr:from>
    <xdr:to>
      <xdr:col>3</xdr:col>
      <xdr:colOff>3175</xdr:colOff>
      <xdr:row>79</xdr:row>
      <xdr:rowOff>15001</xdr:rowOff>
    </xdr:to>
    <xdr:sp macro="" textlink="">
      <xdr:nvSpPr>
        <xdr:cNvPr id="205" name="円/楕円 204"/>
        <xdr:cNvSpPr/>
      </xdr:nvSpPr>
      <xdr:spPr>
        <a:xfrm>
          <a:off x="1968500" y="134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6128</xdr:rowOff>
    </xdr:from>
    <xdr:ext cx="469744" cy="259045"/>
    <xdr:sp macro="" textlink="">
      <xdr:nvSpPr>
        <xdr:cNvPr id="206" name="テキスト ボックス 205"/>
        <xdr:cNvSpPr txBox="1"/>
      </xdr:nvSpPr>
      <xdr:spPr>
        <a:xfrm>
          <a:off x="1784427" y="1355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79136</xdr:rowOff>
    </xdr:from>
    <xdr:to>
      <xdr:col>1</xdr:col>
      <xdr:colOff>485775</xdr:colOff>
      <xdr:row>79</xdr:row>
      <xdr:rowOff>9286</xdr:rowOff>
    </xdr:to>
    <xdr:sp macro="" textlink="">
      <xdr:nvSpPr>
        <xdr:cNvPr id="207" name="円/楕円 206"/>
        <xdr:cNvSpPr/>
      </xdr:nvSpPr>
      <xdr:spPr>
        <a:xfrm>
          <a:off x="1079500" y="134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413</xdr:rowOff>
    </xdr:from>
    <xdr:ext cx="469744" cy="259045"/>
    <xdr:sp macro="" textlink="">
      <xdr:nvSpPr>
        <xdr:cNvPr id="208" name="テキスト ボックス 207"/>
        <xdr:cNvSpPr txBox="1"/>
      </xdr:nvSpPr>
      <xdr:spPr>
        <a:xfrm>
          <a:off x="895427" y="135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162151</xdr:rowOff>
    </xdr:from>
    <xdr:to>
      <xdr:col>6</xdr:col>
      <xdr:colOff>511175</xdr:colOff>
      <xdr:row>94</xdr:row>
      <xdr:rowOff>129691</xdr:rowOff>
    </xdr:to>
    <xdr:cxnSp macro="">
      <xdr:nvCxnSpPr>
        <xdr:cNvPr id="240" name="直線コネクタ 239"/>
        <xdr:cNvCxnSpPr/>
      </xdr:nvCxnSpPr>
      <xdr:spPr>
        <a:xfrm flipV="1">
          <a:off x="3797300" y="16107001"/>
          <a:ext cx="838200" cy="1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129691</xdr:rowOff>
    </xdr:from>
    <xdr:to>
      <xdr:col>5</xdr:col>
      <xdr:colOff>358775</xdr:colOff>
      <xdr:row>95</xdr:row>
      <xdr:rowOff>93311</xdr:rowOff>
    </xdr:to>
    <xdr:cxnSp macro="">
      <xdr:nvCxnSpPr>
        <xdr:cNvPr id="243" name="直線コネクタ 242"/>
        <xdr:cNvCxnSpPr/>
      </xdr:nvCxnSpPr>
      <xdr:spPr>
        <a:xfrm flipV="1">
          <a:off x="2908300" y="16245991"/>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93311</xdr:rowOff>
    </xdr:from>
    <xdr:to>
      <xdr:col>4</xdr:col>
      <xdr:colOff>155575</xdr:colOff>
      <xdr:row>95</xdr:row>
      <xdr:rowOff>157204</xdr:rowOff>
    </xdr:to>
    <xdr:cxnSp macro="">
      <xdr:nvCxnSpPr>
        <xdr:cNvPr id="246" name="直線コネクタ 245"/>
        <xdr:cNvCxnSpPr/>
      </xdr:nvCxnSpPr>
      <xdr:spPr>
        <a:xfrm flipV="1">
          <a:off x="2019300" y="16381061"/>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157204</xdr:rowOff>
    </xdr:from>
    <xdr:to>
      <xdr:col>2</xdr:col>
      <xdr:colOff>638175</xdr:colOff>
      <xdr:row>95</xdr:row>
      <xdr:rowOff>170610</xdr:rowOff>
    </xdr:to>
    <xdr:cxnSp macro="">
      <xdr:nvCxnSpPr>
        <xdr:cNvPr id="249" name="直線コネクタ 248"/>
        <xdr:cNvCxnSpPr/>
      </xdr:nvCxnSpPr>
      <xdr:spPr>
        <a:xfrm flipV="1">
          <a:off x="1130300" y="16444954"/>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111351</xdr:rowOff>
    </xdr:from>
    <xdr:to>
      <xdr:col>6</xdr:col>
      <xdr:colOff>561975</xdr:colOff>
      <xdr:row>94</xdr:row>
      <xdr:rowOff>41501</xdr:rowOff>
    </xdr:to>
    <xdr:sp macro="" textlink="">
      <xdr:nvSpPr>
        <xdr:cNvPr id="259" name="円/楕円 258"/>
        <xdr:cNvSpPr/>
      </xdr:nvSpPr>
      <xdr:spPr>
        <a:xfrm>
          <a:off x="4584700" y="160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134228</xdr:rowOff>
    </xdr:from>
    <xdr:ext cx="599010" cy="259045"/>
    <xdr:sp macro="" textlink="">
      <xdr:nvSpPr>
        <xdr:cNvPr id="260" name="扶助費該当値テキスト"/>
        <xdr:cNvSpPr txBox="1"/>
      </xdr:nvSpPr>
      <xdr:spPr>
        <a:xfrm>
          <a:off x="4686300" y="1590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119,125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78891</xdr:rowOff>
    </xdr:from>
    <xdr:to>
      <xdr:col>5</xdr:col>
      <xdr:colOff>409575</xdr:colOff>
      <xdr:row>95</xdr:row>
      <xdr:rowOff>9041</xdr:rowOff>
    </xdr:to>
    <xdr:sp macro="" textlink="">
      <xdr:nvSpPr>
        <xdr:cNvPr id="261" name="円/楕円 260"/>
        <xdr:cNvSpPr/>
      </xdr:nvSpPr>
      <xdr:spPr>
        <a:xfrm>
          <a:off x="3746500" y="161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25568</xdr:rowOff>
    </xdr:from>
    <xdr:ext cx="599010" cy="259045"/>
    <xdr:sp macro="" textlink="">
      <xdr:nvSpPr>
        <xdr:cNvPr id="262" name="テキスト ボックス 261"/>
        <xdr:cNvSpPr txBox="1"/>
      </xdr:nvSpPr>
      <xdr:spPr>
        <a:xfrm>
          <a:off x="3497794" y="1597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42511</xdr:rowOff>
    </xdr:from>
    <xdr:to>
      <xdr:col>4</xdr:col>
      <xdr:colOff>206375</xdr:colOff>
      <xdr:row>95</xdr:row>
      <xdr:rowOff>144111</xdr:rowOff>
    </xdr:to>
    <xdr:sp macro="" textlink="">
      <xdr:nvSpPr>
        <xdr:cNvPr id="263" name="円/楕円 262"/>
        <xdr:cNvSpPr/>
      </xdr:nvSpPr>
      <xdr:spPr>
        <a:xfrm>
          <a:off x="2857500" y="163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160638</xdr:rowOff>
    </xdr:from>
    <xdr:ext cx="599010" cy="259045"/>
    <xdr:sp macro="" textlink="">
      <xdr:nvSpPr>
        <xdr:cNvPr id="264" name="テキスト ボックス 263"/>
        <xdr:cNvSpPr txBox="1"/>
      </xdr:nvSpPr>
      <xdr:spPr>
        <a:xfrm>
          <a:off x="2608794" y="1610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106404</xdr:rowOff>
    </xdr:from>
    <xdr:to>
      <xdr:col>3</xdr:col>
      <xdr:colOff>3175</xdr:colOff>
      <xdr:row>96</xdr:row>
      <xdr:rowOff>36554</xdr:rowOff>
    </xdr:to>
    <xdr:sp macro="" textlink="">
      <xdr:nvSpPr>
        <xdr:cNvPr id="265" name="円/楕円 264"/>
        <xdr:cNvSpPr/>
      </xdr:nvSpPr>
      <xdr:spPr>
        <a:xfrm>
          <a:off x="1968500" y="163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53081</xdr:rowOff>
    </xdr:from>
    <xdr:ext cx="534377" cy="259045"/>
    <xdr:sp macro="" textlink="">
      <xdr:nvSpPr>
        <xdr:cNvPr id="266" name="テキスト ボックス 265"/>
        <xdr:cNvSpPr txBox="1"/>
      </xdr:nvSpPr>
      <xdr:spPr>
        <a:xfrm>
          <a:off x="1752111" y="1616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119810</xdr:rowOff>
    </xdr:from>
    <xdr:to>
      <xdr:col>1</xdr:col>
      <xdr:colOff>485775</xdr:colOff>
      <xdr:row>96</xdr:row>
      <xdr:rowOff>49960</xdr:rowOff>
    </xdr:to>
    <xdr:sp macro="" textlink="">
      <xdr:nvSpPr>
        <xdr:cNvPr id="267" name="円/楕円 266"/>
        <xdr:cNvSpPr/>
      </xdr:nvSpPr>
      <xdr:spPr>
        <a:xfrm>
          <a:off x="1079500" y="164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66487</xdr:rowOff>
    </xdr:from>
    <xdr:ext cx="534377" cy="259045"/>
    <xdr:sp macro="" textlink="">
      <xdr:nvSpPr>
        <xdr:cNvPr id="268" name="テキスト ボックス 267"/>
        <xdr:cNvSpPr txBox="1"/>
      </xdr:nvSpPr>
      <xdr:spPr>
        <a:xfrm>
          <a:off x="863111" y="161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62738</xdr:rowOff>
    </xdr:from>
    <xdr:to>
      <xdr:col>15</xdr:col>
      <xdr:colOff>180975</xdr:colOff>
      <xdr:row>37</xdr:row>
      <xdr:rowOff>12116</xdr:rowOff>
    </xdr:to>
    <xdr:cxnSp macro="">
      <xdr:nvCxnSpPr>
        <xdr:cNvPr id="297" name="直線コネクタ 296"/>
        <xdr:cNvCxnSpPr/>
      </xdr:nvCxnSpPr>
      <xdr:spPr>
        <a:xfrm>
          <a:off x="9639300" y="6234938"/>
          <a:ext cx="838200" cy="1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62738</xdr:rowOff>
    </xdr:from>
    <xdr:to>
      <xdr:col>14</xdr:col>
      <xdr:colOff>28575</xdr:colOff>
      <xdr:row>36</xdr:row>
      <xdr:rowOff>132677</xdr:rowOff>
    </xdr:to>
    <xdr:cxnSp macro="">
      <xdr:nvCxnSpPr>
        <xdr:cNvPr id="300" name="直線コネクタ 299"/>
        <xdr:cNvCxnSpPr/>
      </xdr:nvCxnSpPr>
      <xdr:spPr>
        <a:xfrm flipV="1">
          <a:off x="8750300" y="6234938"/>
          <a:ext cx="889000" cy="6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161188</xdr:rowOff>
    </xdr:from>
    <xdr:to>
      <xdr:col>12</xdr:col>
      <xdr:colOff>511175</xdr:colOff>
      <xdr:row>36</xdr:row>
      <xdr:rowOff>132677</xdr:rowOff>
    </xdr:to>
    <xdr:cxnSp macro="">
      <xdr:nvCxnSpPr>
        <xdr:cNvPr id="303" name="直線コネクタ 302"/>
        <xdr:cNvCxnSpPr/>
      </xdr:nvCxnSpPr>
      <xdr:spPr>
        <a:xfrm>
          <a:off x="7861300" y="5819038"/>
          <a:ext cx="889000" cy="48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161188</xdr:rowOff>
    </xdr:from>
    <xdr:to>
      <xdr:col>11</xdr:col>
      <xdr:colOff>307975</xdr:colOff>
      <xdr:row>36</xdr:row>
      <xdr:rowOff>91338</xdr:rowOff>
    </xdr:to>
    <xdr:cxnSp macro="">
      <xdr:nvCxnSpPr>
        <xdr:cNvPr id="306" name="直線コネクタ 305"/>
        <xdr:cNvCxnSpPr/>
      </xdr:nvCxnSpPr>
      <xdr:spPr>
        <a:xfrm flipV="1">
          <a:off x="6972300" y="5819038"/>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132766</xdr:rowOff>
    </xdr:from>
    <xdr:to>
      <xdr:col>15</xdr:col>
      <xdr:colOff>231775</xdr:colOff>
      <xdr:row>37</xdr:row>
      <xdr:rowOff>62916</xdr:rowOff>
    </xdr:to>
    <xdr:sp macro="" textlink="">
      <xdr:nvSpPr>
        <xdr:cNvPr id="316" name="円/楕円 315"/>
        <xdr:cNvSpPr/>
      </xdr:nvSpPr>
      <xdr:spPr>
        <a:xfrm>
          <a:off x="10426700" y="63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111193</xdr:rowOff>
    </xdr:from>
    <xdr:ext cx="534377" cy="259045"/>
    <xdr:sp macro="" textlink="">
      <xdr:nvSpPr>
        <xdr:cNvPr id="317" name="補助費等該当値テキスト"/>
        <xdr:cNvSpPr txBox="1"/>
      </xdr:nvSpPr>
      <xdr:spPr>
        <a:xfrm>
          <a:off x="10528300" y="62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11938</xdr:rowOff>
    </xdr:from>
    <xdr:to>
      <xdr:col>14</xdr:col>
      <xdr:colOff>79375</xdr:colOff>
      <xdr:row>36</xdr:row>
      <xdr:rowOff>113538</xdr:rowOff>
    </xdr:to>
    <xdr:sp macro="" textlink="">
      <xdr:nvSpPr>
        <xdr:cNvPr id="318" name="円/楕円 317"/>
        <xdr:cNvSpPr/>
      </xdr:nvSpPr>
      <xdr:spPr>
        <a:xfrm>
          <a:off x="9588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104665</xdr:rowOff>
    </xdr:from>
    <xdr:ext cx="534377" cy="259045"/>
    <xdr:sp macro="" textlink="">
      <xdr:nvSpPr>
        <xdr:cNvPr id="319" name="テキスト ボックス 318"/>
        <xdr:cNvSpPr txBox="1"/>
      </xdr:nvSpPr>
      <xdr:spPr>
        <a:xfrm>
          <a:off x="9372111" y="62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81877</xdr:rowOff>
    </xdr:from>
    <xdr:to>
      <xdr:col>12</xdr:col>
      <xdr:colOff>561975</xdr:colOff>
      <xdr:row>37</xdr:row>
      <xdr:rowOff>12027</xdr:rowOff>
    </xdr:to>
    <xdr:sp macro="" textlink="">
      <xdr:nvSpPr>
        <xdr:cNvPr id="320" name="円/楕円 319"/>
        <xdr:cNvSpPr/>
      </xdr:nvSpPr>
      <xdr:spPr>
        <a:xfrm>
          <a:off x="8699500" y="62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3154</xdr:rowOff>
    </xdr:from>
    <xdr:ext cx="534377" cy="259045"/>
    <xdr:sp macro="" textlink="">
      <xdr:nvSpPr>
        <xdr:cNvPr id="321" name="テキスト ボックス 320"/>
        <xdr:cNvSpPr txBox="1"/>
      </xdr:nvSpPr>
      <xdr:spPr>
        <a:xfrm>
          <a:off x="8483111" y="63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110388</xdr:rowOff>
    </xdr:from>
    <xdr:to>
      <xdr:col>11</xdr:col>
      <xdr:colOff>358775</xdr:colOff>
      <xdr:row>34</xdr:row>
      <xdr:rowOff>40538</xdr:rowOff>
    </xdr:to>
    <xdr:sp macro="" textlink="">
      <xdr:nvSpPr>
        <xdr:cNvPr id="322" name="円/楕円 321"/>
        <xdr:cNvSpPr/>
      </xdr:nvSpPr>
      <xdr:spPr>
        <a:xfrm>
          <a:off x="7810500" y="57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57065</xdr:rowOff>
    </xdr:from>
    <xdr:ext cx="534377" cy="259045"/>
    <xdr:sp macro="" textlink="">
      <xdr:nvSpPr>
        <xdr:cNvPr id="323" name="テキスト ボックス 322"/>
        <xdr:cNvSpPr txBox="1"/>
      </xdr:nvSpPr>
      <xdr:spPr>
        <a:xfrm>
          <a:off x="7594111" y="554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40538</xdr:rowOff>
    </xdr:from>
    <xdr:to>
      <xdr:col>10</xdr:col>
      <xdr:colOff>155575</xdr:colOff>
      <xdr:row>36</xdr:row>
      <xdr:rowOff>142138</xdr:rowOff>
    </xdr:to>
    <xdr:sp macro="" textlink="">
      <xdr:nvSpPr>
        <xdr:cNvPr id="324" name="円/楕円 323"/>
        <xdr:cNvSpPr/>
      </xdr:nvSpPr>
      <xdr:spPr>
        <a:xfrm>
          <a:off x="6921500" y="62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133265</xdr:rowOff>
    </xdr:from>
    <xdr:ext cx="534377" cy="259045"/>
    <xdr:sp macro="" textlink="">
      <xdr:nvSpPr>
        <xdr:cNvPr id="325" name="テキスト ボックス 324"/>
        <xdr:cNvSpPr txBox="1"/>
      </xdr:nvSpPr>
      <xdr:spPr>
        <a:xfrm>
          <a:off x="6705111" y="630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110843</xdr:rowOff>
    </xdr:from>
    <xdr:to>
      <xdr:col>15</xdr:col>
      <xdr:colOff>180975</xdr:colOff>
      <xdr:row>56</xdr:row>
      <xdr:rowOff>8224</xdr:rowOff>
    </xdr:to>
    <xdr:cxnSp macro="">
      <xdr:nvCxnSpPr>
        <xdr:cNvPr id="354" name="直線コネクタ 353"/>
        <xdr:cNvCxnSpPr/>
      </xdr:nvCxnSpPr>
      <xdr:spPr>
        <a:xfrm>
          <a:off x="9639300" y="9540593"/>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106408</xdr:rowOff>
    </xdr:from>
    <xdr:to>
      <xdr:col>14</xdr:col>
      <xdr:colOff>28575</xdr:colOff>
      <xdr:row>55</xdr:row>
      <xdr:rowOff>110843</xdr:rowOff>
    </xdr:to>
    <xdr:cxnSp macro="">
      <xdr:nvCxnSpPr>
        <xdr:cNvPr id="357" name="直線コネクタ 356"/>
        <xdr:cNvCxnSpPr/>
      </xdr:nvCxnSpPr>
      <xdr:spPr>
        <a:xfrm>
          <a:off x="8750300" y="9536158"/>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106408</xdr:rowOff>
    </xdr:from>
    <xdr:to>
      <xdr:col>12</xdr:col>
      <xdr:colOff>511175</xdr:colOff>
      <xdr:row>55</xdr:row>
      <xdr:rowOff>151077</xdr:rowOff>
    </xdr:to>
    <xdr:cxnSp macro="">
      <xdr:nvCxnSpPr>
        <xdr:cNvPr id="360" name="直線コネクタ 359"/>
        <xdr:cNvCxnSpPr/>
      </xdr:nvCxnSpPr>
      <xdr:spPr>
        <a:xfrm flipV="1">
          <a:off x="7861300" y="9536158"/>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8080</xdr:rowOff>
    </xdr:from>
    <xdr:to>
      <xdr:col>11</xdr:col>
      <xdr:colOff>307975</xdr:colOff>
      <xdr:row>55</xdr:row>
      <xdr:rowOff>151077</xdr:rowOff>
    </xdr:to>
    <xdr:cxnSp macro="">
      <xdr:nvCxnSpPr>
        <xdr:cNvPr id="363" name="直線コネクタ 362"/>
        <xdr:cNvCxnSpPr/>
      </xdr:nvCxnSpPr>
      <xdr:spPr>
        <a:xfrm>
          <a:off x="6972300" y="9437830"/>
          <a:ext cx="889000" cy="14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128874</xdr:rowOff>
    </xdr:from>
    <xdr:to>
      <xdr:col>15</xdr:col>
      <xdr:colOff>231775</xdr:colOff>
      <xdr:row>56</xdr:row>
      <xdr:rowOff>59024</xdr:rowOff>
    </xdr:to>
    <xdr:sp macro="" textlink="">
      <xdr:nvSpPr>
        <xdr:cNvPr id="373" name="円/楕円 372"/>
        <xdr:cNvSpPr/>
      </xdr:nvSpPr>
      <xdr:spPr>
        <a:xfrm>
          <a:off x="10426700" y="95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151751</xdr:rowOff>
    </xdr:from>
    <xdr:ext cx="534377" cy="259045"/>
    <xdr:sp macro="" textlink="">
      <xdr:nvSpPr>
        <xdr:cNvPr id="374" name="普通建設事業費該当値テキスト"/>
        <xdr:cNvSpPr txBox="1"/>
      </xdr:nvSpPr>
      <xdr:spPr>
        <a:xfrm>
          <a:off x="10528300" y="94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72,254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60043</xdr:rowOff>
    </xdr:from>
    <xdr:to>
      <xdr:col>14</xdr:col>
      <xdr:colOff>79375</xdr:colOff>
      <xdr:row>55</xdr:row>
      <xdr:rowOff>161643</xdr:rowOff>
    </xdr:to>
    <xdr:sp macro="" textlink="">
      <xdr:nvSpPr>
        <xdr:cNvPr id="375" name="円/楕円 374"/>
        <xdr:cNvSpPr/>
      </xdr:nvSpPr>
      <xdr:spPr>
        <a:xfrm>
          <a:off x="9588500" y="94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152770</xdr:rowOff>
    </xdr:from>
    <xdr:ext cx="534377" cy="259045"/>
    <xdr:sp macro="" textlink="">
      <xdr:nvSpPr>
        <xdr:cNvPr id="376" name="テキスト ボックス 375"/>
        <xdr:cNvSpPr txBox="1"/>
      </xdr:nvSpPr>
      <xdr:spPr>
        <a:xfrm>
          <a:off x="9372111" y="958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55608</xdr:rowOff>
    </xdr:from>
    <xdr:to>
      <xdr:col>12</xdr:col>
      <xdr:colOff>561975</xdr:colOff>
      <xdr:row>55</xdr:row>
      <xdr:rowOff>157208</xdr:rowOff>
    </xdr:to>
    <xdr:sp macro="" textlink="">
      <xdr:nvSpPr>
        <xdr:cNvPr id="377" name="円/楕円 376"/>
        <xdr:cNvSpPr/>
      </xdr:nvSpPr>
      <xdr:spPr>
        <a:xfrm>
          <a:off x="8699500" y="94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2285</xdr:rowOff>
    </xdr:from>
    <xdr:ext cx="534377" cy="259045"/>
    <xdr:sp macro="" textlink="">
      <xdr:nvSpPr>
        <xdr:cNvPr id="378" name="テキスト ボックス 377"/>
        <xdr:cNvSpPr txBox="1"/>
      </xdr:nvSpPr>
      <xdr:spPr>
        <a:xfrm>
          <a:off x="8483111" y="926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100277</xdr:rowOff>
    </xdr:from>
    <xdr:to>
      <xdr:col>11</xdr:col>
      <xdr:colOff>358775</xdr:colOff>
      <xdr:row>56</xdr:row>
      <xdr:rowOff>30427</xdr:rowOff>
    </xdr:to>
    <xdr:sp macro="" textlink="">
      <xdr:nvSpPr>
        <xdr:cNvPr id="379" name="円/楕円 378"/>
        <xdr:cNvSpPr/>
      </xdr:nvSpPr>
      <xdr:spPr>
        <a:xfrm>
          <a:off x="7810500" y="953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46954</xdr:rowOff>
    </xdr:from>
    <xdr:ext cx="534377" cy="259045"/>
    <xdr:sp macro="" textlink="">
      <xdr:nvSpPr>
        <xdr:cNvPr id="380" name="テキスト ボックス 379"/>
        <xdr:cNvSpPr txBox="1"/>
      </xdr:nvSpPr>
      <xdr:spPr>
        <a:xfrm>
          <a:off x="7594111" y="93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128730</xdr:rowOff>
    </xdr:from>
    <xdr:to>
      <xdr:col>10</xdr:col>
      <xdr:colOff>155575</xdr:colOff>
      <xdr:row>55</xdr:row>
      <xdr:rowOff>58880</xdr:rowOff>
    </xdr:to>
    <xdr:sp macro="" textlink="">
      <xdr:nvSpPr>
        <xdr:cNvPr id="381" name="円/楕円 380"/>
        <xdr:cNvSpPr/>
      </xdr:nvSpPr>
      <xdr:spPr>
        <a:xfrm>
          <a:off x="6921500" y="93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75407</xdr:rowOff>
    </xdr:from>
    <xdr:ext cx="534377" cy="259045"/>
    <xdr:sp macro="" textlink="">
      <xdr:nvSpPr>
        <xdr:cNvPr id="382" name="テキスト ボックス 381"/>
        <xdr:cNvSpPr txBox="1"/>
      </xdr:nvSpPr>
      <xdr:spPr>
        <a:xfrm>
          <a:off x="6705111" y="916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38335</xdr:rowOff>
    </xdr:from>
    <xdr:to>
      <xdr:col>15</xdr:col>
      <xdr:colOff>180975</xdr:colOff>
      <xdr:row>78</xdr:row>
      <xdr:rowOff>126042</xdr:rowOff>
    </xdr:to>
    <xdr:cxnSp macro="">
      <xdr:nvCxnSpPr>
        <xdr:cNvPr id="411" name="直線コネクタ 410"/>
        <xdr:cNvCxnSpPr/>
      </xdr:nvCxnSpPr>
      <xdr:spPr>
        <a:xfrm>
          <a:off x="9639300" y="12897085"/>
          <a:ext cx="838200" cy="60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124422</xdr:rowOff>
    </xdr:from>
    <xdr:to>
      <xdr:col>14</xdr:col>
      <xdr:colOff>28575</xdr:colOff>
      <xdr:row>75</xdr:row>
      <xdr:rowOff>38335</xdr:rowOff>
    </xdr:to>
    <xdr:cxnSp macro="">
      <xdr:nvCxnSpPr>
        <xdr:cNvPr id="414" name="直線コネクタ 413"/>
        <xdr:cNvCxnSpPr/>
      </xdr:nvCxnSpPr>
      <xdr:spPr>
        <a:xfrm>
          <a:off x="8750300" y="12811722"/>
          <a:ext cx="889000" cy="8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75242</xdr:rowOff>
    </xdr:from>
    <xdr:to>
      <xdr:col>15</xdr:col>
      <xdr:colOff>231775</xdr:colOff>
      <xdr:row>79</xdr:row>
      <xdr:rowOff>5392</xdr:rowOff>
    </xdr:to>
    <xdr:sp macro="" textlink="">
      <xdr:nvSpPr>
        <xdr:cNvPr id="424" name="円/楕円 423"/>
        <xdr:cNvSpPr/>
      </xdr:nvSpPr>
      <xdr:spPr>
        <a:xfrm>
          <a:off x="10426700" y="13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161619</xdr:rowOff>
    </xdr:from>
    <xdr:ext cx="469744" cy="259045"/>
    <xdr:sp macro="" textlink="">
      <xdr:nvSpPr>
        <xdr:cNvPr id="425" name="普通建設事業費 （ うち新規整備　）該当値テキスト"/>
        <xdr:cNvSpPr txBox="1"/>
      </xdr:nvSpPr>
      <xdr:spPr>
        <a:xfrm>
          <a:off x="10528300" y="1336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158985</xdr:rowOff>
    </xdr:from>
    <xdr:to>
      <xdr:col>14</xdr:col>
      <xdr:colOff>79375</xdr:colOff>
      <xdr:row>75</xdr:row>
      <xdr:rowOff>89135</xdr:rowOff>
    </xdr:to>
    <xdr:sp macro="" textlink="">
      <xdr:nvSpPr>
        <xdr:cNvPr id="426" name="円/楕円 425"/>
        <xdr:cNvSpPr/>
      </xdr:nvSpPr>
      <xdr:spPr>
        <a:xfrm>
          <a:off x="9588500" y="128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80262</xdr:rowOff>
    </xdr:from>
    <xdr:ext cx="534377" cy="259045"/>
    <xdr:sp macro="" textlink="">
      <xdr:nvSpPr>
        <xdr:cNvPr id="427" name="テキスト ボックス 426"/>
        <xdr:cNvSpPr txBox="1"/>
      </xdr:nvSpPr>
      <xdr:spPr>
        <a:xfrm>
          <a:off x="9372111" y="129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73622</xdr:rowOff>
    </xdr:from>
    <xdr:to>
      <xdr:col>12</xdr:col>
      <xdr:colOff>561975</xdr:colOff>
      <xdr:row>75</xdr:row>
      <xdr:rowOff>3772</xdr:rowOff>
    </xdr:to>
    <xdr:sp macro="" textlink="">
      <xdr:nvSpPr>
        <xdr:cNvPr id="428" name="円/楕円 427"/>
        <xdr:cNvSpPr/>
      </xdr:nvSpPr>
      <xdr:spPr>
        <a:xfrm>
          <a:off x="8699500" y="127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20299</xdr:rowOff>
    </xdr:from>
    <xdr:ext cx="534377" cy="259045"/>
    <xdr:sp macro="" textlink="">
      <xdr:nvSpPr>
        <xdr:cNvPr id="429" name="テキスト ボックス 428"/>
        <xdr:cNvSpPr txBox="1"/>
      </xdr:nvSpPr>
      <xdr:spPr>
        <a:xfrm>
          <a:off x="8483111" y="125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100025</xdr:rowOff>
    </xdr:from>
    <xdr:to>
      <xdr:col>15</xdr:col>
      <xdr:colOff>180975</xdr:colOff>
      <xdr:row>96</xdr:row>
      <xdr:rowOff>147943</xdr:rowOff>
    </xdr:to>
    <xdr:cxnSp macro="">
      <xdr:nvCxnSpPr>
        <xdr:cNvPr id="458" name="直線コネクタ 457"/>
        <xdr:cNvCxnSpPr/>
      </xdr:nvCxnSpPr>
      <xdr:spPr>
        <a:xfrm flipV="1">
          <a:off x="9639300" y="16387775"/>
          <a:ext cx="838200" cy="2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147943</xdr:rowOff>
    </xdr:from>
    <xdr:to>
      <xdr:col>14</xdr:col>
      <xdr:colOff>28575</xdr:colOff>
      <xdr:row>97</xdr:row>
      <xdr:rowOff>11010</xdr:rowOff>
    </xdr:to>
    <xdr:cxnSp macro="">
      <xdr:nvCxnSpPr>
        <xdr:cNvPr id="461" name="直線コネクタ 460"/>
        <xdr:cNvCxnSpPr/>
      </xdr:nvCxnSpPr>
      <xdr:spPr>
        <a:xfrm flipV="1">
          <a:off x="8750300" y="16607143"/>
          <a:ext cx="889000" cy="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49225</xdr:rowOff>
    </xdr:from>
    <xdr:to>
      <xdr:col>15</xdr:col>
      <xdr:colOff>231775</xdr:colOff>
      <xdr:row>95</xdr:row>
      <xdr:rowOff>150825</xdr:rowOff>
    </xdr:to>
    <xdr:sp macro="" textlink="">
      <xdr:nvSpPr>
        <xdr:cNvPr id="471" name="円/楕円 470"/>
        <xdr:cNvSpPr/>
      </xdr:nvSpPr>
      <xdr:spPr>
        <a:xfrm>
          <a:off x="10426700" y="16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72102</xdr:rowOff>
    </xdr:from>
    <xdr:ext cx="534377" cy="259045"/>
    <xdr:sp macro="" textlink="">
      <xdr:nvSpPr>
        <xdr:cNvPr id="472" name="普通建設事業費 （ うち更新整備　）該当値テキスト"/>
        <xdr:cNvSpPr txBox="1"/>
      </xdr:nvSpPr>
      <xdr:spPr>
        <a:xfrm>
          <a:off x="10528300" y="161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97143</xdr:rowOff>
    </xdr:from>
    <xdr:to>
      <xdr:col>14</xdr:col>
      <xdr:colOff>79375</xdr:colOff>
      <xdr:row>97</xdr:row>
      <xdr:rowOff>27293</xdr:rowOff>
    </xdr:to>
    <xdr:sp macro="" textlink="">
      <xdr:nvSpPr>
        <xdr:cNvPr id="473" name="円/楕円 472"/>
        <xdr:cNvSpPr/>
      </xdr:nvSpPr>
      <xdr:spPr>
        <a:xfrm>
          <a:off x="9588500" y="16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43820</xdr:rowOff>
    </xdr:from>
    <xdr:ext cx="534377" cy="259045"/>
    <xdr:sp macro="" textlink="">
      <xdr:nvSpPr>
        <xdr:cNvPr id="474" name="テキスト ボックス 473"/>
        <xdr:cNvSpPr txBox="1"/>
      </xdr:nvSpPr>
      <xdr:spPr>
        <a:xfrm>
          <a:off x="9372111" y="163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131660</xdr:rowOff>
    </xdr:from>
    <xdr:to>
      <xdr:col>12</xdr:col>
      <xdr:colOff>561975</xdr:colOff>
      <xdr:row>97</xdr:row>
      <xdr:rowOff>61810</xdr:rowOff>
    </xdr:to>
    <xdr:sp macro="" textlink="">
      <xdr:nvSpPr>
        <xdr:cNvPr id="475" name="円/楕円 474"/>
        <xdr:cNvSpPr/>
      </xdr:nvSpPr>
      <xdr:spPr>
        <a:xfrm>
          <a:off x="8699500" y="165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78337</xdr:rowOff>
    </xdr:from>
    <xdr:ext cx="534377" cy="259045"/>
    <xdr:sp macro="" textlink="">
      <xdr:nvSpPr>
        <xdr:cNvPr id="476" name="テキスト ボックス 475"/>
        <xdr:cNvSpPr txBox="1"/>
      </xdr:nvSpPr>
      <xdr:spPr>
        <a:xfrm>
          <a:off x="8483111" y="1636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40991</xdr:rowOff>
    </xdr:from>
    <xdr:to>
      <xdr:col>23</xdr:col>
      <xdr:colOff>517525</xdr:colOff>
      <xdr:row>38</xdr:row>
      <xdr:rowOff>103649</xdr:rowOff>
    </xdr:to>
    <xdr:cxnSp macro="">
      <xdr:nvCxnSpPr>
        <xdr:cNvPr id="503" name="直線コネクタ 502"/>
        <xdr:cNvCxnSpPr/>
      </xdr:nvCxnSpPr>
      <xdr:spPr>
        <a:xfrm flipV="1">
          <a:off x="15481300" y="6556091"/>
          <a:ext cx="8382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10724</xdr:rowOff>
    </xdr:from>
    <xdr:to>
      <xdr:col>22</xdr:col>
      <xdr:colOff>365125</xdr:colOff>
      <xdr:row>38</xdr:row>
      <xdr:rowOff>103649</xdr:rowOff>
    </xdr:to>
    <xdr:cxnSp macro="">
      <xdr:nvCxnSpPr>
        <xdr:cNvPr id="506" name="直線コネクタ 505"/>
        <xdr:cNvCxnSpPr/>
      </xdr:nvCxnSpPr>
      <xdr:spPr>
        <a:xfrm>
          <a:off x="14592300" y="6354374"/>
          <a:ext cx="889000" cy="2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87991</xdr:rowOff>
    </xdr:from>
    <xdr:to>
      <xdr:col>21</xdr:col>
      <xdr:colOff>161925</xdr:colOff>
      <xdr:row>37</xdr:row>
      <xdr:rowOff>10724</xdr:rowOff>
    </xdr:to>
    <xdr:cxnSp macro="">
      <xdr:nvCxnSpPr>
        <xdr:cNvPr id="509" name="直線コネクタ 508"/>
        <xdr:cNvCxnSpPr/>
      </xdr:nvCxnSpPr>
      <xdr:spPr>
        <a:xfrm>
          <a:off x="13703300" y="5745841"/>
          <a:ext cx="889000" cy="60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87991</xdr:rowOff>
    </xdr:from>
    <xdr:to>
      <xdr:col>19</xdr:col>
      <xdr:colOff>644525</xdr:colOff>
      <xdr:row>35</xdr:row>
      <xdr:rowOff>65245</xdr:rowOff>
    </xdr:to>
    <xdr:cxnSp macro="">
      <xdr:nvCxnSpPr>
        <xdr:cNvPr id="512" name="直線コネクタ 511"/>
        <xdr:cNvCxnSpPr/>
      </xdr:nvCxnSpPr>
      <xdr:spPr>
        <a:xfrm flipV="1">
          <a:off x="12814300" y="5745841"/>
          <a:ext cx="889000" cy="3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161641</xdr:rowOff>
    </xdr:from>
    <xdr:to>
      <xdr:col>23</xdr:col>
      <xdr:colOff>568325</xdr:colOff>
      <xdr:row>38</xdr:row>
      <xdr:rowOff>91791</xdr:rowOff>
    </xdr:to>
    <xdr:sp macro="" textlink="">
      <xdr:nvSpPr>
        <xdr:cNvPr id="522" name="円/楕円 521"/>
        <xdr:cNvSpPr/>
      </xdr:nvSpPr>
      <xdr:spPr>
        <a:xfrm>
          <a:off x="16268700" y="65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121018</xdr:rowOff>
    </xdr:from>
    <xdr:ext cx="469744" cy="259045"/>
    <xdr:sp macro="" textlink="">
      <xdr:nvSpPr>
        <xdr:cNvPr id="523" name="災害復旧事業費該当値テキスト"/>
        <xdr:cNvSpPr txBox="1"/>
      </xdr:nvSpPr>
      <xdr:spPr>
        <a:xfrm>
          <a:off x="16370300" y="629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52849</xdr:rowOff>
    </xdr:from>
    <xdr:to>
      <xdr:col>22</xdr:col>
      <xdr:colOff>415925</xdr:colOff>
      <xdr:row>38</xdr:row>
      <xdr:rowOff>154449</xdr:rowOff>
    </xdr:to>
    <xdr:sp macro="" textlink="">
      <xdr:nvSpPr>
        <xdr:cNvPr id="524" name="円/楕円 523"/>
        <xdr:cNvSpPr/>
      </xdr:nvSpPr>
      <xdr:spPr>
        <a:xfrm>
          <a:off x="15430500" y="65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145576</xdr:rowOff>
    </xdr:from>
    <xdr:ext cx="469744" cy="259045"/>
    <xdr:sp macro="" textlink="">
      <xdr:nvSpPr>
        <xdr:cNvPr id="525" name="テキスト ボックス 524"/>
        <xdr:cNvSpPr txBox="1"/>
      </xdr:nvSpPr>
      <xdr:spPr>
        <a:xfrm>
          <a:off x="15246427" y="666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131374</xdr:rowOff>
    </xdr:from>
    <xdr:to>
      <xdr:col>21</xdr:col>
      <xdr:colOff>212725</xdr:colOff>
      <xdr:row>37</xdr:row>
      <xdr:rowOff>61524</xdr:rowOff>
    </xdr:to>
    <xdr:sp macro="" textlink="">
      <xdr:nvSpPr>
        <xdr:cNvPr id="526" name="円/楕円 525"/>
        <xdr:cNvSpPr/>
      </xdr:nvSpPr>
      <xdr:spPr>
        <a:xfrm>
          <a:off x="14541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78051</xdr:rowOff>
    </xdr:from>
    <xdr:ext cx="534377" cy="259045"/>
    <xdr:sp macro="" textlink="">
      <xdr:nvSpPr>
        <xdr:cNvPr id="527" name="テキスト ボックス 526"/>
        <xdr:cNvSpPr txBox="1"/>
      </xdr:nvSpPr>
      <xdr:spPr>
        <a:xfrm>
          <a:off x="14325111" y="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37191</xdr:rowOff>
    </xdr:from>
    <xdr:to>
      <xdr:col>20</xdr:col>
      <xdr:colOff>9525</xdr:colOff>
      <xdr:row>33</xdr:row>
      <xdr:rowOff>138791</xdr:rowOff>
    </xdr:to>
    <xdr:sp macro="" textlink="">
      <xdr:nvSpPr>
        <xdr:cNvPr id="528" name="円/楕円 527"/>
        <xdr:cNvSpPr/>
      </xdr:nvSpPr>
      <xdr:spPr>
        <a:xfrm>
          <a:off x="13652500" y="56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155318</xdr:rowOff>
    </xdr:from>
    <xdr:ext cx="534377" cy="259045"/>
    <xdr:sp macro="" textlink="">
      <xdr:nvSpPr>
        <xdr:cNvPr id="529" name="テキスト ボックス 528"/>
        <xdr:cNvSpPr txBox="1"/>
      </xdr:nvSpPr>
      <xdr:spPr>
        <a:xfrm>
          <a:off x="13436111" y="54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14445</xdr:rowOff>
    </xdr:from>
    <xdr:to>
      <xdr:col>18</xdr:col>
      <xdr:colOff>492125</xdr:colOff>
      <xdr:row>35</xdr:row>
      <xdr:rowOff>116045</xdr:rowOff>
    </xdr:to>
    <xdr:sp macro="" textlink="">
      <xdr:nvSpPr>
        <xdr:cNvPr id="530" name="円/楕円 529"/>
        <xdr:cNvSpPr/>
      </xdr:nvSpPr>
      <xdr:spPr>
        <a:xfrm>
          <a:off x="12763500" y="60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132572</xdr:rowOff>
    </xdr:from>
    <xdr:ext cx="534377" cy="259045"/>
    <xdr:sp macro="" textlink="">
      <xdr:nvSpPr>
        <xdr:cNvPr id="531" name="テキスト ボックス 530"/>
        <xdr:cNvSpPr txBox="1"/>
      </xdr:nvSpPr>
      <xdr:spPr>
        <a:xfrm>
          <a:off x="12547111" y="57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4687</xdr:rowOff>
    </xdr:from>
    <xdr:to>
      <xdr:col>23</xdr:col>
      <xdr:colOff>517525</xdr:colOff>
      <xdr:row>74</xdr:row>
      <xdr:rowOff>9678</xdr:rowOff>
    </xdr:to>
    <xdr:cxnSp macro="">
      <xdr:nvCxnSpPr>
        <xdr:cNvPr id="609" name="直線コネクタ 608"/>
        <xdr:cNvCxnSpPr/>
      </xdr:nvCxnSpPr>
      <xdr:spPr>
        <a:xfrm flipV="1">
          <a:off x="15481300" y="12691987"/>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16408</xdr:rowOff>
    </xdr:from>
    <xdr:to>
      <xdr:col>22</xdr:col>
      <xdr:colOff>365125</xdr:colOff>
      <xdr:row>74</xdr:row>
      <xdr:rowOff>9678</xdr:rowOff>
    </xdr:to>
    <xdr:cxnSp macro="">
      <xdr:nvCxnSpPr>
        <xdr:cNvPr id="612" name="直線コネクタ 611"/>
        <xdr:cNvCxnSpPr/>
      </xdr:nvCxnSpPr>
      <xdr:spPr>
        <a:xfrm>
          <a:off x="14592300" y="12532258"/>
          <a:ext cx="889000" cy="1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165138</xdr:rowOff>
    </xdr:from>
    <xdr:to>
      <xdr:col>21</xdr:col>
      <xdr:colOff>161925</xdr:colOff>
      <xdr:row>73</xdr:row>
      <xdr:rowOff>16408</xdr:rowOff>
    </xdr:to>
    <xdr:cxnSp macro="">
      <xdr:nvCxnSpPr>
        <xdr:cNvPr id="615" name="直線コネクタ 614"/>
        <xdr:cNvCxnSpPr/>
      </xdr:nvCxnSpPr>
      <xdr:spPr>
        <a:xfrm>
          <a:off x="13703300" y="12509538"/>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165138</xdr:rowOff>
    </xdr:from>
    <xdr:to>
      <xdr:col>19</xdr:col>
      <xdr:colOff>644525</xdr:colOff>
      <xdr:row>73</xdr:row>
      <xdr:rowOff>125361</xdr:rowOff>
    </xdr:to>
    <xdr:cxnSp macro="">
      <xdr:nvCxnSpPr>
        <xdr:cNvPr id="618" name="直線コネクタ 617"/>
        <xdr:cNvCxnSpPr/>
      </xdr:nvCxnSpPr>
      <xdr:spPr>
        <a:xfrm flipV="1">
          <a:off x="12814300" y="12509538"/>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125337</xdr:rowOff>
    </xdr:from>
    <xdr:to>
      <xdr:col>23</xdr:col>
      <xdr:colOff>568325</xdr:colOff>
      <xdr:row>74</xdr:row>
      <xdr:rowOff>55487</xdr:rowOff>
    </xdr:to>
    <xdr:sp macro="" textlink="">
      <xdr:nvSpPr>
        <xdr:cNvPr id="628" name="円/楕円 627"/>
        <xdr:cNvSpPr/>
      </xdr:nvSpPr>
      <xdr:spPr>
        <a:xfrm>
          <a:off x="162687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148214</xdr:rowOff>
    </xdr:from>
    <xdr:ext cx="534377" cy="259045"/>
    <xdr:sp macro="" textlink="">
      <xdr:nvSpPr>
        <xdr:cNvPr id="629" name="公債費該当値テキスト"/>
        <xdr:cNvSpPr txBox="1"/>
      </xdr:nvSpPr>
      <xdr:spPr>
        <a:xfrm>
          <a:off x="16370300" y="124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70,631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130328</xdr:rowOff>
    </xdr:from>
    <xdr:to>
      <xdr:col>22</xdr:col>
      <xdr:colOff>415925</xdr:colOff>
      <xdr:row>74</xdr:row>
      <xdr:rowOff>60478</xdr:rowOff>
    </xdr:to>
    <xdr:sp macro="" textlink="">
      <xdr:nvSpPr>
        <xdr:cNvPr id="630" name="円/楕円 629"/>
        <xdr:cNvSpPr/>
      </xdr:nvSpPr>
      <xdr:spPr>
        <a:xfrm>
          <a:off x="15430500" y="126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77005</xdr:rowOff>
    </xdr:from>
    <xdr:ext cx="534377" cy="259045"/>
    <xdr:sp macro="" textlink="">
      <xdr:nvSpPr>
        <xdr:cNvPr id="631" name="テキスト ボックス 630"/>
        <xdr:cNvSpPr txBox="1"/>
      </xdr:nvSpPr>
      <xdr:spPr>
        <a:xfrm>
          <a:off x="15214111" y="124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137058</xdr:rowOff>
    </xdr:from>
    <xdr:to>
      <xdr:col>21</xdr:col>
      <xdr:colOff>212725</xdr:colOff>
      <xdr:row>73</xdr:row>
      <xdr:rowOff>67208</xdr:rowOff>
    </xdr:to>
    <xdr:sp macro="" textlink="">
      <xdr:nvSpPr>
        <xdr:cNvPr id="632" name="円/楕円 631"/>
        <xdr:cNvSpPr/>
      </xdr:nvSpPr>
      <xdr:spPr>
        <a:xfrm>
          <a:off x="14541500" y="124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83735</xdr:rowOff>
    </xdr:from>
    <xdr:ext cx="534377" cy="259045"/>
    <xdr:sp macro="" textlink="">
      <xdr:nvSpPr>
        <xdr:cNvPr id="633" name="テキスト ボックス 632"/>
        <xdr:cNvSpPr txBox="1"/>
      </xdr:nvSpPr>
      <xdr:spPr>
        <a:xfrm>
          <a:off x="14325111" y="122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114338</xdr:rowOff>
    </xdr:from>
    <xdr:to>
      <xdr:col>20</xdr:col>
      <xdr:colOff>9525</xdr:colOff>
      <xdr:row>73</xdr:row>
      <xdr:rowOff>44488</xdr:rowOff>
    </xdr:to>
    <xdr:sp macro="" textlink="">
      <xdr:nvSpPr>
        <xdr:cNvPr id="634" name="円/楕円 633"/>
        <xdr:cNvSpPr/>
      </xdr:nvSpPr>
      <xdr:spPr>
        <a:xfrm>
          <a:off x="13652500" y="124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61015</xdr:rowOff>
    </xdr:from>
    <xdr:ext cx="534377" cy="259045"/>
    <xdr:sp macro="" textlink="">
      <xdr:nvSpPr>
        <xdr:cNvPr id="635" name="テキスト ボックス 634"/>
        <xdr:cNvSpPr txBox="1"/>
      </xdr:nvSpPr>
      <xdr:spPr>
        <a:xfrm>
          <a:off x="13436111" y="1223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74561</xdr:rowOff>
    </xdr:from>
    <xdr:to>
      <xdr:col>18</xdr:col>
      <xdr:colOff>492125</xdr:colOff>
      <xdr:row>74</xdr:row>
      <xdr:rowOff>4711</xdr:rowOff>
    </xdr:to>
    <xdr:sp macro="" textlink="">
      <xdr:nvSpPr>
        <xdr:cNvPr id="636" name="円/楕円 635"/>
        <xdr:cNvSpPr/>
      </xdr:nvSpPr>
      <xdr:spPr>
        <a:xfrm>
          <a:off x="12763500" y="12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21238</xdr:rowOff>
    </xdr:from>
    <xdr:ext cx="534377" cy="259045"/>
    <xdr:sp macro="" textlink="">
      <xdr:nvSpPr>
        <xdr:cNvPr id="637" name="テキスト ボックス 636"/>
        <xdr:cNvSpPr txBox="1"/>
      </xdr:nvSpPr>
      <xdr:spPr>
        <a:xfrm>
          <a:off x="12547111" y="123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62700</xdr:rowOff>
    </xdr:from>
    <xdr:to>
      <xdr:col>23</xdr:col>
      <xdr:colOff>517525</xdr:colOff>
      <xdr:row>98</xdr:row>
      <xdr:rowOff>102946</xdr:rowOff>
    </xdr:to>
    <xdr:cxnSp macro="">
      <xdr:nvCxnSpPr>
        <xdr:cNvPr id="666" name="直線コネクタ 665"/>
        <xdr:cNvCxnSpPr/>
      </xdr:nvCxnSpPr>
      <xdr:spPr>
        <a:xfrm flipV="1">
          <a:off x="15481300" y="16864800"/>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102946</xdr:rowOff>
    </xdr:from>
    <xdr:to>
      <xdr:col>22</xdr:col>
      <xdr:colOff>365125</xdr:colOff>
      <xdr:row>98</xdr:row>
      <xdr:rowOff>115875</xdr:rowOff>
    </xdr:to>
    <xdr:cxnSp macro="">
      <xdr:nvCxnSpPr>
        <xdr:cNvPr id="669" name="直線コネクタ 668"/>
        <xdr:cNvCxnSpPr/>
      </xdr:nvCxnSpPr>
      <xdr:spPr>
        <a:xfrm flipV="1">
          <a:off x="14592300" y="16905046"/>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115875</xdr:rowOff>
    </xdr:from>
    <xdr:to>
      <xdr:col>21</xdr:col>
      <xdr:colOff>161925</xdr:colOff>
      <xdr:row>98</xdr:row>
      <xdr:rowOff>118414</xdr:rowOff>
    </xdr:to>
    <xdr:cxnSp macro="">
      <xdr:nvCxnSpPr>
        <xdr:cNvPr id="672" name="直線コネクタ 671"/>
        <xdr:cNvCxnSpPr/>
      </xdr:nvCxnSpPr>
      <xdr:spPr>
        <a:xfrm flipV="1">
          <a:off x="13703300" y="16917975"/>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118414</xdr:rowOff>
    </xdr:from>
    <xdr:to>
      <xdr:col>19</xdr:col>
      <xdr:colOff>644525</xdr:colOff>
      <xdr:row>99</xdr:row>
      <xdr:rowOff>17768</xdr:rowOff>
    </xdr:to>
    <xdr:cxnSp macro="">
      <xdr:nvCxnSpPr>
        <xdr:cNvPr id="675" name="直線コネクタ 674"/>
        <xdr:cNvCxnSpPr/>
      </xdr:nvCxnSpPr>
      <xdr:spPr>
        <a:xfrm flipV="1">
          <a:off x="12814300" y="16920514"/>
          <a:ext cx="889000" cy="7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11900</xdr:rowOff>
    </xdr:from>
    <xdr:to>
      <xdr:col>23</xdr:col>
      <xdr:colOff>568325</xdr:colOff>
      <xdr:row>98</xdr:row>
      <xdr:rowOff>113500</xdr:rowOff>
    </xdr:to>
    <xdr:sp macro="" textlink="">
      <xdr:nvSpPr>
        <xdr:cNvPr id="685" name="円/楕円 684"/>
        <xdr:cNvSpPr/>
      </xdr:nvSpPr>
      <xdr:spPr>
        <a:xfrm>
          <a:off x="16268700" y="168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161777</xdr:rowOff>
    </xdr:from>
    <xdr:ext cx="534377" cy="259045"/>
    <xdr:sp macro="" textlink="">
      <xdr:nvSpPr>
        <xdr:cNvPr id="686" name="積立金該当値テキスト"/>
        <xdr:cNvSpPr txBox="1"/>
      </xdr:nvSpPr>
      <xdr:spPr>
        <a:xfrm>
          <a:off x="16370300" y="167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52146</xdr:rowOff>
    </xdr:from>
    <xdr:to>
      <xdr:col>22</xdr:col>
      <xdr:colOff>415925</xdr:colOff>
      <xdr:row>98</xdr:row>
      <xdr:rowOff>153746</xdr:rowOff>
    </xdr:to>
    <xdr:sp macro="" textlink="">
      <xdr:nvSpPr>
        <xdr:cNvPr id="687" name="円/楕円 686"/>
        <xdr:cNvSpPr/>
      </xdr:nvSpPr>
      <xdr:spPr>
        <a:xfrm>
          <a:off x="15430500" y="168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144873</xdr:rowOff>
    </xdr:from>
    <xdr:ext cx="469744" cy="259045"/>
    <xdr:sp macro="" textlink="">
      <xdr:nvSpPr>
        <xdr:cNvPr id="688" name="テキスト ボックス 687"/>
        <xdr:cNvSpPr txBox="1"/>
      </xdr:nvSpPr>
      <xdr:spPr>
        <a:xfrm>
          <a:off x="15246427" y="1694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65075</xdr:rowOff>
    </xdr:from>
    <xdr:to>
      <xdr:col>21</xdr:col>
      <xdr:colOff>212725</xdr:colOff>
      <xdr:row>98</xdr:row>
      <xdr:rowOff>166675</xdr:rowOff>
    </xdr:to>
    <xdr:sp macro="" textlink="">
      <xdr:nvSpPr>
        <xdr:cNvPr id="689" name="円/楕円 688"/>
        <xdr:cNvSpPr/>
      </xdr:nvSpPr>
      <xdr:spPr>
        <a:xfrm>
          <a:off x="14541500" y="168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157802</xdr:rowOff>
    </xdr:from>
    <xdr:ext cx="469744" cy="259045"/>
    <xdr:sp macro="" textlink="">
      <xdr:nvSpPr>
        <xdr:cNvPr id="690" name="テキスト ボックス 689"/>
        <xdr:cNvSpPr txBox="1"/>
      </xdr:nvSpPr>
      <xdr:spPr>
        <a:xfrm>
          <a:off x="14357427" y="169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67614</xdr:rowOff>
    </xdr:from>
    <xdr:to>
      <xdr:col>20</xdr:col>
      <xdr:colOff>9525</xdr:colOff>
      <xdr:row>98</xdr:row>
      <xdr:rowOff>169214</xdr:rowOff>
    </xdr:to>
    <xdr:sp macro="" textlink="">
      <xdr:nvSpPr>
        <xdr:cNvPr id="691" name="円/楕円 690"/>
        <xdr:cNvSpPr/>
      </xdr:nvSpPr>
      <xdr:spPr>
        <a:xfrm>
          <a:off x="13652500" y="168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160341</xdr:rowOff>
    </xdr:from>
    <xdr:ext cx="469744" cy="259045"/>
    <xdr:sp macro="" textlink="">
      <xdr:nvSpPr>
        <xdr:cNvPr id="692" name="テキスト ボックス 691"/>
        <xdr:cNvSpPr txBox="1"/>
      </xdr:nvSpPr>
      <xdr:spPr>
        <a:xfrm>
          <a:off x="13468427" y="169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138418</xdr:rowOff>
    </xdr:from>
    <xdr:to>
      <xdr:col>18</xdr:col>
      <xdr:colOff>492125</xdr:colOff>
      <xdr:row>99</xdr:row>
      <xdr:rowOff>68568</xdr:rowOff>
    </xdr:to>
    <xdr:sp macro="" textlink="">
      <xdr:nvSpPr>
        <xdr:cNvPr id="693" name="円/楕円 692"/>
        <xdr:cNvSpPr/>
      </xdr:nvSpPr>
      <xdr:spPr>
        <a:xfrm>
          <a:off x="12763500" y="169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59695</xdr:rowOff>
    </xdr:from>
    <xdr:ext cx="469744" cy="259045"/>
    <xdr:sp macro="" textlink="">
      <xdr:nvSpPr>
        <xdr:cNvPr id="694" name="テキスト ボックス 693"/>
        <xdr:cNvSpPr txBox="1"/>
      </xdr:nvSpPr>
      <xdr:spPr>
        <a:xfrm>
          <a:off x="12579427" y="1703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1778</xdr:rowOff>
    </xdr:from>
    <xdr:to>
      <xdr:col>32</xdr:col>
      <xdr:colOff>187325</xdr:colOff>
      <xdr:row>39</xdr:row>
      <xdr:rowOff>19050</xdr:rowOff>
    </xdr:to>
    <xdr:cxnSp macro="">
      <xdr:nvCxnSpPr>
        <xdr:cNvPr id="723" name="直線コネクタ 722"/>
        <xdr:cNvCxnSpPr/>
      </xdr:nvCxnSpPr>
      <xdr:spPr>
        <a:xfrm flipV="1">
          <a:off x="21323300" y="6688328"/>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19050</xdr:rowOff>
    </xdr:from>
    <xdr:to>
      <xdr:col>31</xdr:col>
      <xdr:colOff>34925</xdr:colOff>
      <xdr:row>39</xdr:row>
      <xdr:rowOff>29083</xdr:rowOff>
    </xdr:to>
    <xdr:cxnSp macro="">
      <xdr:nvCxnSpPr>
        <xdr:cNvPr id="726" name="直線コネクタ 725"/>
        <xdr:cNvCxnSpPr/>
      </xdr:nvCxnSpPr>
      <xdr:spPr>
        <a:xfrm flipV="1">
          <a:off x="20434300" y="670560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29083</xdr:rowOff>
    </xdr:from>
    <xdr:to>
      <xdr:col>29</xdr:col>
      <xdr:colOff>517525</xdr:colOff>
      <xdr:row>39</xdr:row>
      <xdr:rowOff>31750</xdr:rowOff>
    </xdr:to>
    <xdr:cxnSp macro="">
      <xdr:nvCxnSpPr>
        <xdr:cNvPr id="729" name="直線コネクタ 728"/>
        <xdr:cNvCxnSpPr/>
      </xdr:nvCxnSpPr>
      <xdr:spPr>
        <a:xfrm flipV="1">
          <a:off x="19545300" y="67156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31750</xdr:rowOff>
    </xdr:from>
    <xdr:to>
      <xdr:col>28</xdr:col>
      <xdr:colOff>314325</xdr:colOff>
      <xdr:row>39</xdr:row>
      <xdr:rowOff>36322</xdr:rowOff>
    </xdr:to>
    <xdr:cxnSp macro="">
      <xdr:nvCxnSpPr>
        <xdr:cNvPr id="732" name="直線コネクタ 731"/>
        <xdr:cNvCxnSpPr/>
      </xdr:nvCxnSpPr>
      <xdr:spPr>
        <a:xfrm flipV="1">
          <a:off x="18656300" y="6718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122428</xdr:rowOff>
    </xdr:from>
    <xdr:to>
      <xdr:col>32</xdr:col>
      <xdr:colOff>238125</xdr:colOff>
      <xdr:row>39</xdr:row>
      <xdr:rowOff>52578</xdr:rowOff>
    </xdr:to>
    <xdr:sp macro="" textlink="">
      <xdr:nvSpPr>
        <xdr:cNvPr id="742" name="円/楕円 741"/>
        <xdr:cNvSpPr/>
      </xdr:nvSpPr>
      <xdr:spPr>
        <a:xfrm>
          <a:off x="221107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37355</xdr:rowOff>
    </xdr:from>
    <xdr:ext cx="378565" cy="259045"/>
    <xdr:sp macro="" textlink="">
      <xdr:nvSpPr>
        <xdr:cNvPr id="743" name="投資及び出資金該当値テキスト"/>
        <xdr:cNvSpPr txBox="1"/>
      </xdr:nvSpPr>
      <xdr:spPr>
        <a:xfrm>
          <a:off x="22212300" y="6552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139700</xdr:rowOff>
    </xdr:from>
    <xdr:to>
      <xdr:col>31</xdr:col>
      <xdr:colOff>85725</xdr:colOff>
      <xdr:row>39</xdr:row>
      <xdr:rowOff>69850</xdr:rowOff>
    </xdr:to>
    <xdr:sp macro="" textlink="">
      <xdr:nvSpPr>
        <xdr:cNvPr id="744" name="円/楕円 743"/>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60977</xdr:rowOff>
    </xdr:from>
    <xdr:ext cx="378565" cy="259045"/>
    <xdr:sp macro="" textlink="">
      <xdr:nvSpPr>
        <xdr:cNvPr id="745" name="テキスト ボックス 744"/>
        <xdr:cNvSpPr txBox="1"/>
      </xdr:nvSpPr>
      <xdr:spPr>
        <a:xfrm>
          <a:off x="21134017" y="674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149733</xdr:rowOff>
    </xdr:from>
    <xdr:to>
      <xdr:col>29</xdr:col>
      <xdr:colOff>568325</xdr:colOff>
      <xdr:row>39</xdr:row>
      <xdr:rowOff>79883</xdr:rowOff>
    </xdr:to>
    <xdr:sp macro="" textlink="">
      <xdr:nvSpPr>
        <xdr:cNvPr id="746" name="円/楕円 745"/>
        <xdr:cNvSpPr/>
      </xdr:nvSpPr>
      <xdr:spPr>
        <a:xfrm>
          <a:off x="20383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71010</xdr:rowOff>
    </xdr:from>
    <xdr:ext cx="378565" cy="259045"/>
    <xdr:sp macro="" textlink="">
      <xdr:nvSpPr>
        <xdr:cNvPr id="747" name="テキスト ボックス 746"/>
        <xdr:cNvSpPr txBox="1"/>
      </xdr:nvSpPr>
      <xdr:spPr>
        <a:xfrm>
          <a:off x="20245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152400</xdr:rowOff>
    </xdr:from>
    <xdr:to>
      <xdr:col>28</xdr:col>
      <xdr:colOff>365125</xdr:colOff>
      <xdr:row>39</xdr:row>
      <xdr:rowOff>82550</xdr:rowOff>
    </xdr:to>
    <xdr:sp macro="" textlink="">
      <xdr:nvSpPr>
        <xdr:cNvPr id="748" name="円/楕円 747"/>
        <xdr:cNvSpPr/>
      </xdr:nvSpPr>
      <xdr:spPr>
        <a:xfrm>
          <a:off x="19494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73677</xdr:rowOff>
    </xdr:from>
    <xdr:ext cx="378565" cy="259045"/>
    <xdr:sp macro="" textlink="">
      <xdr:nvSpPr>
        <xdr:cNvPr id="749" name="テキスト ボックス 748"/>
        <xdr:cNvSpPr txBox="1"/>
      </xdr:nvSpPr>
      <xdr:spPr>
        <a:xfrm>
          <a:off x="19356017" y="676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156972</xdr:rowOff>
    </xdr:from>
    <xdr:to>
      <xdr:col>27</xdr:col>
      <xdr:colOff>161925</xdr:colOff>
      <xdr:row>39</xdr:row>
      <xdr:rowOff>87122</xdr:rowOff>
    </xdr:to>
    <xdr:sp macro="" textlink="">
      <xdr:nvSpPr>
        <xdr:cNvPr id="750" name="円/楕円 749"/>
        <xdr:cNvSpPr/>
      </xdr:nvSpPr>
      <xdr:spPr>
        <a:xfrm>
          <a:off x="18605500" y="66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78249</xdr:rowOff>
    </xdr:from>
    <xdr:ext cx="313932" cy="259045"/>
    <xdr:sp macro="" textlink="">
      <xdr:nvSpPr>
        <xdr:cNvPr id="751" name="テキスト ボックス 750"/>
        <xdr:cNvSpPr txBox="1"/>
      </xdr:nvSpPr>
      <xdr:spPr>
        <a:xfrm>
          <a:off x="18499333" y="6764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43612</xdr:rowOff>
    </xdr:from>
    <xdr:to>
      <xdr:col>32</xdr:col>
      <xdr:colOff>187325</xdr:colOff>
      <xdr:row>57</xdr:row>
      <xdr:rowOff>101524</xdr:rowOff>
    </xdr:to>
    <xdr:cxnSp macro="">
      <xdr:nvCxnSpPr>
        <xdr:cNvPr id="780" name="直線コネクタ 779"/>
        <xdr:cNvCxnSpPr/>
      </xdr:nvCxnSpPr>
      <xdr:spPr>
        <a:xfrm>
          <a:off x="21323300" y="981626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158331</xdr:rowOff>
    </xdr:from>
    <xdr:to>
      <xdr:col>31</xdr:col>
      <xdr:colOff>34925</xdr:colOff>
      <xdr:row>57</xdr:row>
      <xdr:rowOff>43612</xdr:rowOff>
    </xdr:to>
    <xdr:cxnSp macro="">
      <xdr:nvCxnSpPr>
        <xdr:cNvPr id="783" name="直線コネクタ 782"/>
        <xdr:cNvCxnSpPr/>
      </xdr:nvCxnSpPr>
      <xdr:spPr>
        <a:xfrm>
          <a:off x="20434300" y="9759531"/>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91542</xdr:rowOff>
    </xdr:from>
    <xdr:to>
      <xdr:col>29</xdr:col>
      <xdr:colOff>517525</xdr:colOff>
      <xdr:row>56</xdr:row>
      <xdr:rowOff>158331</xdr:rowOff>
    </xdr:to>
    <xdr:cxnSp macro="">
      <xdr:nvCxnSpPr>
        <xdr:cNvPr id="786" name="直線コネクタ 785"/>
        <xdr:cNvCxnSpPr/>
      </xdr:nvCxnSpPr>
      <xdr:spPr>
        <a:xfrm>
          <a:off x="19545300" y="9692742"/>
          <a:ext cx="8890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146939</xdr:rowOff>
    </xdr:from>
    <xdr:to>
      <xdr:col>28</xdr:col>
      <xdr:colOff>314325</xdr:colOff>
      <xdr:row>56</xdr:row>
      <xdr:rowOff>91542</xdr:rowOff>
    </xdr:to>
    <xdr:cxnSp macro="">
      <xdr:nvCxnSpPr>
        <xdr:cNvPr id="789" name="直線コネクタ 788"/>
        <xdr:cNvCxnSpPr/>
      </xdr:nvCxnSpPr>
      <xdr:spPr>
        <a:xfrm>
          <a:off x="18656300" y="9576689"/>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50724</xdr:rowOff>
    </xdr:from>
    <xdr:to>
      <xdr:col>32</xdr:col>
      <xdr:colOff>238125</xdr:colOff>
      <xdr:row>57</xdr:row>
      <xdr:rowOff>152324</xdr:rowOff>
    </xdr:to>
    <xdr:sp macro="" textlink="">
      <xdr:nvSpPr>
        <xdr:cNvPr id="799" name="円/楕円 798"/>
        <xdr:cNvSpPr/>
      </xdr:nvSpPr>
      <xdr:spPr>
        <a:xfrm>
          <a:off x="221107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73601</xdr:rowOff>
    </xdr:from>
    <xdr:ext cx="469744" cy="259045"/>
    <xdr:sp macro="" textlink="">
      <xdr:nvSpPr>
        <xdr:cNvPr id="800" name="貸付金該当値テキスト"/>
        <xdr:cNvSpPr txBox="1"/>
      </xdr:nvSpPr>
      <xdr:spPr>
        <a:xfrm>
          <a:off x="22212300" y="96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164262</xdr:rowOff>
    </xdr:from>
    <xdr:to>
      <xdr:col>31</xdr:col>
      <xdr:colOff>85725</xdr:colOff>
      <xdr:row>57</xdr:row>
      <xdr:rowOff>94412</xdr:rowOff>
    </xdr:to>
    <xdr:sp macro="" textlink="">
      <xdr:nvSpPr>
        <xdr:cNvPr id="801" name="円/楕円 800"/>
        <xdr:cNvSpPr/>
      </xdr:nvSpPr>
      <xdr:spPr>
        <a:xfrm>
          <a:off x="21272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110939</xdr:rowOff>
    </xdr:from>
    <xdr:ext cx="469744" cy="259045"/>
    <xdr:sp macro="" textlink="">
      <xdr:nvSpPr>
        <xdr:cNvPr id="802" name="テキスト ボックス 801"/>
        <xdr:cNvSpPr txBox="1"/>
      </xdr:nvSpPr>
      <xdr:spPr>
        <a:xfrm>
          <a:off x="21088427" y="95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107531</xdr:rowOff>
    </xdr:from>
    <xdr:to>
      <xdr:col>29</xdr:col>
      <xdr:colOff>568325</xdr:colOff>
      <xdr:row>57</xdr:row>
      <xdr:rowOff>37681</xdr:rowOff>
    </xdr:to>
    <xdr:sp macro="" textlink="">
      <xdr:nvSpPr>
        <xdr:cNvPr id="803" name="円/楕円 802"/>
        <xdr:cNvSpPr/>
      </xdr:nvSpPr>
      <xdr:spPr>
        <a:xfrm>
          <a:off x="20383500" y="97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54208</xdr:rowOff>
    </xdr:from>
    <xdr:ext cx="534377" cy="259045"/>
    <xdr:sp macro="" textlink="">
      <xdr:nvSpPr>
        <xdr:cNvPr id="804" name="テキスト ボックス 803"/>
        <xdr:cNvSpPr txBox="1"/>
      </xdr:nvSpPr>
      <xdr:spPr>
        <a:xfrm>
          <a:off x="20167111" y="94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40742</xdr:rowOff>
    </xdr:from>
    <xdr:to>
      <xdr:col>28</xdr:col>
      <xdr:colOff>365125</xdr:colOff>
      <xdr:row>56</xdr:row>
      <xdr:rowOff>142342</xdr:rowOff>
    </xdr:to>
    <xdr:sp macro="" textlink="">
      <xdr:nvSpPr>
        <xdr:cNvPr id="805" name="円/楕円 804"/>
        <xdr:cNvSpPr/>
      </xdr:nvSpPr>
      <xdr:spPr>
        <a:xfrm>
          <a:off x="19494500" y="96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158869</xdr:rowOff>
    </xdr:from>
    <xdr:ext cx="534377" cy="259045"/>
    <xdr:sp macro="" textlink="">
      <xdr:nvSpPr>
        <xdr:cNvPr id="806" name="テキスト ボックス 805"/>
        <xdr:cNvSpPr txBox="1"/>
      </xdr:nvSpPr>
      <xdr:spPr>
        <a:xfrm>
          <a:off x="19278111" y="94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96139</xdr:rowOff>
    </xdr:from>
    <xdr:to>
      <xdr:col>27</xdr:col>
      <xdr:colOff>161925</xdr:colOff>
      <xdr:row>56</xdr:row>
      <xdr:rowOff>26289</xdr:rowOff>
    </xdr:to>
    <xdr:sp macro="" textlink="">
      <xdr:nvSpPr>
        <xdr:cNvPr id="807" name="円/楕円 806"/>
        <xdr:cNvSpPr/>
      </xdr:nvSpPr>
      <xdr:spPr>
        <a:xfrm>
          <a:off x="18605500" y="95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42816</xdr:rowOff>
    </xdr:from>
    <xdr:ext cx="534377" cy="259045"/>
    <xdr:sp macro="" textlink="">
      <xdr:nvSpPr>
        <xdr:cNvPr id="808" name="テキスト ボックス 807"/>
        <xdr:cNvSpPr txBox="1"/>
      </xdr:nvSpPr>
      <xdr:spPr>
        <a:xfrm>
          <a:off x="18389111" y="93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55328</xdr:rowOff>
    </xdr:from>
    <xdr:to>
      <xdr:col>32</xdr:col>
      <xdr:colOff>187325</xdr:colOff>
      <xdr:row>74</xdr:row>
      <xdr:rowOff>87655</xdr:rowOff>
    </xdr:to>
    <xdr:cxnSp macro="">
      <xdr:nvCxnSpPr>
        <xdr:cNvPr id="838" name="直線コネクタ 837"/>
        <xdr:cNvCxnSpPr/>
      </xdr:nvCxnSpPr>
      <xdr:spPr>
        <a:xfrm>
          <a:off x="21323300" y="12742628"/>
          <a:ext cx="8382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55328</xdr:rowOff>
    </xdr:from>
    <xdr:to>
      <xdr:col>31</xdr:col>
      <xdr:colOff>34925</xdr:colOff>
      <xdr:row>74</xdr:row>
      <xdr:rowOff>160769</xdr:rowOff>
    </xdr:to>
    <xdr:cxnSp macro="">
      <xdr:nvCxnSpPr>
        <xdr:cNvPr id="841" name="直線コネクタ 840"/>
        <xdr:cNvCxnSpPr/>
      </xdr:nvCxnSpPr>
      <xdr:spPr>
        <a:xfrm flipV="1">
          <a:off x="20434300" y="12742628"/>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160769</xdr:rowOff>
    </xdr:from>
    <xdr:to>
      <xdr:col>29</xdr:col>
      <xdr:colOff>517525</xdr:colOff>
      <xdr:row>75</xdr:row>
      <xdr:rowOff>48108</xdr:rowOff>
    </xdr:to>
    <xdr:cxnSp macro="">
      <xdr:nvCxnSpPr>
        <xdr:cNvPr id="844" name="直線コネクタ 843"/>
        <xdr:cNvCxnSpPr/>
      </xdr:nvCxnSpPr>
      <xdr:spPr>
        <a:xfrm flipV="1">
          <a:off x="19545300" y="12848069"/>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37230</xdr:rowOff>
    </xdr:from>
    <xdr:to>
      <xdr:col>28</xdr:col>
      <xdr:colOff>314325</xdr:colOff>
      <xdr:row>75</xdr:row>
      <xdr:rowOff>48108</xdr:rowOff>
    </xdr:to>
    <xdr:cxnSp macro="">
      <xdr:nvCxnSpPr>
        <xdr:cNvPr id="847" name="直線コネクタ 846"/>
        <xdr:cNvCxnSpPr/>
      </xdr:nvCxnSpPr>
      <xdr:spPr>
        <a:xfrm>
          <a:off x="18656300" y="12895980"/>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36855</xdr:rowOff>
    </xdr:from>
    <xdr:to>
      <xdr:col>32</xdr:col>
      <xdr:colOff>238125</xdr:colOff>
      <xdr:row>74</xdr:row>
      <xdr:rowOff>138455</xdr:rowOff>
    </xdr:to>
    <xdr:sp macro="" textlink="">
      <xdr:nvSpPr>
        <xdr:cNvPr id="857" name="円/楕円 856"/>
        <xdr:cNvSpPr/>
      </xdr:nvSpPr>
      <xdr:spPr>
        <a:xfrm>
          <a:off x="221107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59732</xdr:rowOff>
    </xdr:from>
    <xdr:ext cx="534377" cy="259045"/>
    <xdr:sp macro="" textlink="">
      <xdr:nvSpPr>
        <xdr:cNvPr id="858" name="繰出金該当値テキスト"/>
        <xdr:cNvSpPr txBox="1"/>
      </xdr:nvSpPr>
      <xdr:spPr>
        <a:xfrm>
          <a:off x="22212300"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62,732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4528</xdr:rowOff>
    </xdr:from>
    <xdr:to>
      <xdr:col>31</xdr:col>
      <xdr:colOff>85725</xdr:colOff>
      <xdr:row>74</xdr:row>
      <xdr:rowOff>106128</xdr:rowOff>
    </xdr:to>
    <xdr:sp macro="" textlink="">
      <xdr:nvSpPr>
        <xdr:cNvPr id="859" name="円/楕円 858"/>
        <xdr:cNvSpPr/>
      </xdr:nvSpPr>
      <xdr:spPr>
        <a:xfrm>
          <a:off x="21272500" y="126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122655</xdr:rowOff>
    </xdr:from>
    <xdr:ext cx="534377" cy="259045"/>
    <xdr:sp macro="" textlink="">
      <xdr:nvSpPr>
        <xdr:cNvPr id="860" name="テキスト ボックス 859"/>
        <xdr:cNvSpPr txBox="1"/>
      </xdr:nvSpPr>
      <xdr:spPr>
        <a:xfrm>
          <a:off x="21056111" y="124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109969</xdr:rowOff>
    </xdr:from>
    <xdr:to>
      <xdr:col>29</xdr:col>
      <xdr:colOff>568325</xdr:colOff>
      <xdr:row>75</xdr:row>
      <xdr:rowOff>40119</xdr:rowOff>
    </xdr:to>
    <xdr:sp macro="" textlink="">
      <xdr:nvSpPr>
        <xdr:cNvPr id="861" name="円/楕円 860"/>
        <xdr:cNvSpPr/>
      </xdr:nvSpPr>
      <xdr:spPr>
        <a:xfrm>
          <a:off x="20383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56646</xdr:rowOff>
    </xdr:from>
    <xdr:ext cx="534377" cy="259045"/>
    <xdr:sp macro="" textlink="">
      <xdr:nvSpPr>
        <xdr:cNvPr id="862" name="テキスト ボックス 861"/>
        <xdr:cNvSpPr txBox="1"/>
      </xdr:nvSpPr>
      <xdr:spPr>
        <a:xfrm>
          <a:off x="20167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168758</xdr:rowOff>
    </xdr:from>
    <xdr:to>
      <xdr:col>28</xdr:col>
      <xdr:colOff>365125</xdr:colOff>
      <xdr:row>75</xdr:row>
      <xdr:rowOff>98908</xdr:rowOff>
    </xdr:to>
    <xdr:sp macro="" textlink="">
      <xdr:nvSpPr>
        <xdr:cNvPr id="863" name="円/楕円 862"/>
        <xdr:cNvSpPr/>
      </xdr:nvSpPr>
      <xdr:spPr>
        <a:xfrm>
          <a:off x="19494500" y="128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115435</xdr:rowOff>
    </xdr:from>
    <xdr:ext cx="534377" cy="259045"/>
    <xdr:sp macro="" textlink="">
      <xdr:nvSpPr>
        <xdr:cNvPr id="864" name="テキスト ボックス 863"/>
        <xdr:cNvSpPr txBox="1"/>
      </xdr:nvSpPr>
      <xdr:spPr>
        <a:xfrm>
          <a:off x="19278111" y="126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157880</xdr:rowOff>
    </xdr:from>
    <xdr:to>
      <xdr:col>27</xdr:col>
      <xdr:colOff>161925</xdr:colOff>
      <xdr:row>75</xdr:row>
      <xdr:rowOff>88030</xdr:rowOff>
    </xdr:to>
    <xdr:sp macro="" textlink="">
      <xdr:nvSpPr>
        <xdr:cNvPr id="865" name="円/楕円 864"/>
        <xdr:cNvSpPr/>
      </xdr:nvSpPr>
      <xdr:spPr>
        <a:xfrm>
          <a:off x="18605500" y="128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104557</xdr:rowOff>
    </xdr:from>
    <xdr:ext cx="534377" cy="259045"/>
    <xdr:sp macro="" textlink="">
      <xdr:nvSpPr>
        <xdr:cNvPr id="866" name="テキスト ボックス 865"/>
        <xdr:cNvSpPr txBox="1"/>
      </xdr:nvSpPr>
      <xdr:spPr>
        <a:xfrm>
          <a:off x="18389111" y="126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50">
              <a:solidFill>
                <a:sysClr val="windowText" lastClr="000000"/>
              </a:solidFill>
              <a:latin typeface="+mn-lt"/>
              <a:ea typeface="+mn-ea"/>
              <a:cs typeface="+mn-cs"/>
            </a:rPr>
            <a:t>歳出決算総額は、住民一人当たり</a:t>
          </a:r>
          <a:r>
            <a:rPr kumimoji="1" lang="en-US" altLang="ja-JP" sz="1350">
              <a:solidFill>
                <a:sysClr val="windowText" lastClr="000000"/>
              </a:solidFill>
              <a:latin typeface="+mn-lt"/>
              <a:ea typeface="+mn-ea"/>
              <a:cs typeface="+mn-cs"/>
            </a:rPr>
            <a:t>546,629</a:t>
          </a:r>
          <a:r>
            <a:rPr kumimoji="1" lang="ja-JP" altLang="ja-JP" sz="1350">
              <a:solidFill>
                <a:sysClr val="windowText" lastClr="000000"/>
              </a:solidFill>
              <a:latin typeface="+mn-lt"/>
              <a:ea typeface="+mn-ea"/>
              <a:cs typeface="+mn-cs"/>
            </a:rPr>
            <a:t>円となっている。主な構成項目である人件費は、住民一人当たり</a:t>
          </a:r>
          <a:r>
            <a:rPr kumimoji="1" lang="en-US" altLang="ja-JP" sz="1350">
              <a:solidFill>
                <a:sysClr val="windowText" lastClr="000000"/>
              </a:solidFill>
              <a:latin typeface="+mn-lt"/>
              <a:ea typeface="+mn-ea"/>
              <a:cs typeface="+mn-cs"/>
            </a:rPr>
            <a:t>77,353</a:t>
          </a:r>
          <a:r>
            <a:rPr kumimoji="1" lang="ja-JP" altLang="ja-JP" sz="1350">
              <a:solidFill>
                <a:sysClr val="windowText" lastClr="000000"/>
              </a:solidFill>
              <a:latin typeface="+mn-lt"/>
              <a:ea typeface="+mn-ea"/>
              <a:cs typeface="+mn-cs"/>
            </a:rPr>
            <a:t>円となっており、平成</a:t>
          </a:r>
          <a:r>
            <a:rPr kumimoji="1" lang="en-US" altLang="ja-JP" sz="1350">
              <a:solidFill>
                <a:sysClr val="windowText" lastClr="000000"/>
              </a:solidFill>
              <a:latin typeface="+mn-lt"/>
              <a:ea typeface="+mn-ea"/>
              <a:cs typeface="+mn-cs"/>
            </a:rPr>
            <a:t>27</a:t>
          </a:r>
          <a:r>
            <a:rPr kumimoji="1" lang="ja-JP" altLang="ja-JP" sz="1350">
              <a:solidFill>
                <a:sysClr val="windowText" lastClr="000000"/>
              </a:solidFill>
              <a:latin typeface="+mn-lt"/>
              <a:ea typeface="+mn-ea"/>
              <a:cs typeface="+mn-cs"/>
            </a:rPr>
            <a:t>年度と</a:t>
          </a:r>
          <a:r>
            <a:rPr kumimoji="1" lang="ja-JP" altLang="en-US" sz="1350">
              <a:solidFill>
                <a:sysClr val="windowText" lastClr="000000"/>
              </a:solidFill>
              <a:latin typeface="+mn-lt"/>
              <a:ea typeface="+mn-ea"/>
              <a:cs typeface="+mn-cs"/>
            </a:rPr>
            <a:t>比較して減少しているものの</a:t>
          </a:r>
          <a:r>
            <a:rPr kumimoji="1" lang="ja-JP" altLang="ja-JP" sz="1350">
              <a:solidFill>
                <a:sysClr val="windowText" lastClr="000000"/>
              </a:solidFill>
              <a:latin typeface="+mn-lt"/>
              <a:ea typeface="+mn-ea"/>
              <a:cs typeface="+mn-cs"/>
            </a:rPr>
            <a:t>、依然として類似団体平均と比べて高い水準にある。</a:t>
          </a:r>
          <a:endParaRPr kumimoji="1" lang="en-US" altLang="ja-JP" sz="1350">
            <a:solidFill>
              <a:sysClr val="windowText" lastClr="000000"/>
            </a:solidFill>
            <a:latin typeface="+mn-lt"/>
            <a:ea typeface="+mn-ea"/>
            <a:cs typeface="+mn-cs"/>
          </a:endParaRPr>
        </a:p>
        <a:p>
          <a:r>
            <a:rPr kumimoji="1" lang="ja-JP" altLang="en-US" sz="1350">
              <a:solidFill>
                <a:sysClr val="windowText" lastClr="000000"/>
              </a:solidFill>
              <a:latin typeface="+mn-lt"/>
              <a:ea typeface="+mn-ea"/>
              <a:cs typeface="+mn-cs"/>
            </a:rPr>
            <a:t>物件費及び</a:t>
          </a:r>
          <a:r>
            <a:rPr kumimoji="1" lang="ja-JP" altLang="ja-JP" sz="1350">
              <a:solidFill>
                <a:sysClr val="windowText" lastClr="000000"/>
              </a:solidFill>
              <a:latin typeface="+mn-lt"/>
              <a:ea typeface="+mn-ea"/>
              <a:cs typeface="+mn-cs"/>
            </a:rPr>
            <a:t>扶助費</a:t>
          </a:r>
          <a:r>
            <a:rPr kumimoji="1" lang="ja-JP" altLang="en-US" sz="1350">
              <a:solidFill>
                <a:sysClr val="windowText" lastClr="000000"/>
              </a:solidFill>
              <a:latin typeface="+mn-lt"/>
              <a:ea typeface="+mn-ea"/>
              <a:cs typeface="+mn-cs"/>
            </a:rPr>
            <a:t>については、</a:t>
          </a:r>
          <a:r>
            <a:rPr kumimoji="1" lang="ja-JP" altLang="ja-JP" sz="1350">
              <a:solidFill>
                <a:sysClr val="windowText" lastClr="000000"/>
              </a:solidFill>
              <a:latin typeface="+mn-lt"/>
              <a:ea typeface="+mn-ea"/>
              <a:cs typeface="+mn-cs"/>
            </a:rPr>
            <a:t>類似団体平均と比べて高い水準</a:t>
          </a:r>
          <a:r>
            <a:rPr kumimoji="1" lang="ja-JP" altLang="en-US" sz="1350">
              <a:solidFill>
                <a:sysClr val="windowText" lastClr="000000"/>
              </a:solidFill>
              <a:latin typeface="+mn-lt"/>
              <a:ea typeface="+mn-ea"/>
              <a:cs typeface="+mn-cs"/>
            </a:rPr>
            <a:t>で</a:t>
          </a:r>
          <a:r>
            <a:rPr kumimoji="1" lang="ja-JP" altLang="ja-JP" sz="1350">
              <a:solidFill>
                <a:sysClr val="windowText" lastClr="000000"/>
              </a:solidFill>
              <a:latin typeface="+mn-lt"/>
              <a:ea typeface="+mn-ea"/>
              <a:cs typeface="+mn-cs"/>
            </a:rPr>
            <a:t>推移してきており、</a:t>
          </a:r>
          <a:r>
            <a:rPr kumimoji="1" lang="ja-JP" altLang="en-US" sz="1350">
              <a:solidFill>
                <a:sysClr val="windowText" lastClr="000000"/>
              </a:solidFill>
              <a:latin typeface="+mn-lt"/>
              <a:ea typeface="+mn-ea"/>
              <a:cs typeface="+mn-cs"/>
            </a:rPr>
            <a:t>近年どちらも</a:t>
          </a:r>
          <a:r>
            <a:rPr kumimoji="1" lang="ja-JP" altLang="ja-JP" sz="1350">
              <a:solidFill>
                <a:sysClr val="windowText" lastClr="000000"/>
              </a:solidFill>
              <a:latin typeface="+mn-lt"/>
              <a:ea typeface="+mn-ea"/>
              <a:cs typeface="+mn-cs"/>
            </a:rPr>
            <a:t>増加傾向にある。平成</a:t>
          </a:r>
          <a:r>
            <a:rPr kumimoji="1" lang="en-US" altLang="ja-JP" sz="1350">
              <a:solidFill>
                <a:sysClr val="windowText" lastClr="000000"/>
              </a:solidFill>
              <a:latin typeface="+mn-lt"/>
              <a:ea typeface="+mn-ea"/>
              <a:cs typeface="+mn-cs"/>
            </a:rPr>
            <a:t>28</a:t>
          </a:r>
          <a:r>
            <a:rPr kumimoji="1" lang="ja-JP" altLang="ja-JP" sz="1350">
              <a:solidFill>
                <a:sysClr val="windowText" lastClr="000000"/>
              </a:solidFill>
              <a:latin typeface="+mn-lt"/>
              <a:ea typeface="+mn-ea"/>
              <a:cs typeface="+mn-cs"/>
            </a:rPr>
            <a:t>年度は特に</a:t>
          </a:r>
          <a:r>
            <a:rPr kumimoji="1" lang="ja-JP" altLang="en-US" sz="1350">
              <a:solidFill>
                <a:sysClr val="windowText" lastClr="000000"/>
              </a:solidFill>
              <a:latin typeface="+mn-lt"/>
              <a:ea typeface="+mn-ea"/>
              <a:cs typeface="+mn-cs"/>
            </a:rPr>
            <a:t>、物件費においては</a:t>
          </a:r>
          <a:r>
            <a:rPr kumimoji="1" lang="ja-JP" altLang="ja-JP" sz="1350">
              <a:solidFill>
                <a:sysClr val="windowText" lastClr="000000"/>
              </a:solidFill>
              <a:latin typeface="+mn-lt"/>
              <a:ea typeface="+mn-ea"/>
              <a:cs typeface="+mn-cs"/>
            </a:rPr>
            <a:t>熊本地震に伴う緊急観光誘客対策事業費や、マイナンバー制度の施行に伴うセキュリティ対策事業費</a:t>
          </a:r>
          <a:r>
            <a:rPr kumimoji="1" lang="ja-JP" altLang="en-US" sz="1350">
              <a:solidFill>
                <a:sysClr val="windowText" lastClr="000000"/>
              </a:solidFill>
              <a:latin typeface="+mn-lt"/>
              <a:ea typeface="+mn-ea"/>
              <a:cs typeface="+mn-cs"/>
            </a:rPr>
            <a:t>等の増、扶助費では</a:t>
          </a:r>
          <a:r>
            <a:rPr kumimoji="1" lang="ja-JP" altLang="ja-JP" sz="1350">
              <a:solidFill>
                <a:sysClr val="windowText" lastClr="000000"/>
              </a:solidFill>
              <a:latin typeface="+mn-lt"/>
              <a:ea typeface="+mn-ea"/>
              <a:cs typeface="+mn-cs"/>
            </a:rPr>
            <a:t>臨時福祉給付金関連給付費や子ども子育て支援給付費が大幅に増額となっ</a:t>
          </a:r>
          <a:r>
            <a:rPr kumimoji="1" lang="ja-JP" altLang="en-US" sz="1350">
              <a:solidFill>
                <a:sysClr val="windowText" lastClr="000000"/>
              </a:solidFill>
              <a:latin typeface="+mn-lt"/>
              <a:ea typeface="+mn-ea"/>
              <a:cs typeface="+mn-cs"/>
            </a:rPr>
            <a:t>ている。</a:t>
          </a:r>
          <a:endParaRPr kumimoji="1" lang="en-US" altLang="ja-JP" sz="1350">
            <a:solidFill>
              <a:sysClr val="windowText" lastClr="000000"/>
            </a:solidFill>
            <a:latin typeface="+mn-lt"/>
            <a:ea typeface="+mn-ea"/>
            <a:cs typeface="+mn-cs"/>
          </a:endParaRPr>
        </a:p>
        <a:p>
          <a:r>
            <a:rPr kumimoji="1" lang="ja-JP" altLang="en-US" sz="1350">
              <a:solidFill>
                <a:sysClr val="windowText" lastClr="000000"/>
              </a:solidFill>
              <a:latin typeface="+mn-lt"/>
              <a:ea typeface="+mn-ea"/>
              <a:cs typeface="+mn-cs"/>
            </a:rPr>
            <a:t>普通建設事業費では、特に更新整備について</a:t>
          </a:r>
          <a:r>
            <a:rPr kumimoji="1" lang="ja-JP" altLang="ja-JP" sz="1350">
              <a:solidFill>
                <a:sysClr val="windowText" lastClr="000000"/>
              </a:solidFill>
              <a:latin typeface="+mn-lt"/>
              <a:ea typeface="+mn-ea"/>
              <a:cs typeface="+mn-cs"/>
            </a:rPr>
            <a:t>住民一人当たり</a:t>
          </a:r>
          <a:r>
            <a:rPr kumimoji="1" lang="en-US" altLang="ja-JP" sz="1350">
              <a:solidFill>
                <a:sysClr val="windowText" lastClr="000000"/>
              </a:solidFill>
              <a:latin typeface="+mn-lt"/>
              <a:ea typeface="+mn-ea"/>
              <a:cs typeface="+mn-cs"/>
            </a:rPr>
            <a:t>49,624</a:t>
          </a:r>
          <a:r>
            <a:rPr kumimoji="1" lang="ja-JP" altLang="ja-JP" sz="1350">
              <a:solidFill>
                <a:sysClr val="windowText" lastClr="000000"/>
              </a:solidFill>
              <a:latin typeface="+mn-lt"/>
              <a:ea typeface="+mn-ea"/>
              <a:cs typeface="+mn-cs"/>
            </a:rPr>
            <a:t>円で、昨年度より</a:t>
          </a:r>
          <a:r>
            <a:rPr kumimoji="1" lang="en-US" altLang="ja-JP" sz="1350">
              <a:solidFill>
                <a:sysClr val="windowText" lastClr="000000"/>
              </a:solidFill>
              <a:latin typeface="+mn-lt"/>
              <a:ea typeface="+mn-ea"/>
              <a:cs typeface="+mn-cs"/>
            </a:rPr>
            <a:t>17,273</a:t>
          </a:r>
          <a:r>
            <a:rPr kumimoji="1" lang="ja-JP" altLang="ja-JP" sz="1350">
              <a:solidFill>
                <a:sysClr val="windowText" lastClr="000000"/>
              </a:solidFill>
              <a:latin typeface="+mn-lt"/>
              <a:ea typeface="+mn-ea"/>
              <a:cs typeface="+mn-cs"/>
            </a:rPr>
            <a:t>円</a:t>
          </a:r>
          <a:r>
            <a:rPr kumimoji="1" lang="ja-JP" altLang="en-US" sz="1350">
              <a:solidFill>
                <a:sysClr val="windowText" lastClr="000000"/>
              </a:solidFill>
              <a:latin typeface="+mn-lt"/>
              <a:ea typeface="+mn-ea"/>
              <a:cs typeface="+mn-cs"/>
            </a:rPr>
            <a:t>増</a:t>
          </a:r>
          <a:r>
            <a:rPr kumimoji="1" lang="ja-JP" altLang="ja-JP" sz="1350">
              <a:solidFill>
                <a:sysClr val="windowText" lastClr="000000"/>
              </a:solidFill>
              <a:latin typeface="+mn-lt"/>
              <a:ea typeface="+mn-ea"/>
              <a:cs typeface="+mn-cs"/>
            </a:rPr>
            <a:t>額となっており、類似団体平均と比べても</a:t>
          </a:r>
          <a:r>
            <a:rPr kumimoji="1" lang="en-US" altLang="ja-JP" sz="1350">
              <a:solidFill>
                <a:sysClr val="windowText" lastClr="000000"/>
              </a:solidFill>
              <a:latin typeface="+mn-lt"/>
              <a:ea typeface="+mn-ea"/>
              <a:cs typeface="+mn-cs"/>
            </a:rPr>
            <a:t>14,771</a:t>
          </a:r>
          <a:r>
            <a:rPr kumimoji="1" lang="ja-JP" altLang="ja-JP" sz="1350">
              <a:solidFill>
                <a:sysClr val="windowText" lastClr="000000"/>
              </a:solidFill>
              <a:latin typeface="+mn-lt"/>
              <a:ea typeface="+mn-ea"/>
              <a:cs typeface="+mn-cs"/>
            </a:rPr>
            <a:t>円</a:t>
          </a:r>
          <a:r>
            <a:rPr kumimoji="1" lang="ja-JP" altLang="en-US" sz="1350">
              <a:solidFill>
                <a:sysClr val="windowText" lastClr="000000"/>
              </a:solidFill>
              <a:latin typeface="+mn-lt"/>
              <a:ea typeface="+mn-ea"/>
              <a:cs typeface="+mn-cs"/>
            </a:rPr>
            <a:t>高</a:t>
          </a:r>
          <a:r>
            <a:rPr kumimoji="1" lang="ja-JP" altLang="ja-JP" sz="1350">
              <a:solidFill>
                <a:sysClr val="windowText" lastClr="000000"/>
              </a:solidFill>
              <a:latin typeface="+mn-lt"/>
              <a:ea typeface="+mn-ea"/>
              <a:cs typeface="+mn-cs"/>
            </a:rPr>
            <a:t>い結果となった。</a:t>
          </a:r>
          <a:r>
            <a:rPr kumimoji="1" lang="ja-JP" altLang="en-US" sz="1350">
              <a:solidFill>
                <a:sysClr val="windowText" lastClr="000000"/>
              </a:solidFill>
              <a:latin typeface="+mn-lt"/>
              <a:ea typeface="+mn-ea"/>
              <a:cs typeface="+mn-cs"/>
            </a:rPr>
            <a:t>主な増要因としては、市営城内住宅建替事業や小学校施設の大規模改修を行った</a:t>
          </a:r>
          <a:r>
            <a:rPr kumimoji="1" lang="ja-JP" altLang="ja-JP" sz="1350">
              <a:solidFill>
                <a:sysClr val="windowText" lastClr="000000"/>
              </a:solidFill>
              <a:latin typeface="+mn-lt"/>
              <a:ea typeface="+mn-ea"/>
              <a:cs typeface="+mn-cs"/>
            </a:rPr>
            <a:t>ためである。</a:t>
          </a:r>
          <a:endParaRPr kumimoji="1" lang="en-US" altLang="ja-JP" sz="135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50">
              <a:solidFill>
                <a:sysClr val="windowText" lastClr="000000"/>
              </a:solidFill>
              <a:latin typeface="+mn-lt"/>
              <a:ea typeface="+mn-ea"/>
              <a:cs typeface="+mn-cs"/>
            </a:rPr>
            <a:t>繰出金についても、</a:t>
          </a:r>
          <a:r>
            <a:rPr kumimoji="1" lang="ja-JP" altLang="en-US" sz="1350">
              <a:solidFill>
                <a:sysClr val="windowText" lastClr="000000"/>
              </a:solidFill>
              <a:latin typeface="+mn-lt"/>
              <a:ea typeface="+mn-ea"/>
              <a:cs typeface="+mn-cs"/>
            </a:rPr>
            <a:t>昨年度より減少したものの、</a:t>
          </a:r>
          <a:r>
            <a:rPr kumimoji="1" lang="ja-JP" altLang="ja-JP" sz="1350">
              <a:solidFill>
                <a:sysClr val="windowText" lastClr="000000"/>
              </a:solidFill>
              <a:latin typeface="+mn-lt"/>
              <a:ea typeface="+mn-ea"/>
              <a:cs typeface="+mn-cs"/>
            </a:rPr>
            <a:t>依然として類似団体平均より</a:t>
          </a:r>
          <a:r>
            <a:rPr kumimoji="1" lang="en-US" altLang="ja-JP" sz="1350">
              <a:solidFill>
                <a:sysClr val="windowText" lastClr="000000"/>
              </a:solidFill>
              <a:latin typeface="+mn-lt"/>
              <a:ea typeface="+mn-ea"/>
              <a:cs typeface="+mn-cs"/>
            </a:rPr>
            <a:t>12,038</a:t>
          </a:r>
          <a:r>
            <a:rPr kumimoji="1" lang="ja-JP" altLang="ja-JP" sz="1350">
              <a:solidFill>
                <a:sysClr val="windowText" lastClr="000000"/>
              </a:solidFill>
              <a:latin typeface="+mn-lt"/>
              <a:ea typeface="+mn-ea"/>
              <a:cs typeface="+mn-cs"/>
            </a:rPr>
            <a:t>円高い</a:t>
          </a:r>
          <a:r>
            <a:rPr kumimoji="1" lang="ja-JP" altLang="en-US" sz="1350">
              <a:solidFill>
                <a:sysClr val="windowText" lastClr="000000"/>
              </a:solidFill>
              <a:latin typeface="+mn-lt"/>
              <a:ea typeface="+mn-ea"/>
              <a:cs typeface="+mn-cs"/>
            </a:rPr>
            <a:t>水準となっている。</a:t>
          </a:r>
          <a:r>
            <a:rPr lang="ja-JP" altLang="ja-JP" sz="1350">
              <a:solidFill>
                <a:sysClr val="windowText" lastClr="000000"/>
              </a:solidFill>
              <a:latin typeface="+mn-lt"/>
              <a:ea typeface="+mn-ea"/>
              <a:cs typeface="+mn-cs"/>
            </a:rPr>
            <a:t>なお、公共下水道事業については、</a:t>
          </a:r>
          <a:r>
            <a:rPr lang="ja-JP" altLang="ja-JP" sz="1350" baseline="0">
              <a:solidFill>
                <a:sysClr val="windowText" lastClr="000000"/>
              </a:solidFill>
              <a:latin typeface="+mn-lt"/>
              <a:ea typeface="+mn-ea"/>
              <a:cs typeface="+mn-cs"/>
            </a:rPr>
            <a:t>平成</a:t>
          </a:r>
          <a:r>
            <a:rPr lang="en-US" altLang="ja-JP" sz="1350" baseline="0">
              <a:solidFill>
                <a:sysClr val="windowText" lastClr="000000"/>
              </a:solidFill>
              <a:latin typeface="+mn-lt"/>
              <a:ea typeface="+mn-ea"/>
              <a:cs typeface="+mn-cs"/>
            </a:rPr>
            <a:t>29</a:t>
          </a:r>
          <a:r>
            <a:rPr lang="ja-JP" altLang="ja-JP" sz="1350" baseline="0">
              <a:solidFill>
                <a:sysClr val="windowText" lastClr="000000"/>
              </a:solidFill>
              <a:latin typeface="+mn-lt"/>
              <a:ea typeface="+mn-ea"/>
              <a:cs typeface="+mn-cs"/>
            </a:rPr>
            <a:t>年</a:t>
          </a:r>
          <a:r>
            <a:rPr lang="en-US" altLang="ja-JP" sz="1350" baseline="0">
              <a:solidFill>
                <a:sysClr val="windowText" lastClr="000000"/>
              </a:solidFill>
              <a:latin typeface="+mn-lt"/>
              <a:ea typeface="+mn-ea"/>
              <a:cs typeface="+mn-cs"/>
            </a:rPr>
            <a:t>4</a:t>
          </a:r>
          <a:r>
            <a:rPr lang="ja-JP" altLang="ja-JP" sz="1350" baseline="0">
              <a:solidFill>
                <a:sysClr val="windowText" lastClr="000000"/>
              </a:solidFill>
              <a:latin typeface="+mn-lt"/>
              <a:ea typeface="+mn-ea"/>
              <a:cs typeface="+mn-cs"/>
            </a:rPr>
            <a:t>月</a:t>
          </a:r>
          <a:r>
            <a:rPr lang="en-US" altLang="ja-JP" sz="1350" baseline="0">
              <a:solidFill>
                <a:sysClr val="windowText" lastClr="000000"/>
              </a:solidFill>
              <a:latin typeface="+mn-lt"/>
              <a:ea typeface="+mn-ea"/>
              <a:cs typeface="+mn-cs"/>
            </a:rPr>
            <a:t>1</a:t>
          </a:r>
          <a:r>
            <a:rPr lang="ja-JP" altLang="ja-JP" sz="1350" baseline="0">
              <a:solidFill>
                <a:sysClr val="windowText" lastClr="000000"/>
              </a:solidFill>
              <a:latin typeface="+mn-lt"/>
              <a:ea typeface="+mn-ea"/>
              <a:cs typeface="+mn-cs"/>
            </a:rPr>
            <a:t>日から地方公営企業法の全部適用によって公営企業会計へ移行</a:t>
          </a:r>
          <a:r>
            <a:rPr lang="ja-JP" altLang="en-US" sz="1350" baseline="0">
              <a:solidFill>
                <a:sysClr val="windowText" lastClr="000000"/>
              </a:solidFill>
              <a:latin typeface="+mn-lt"/>
              <a:ea typeface="+mn-ea"/>
              <a:cs typeface="+mn-cs"/>
            </a:rPr>
            <a:t>している</a:t>
          </a:r>
          <a:r>
            <a:rPr lang="ja-JP" altLang="ja-JP" sz="1350" baseline="0">
              <a:solidFill>
                <a:sysClr val="windowText" lastClr="000000"/>
              </a:solidFill>
              <a:latin typeface="+mn-lt"/>
              <a:ea typeface="+mn-ea"/>
              <a:cs typeface="+mn-cs"/>
            </a:rPr>
            <a:t>。</a:t>
          </a:r>
          <a:endParaRPr lang="ja-JP" altLang="ja-JP" sz="1350">
            <a:solidFill>
              <a:sysClr val="windowText" lastClr="000000"/>
            </a:solidFill>
          </a:endParaRPr>
        </a:p>
        <a:p>
          <a:endParaRPr kumimoji="1" lang="en-US" altLang="ja-JP" sz="12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67,708
67,306
666.03
38,242,120
37,011,189
1,153,850
21,687,465
39,121,564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22657</xdr:rowOff>
    </xdr:from>
    <xdr:to>
      <xdr:col>6</xdr:col>
      <xdr:colOff>511175</xdr:colOff>
      <xdr:row>34</xdr:row>
      <xdr:rowOff>27229</xdr:rowOff>
    </xdr:to>
    <xdr:cxnSp macro="">
      <xdr:nvCxnSpPr>
        <xdr:cNvPr id="59" name="直線コネクタ 58"/>
        <xdr:cNvCxnSpPr/>
      </xdr:nvCxnSpPr>
      <xdr:spPr>
        <a:xfrm>
          <a:off x="3797300" y="5680507"/>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162103</xdr:rowOff>
    </xdr:from>
    <xdr:to>
      <xdr:col>5</xdr:col>
      <xdr:colOff>358775</xdr:colOff>
      <xdr:row>33</xdr:row>
      <xdr:rowOff>22657</xdr:rowOff>
    </xdr:to>
    <xdr:cxnSp macro="">
      <xdr:nvCxnSpPr>
        <xdr:cNvPr id="62" name="直線コネクタ 61"/>
        <xdr:cNvCxnSpPr/>
      </xdr:nvCxnSpPr>
      <xdr:spPr>
        <a:xfrm>
          <a:off x="2908300" y="564850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42316</xdr:rowOff>
    </xdr:from>
    <xdr:to>
      <xdr:col>4</xdr:col>
      <xdr:colOff>155575</xdr:colOff>
      <xdr:row>32</xdr:row>
      <xdr:rowOff>162103</xdr:rowOff>
    </xdr:to>
    <xdr:cxnSp macro="">
      <xdr:nvCxnSpPr>
        <xdr:cNvPr id="65" name="直線コネクタ 64"/>
        <xdr:cNvCxnSpPr/>
      </xdr:nvCxnSpPr>
      <xdr:spPr>
        <a:xfrm>
          <a:off x="2019300" y="5528716"/>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42316</xdr:rowOff>
    </xdr:from>
    <xdr:to>
      <xdr:col>2</xdr:col>
      <xdr:colOff>638175</xdr:colOff>
      <xdr:row>32</xdr:row>
      <xdr:rowOff>140614</xdr:rowOff>
    </xdr:to>
    <xdr:cxnSp macro="">
      <xdr:nvCxnSpPr>
        <xdr:cNvPr id="68" name="直線コネクタ 67"/>
        <xdr:cNvCxnSpPr/>
      </xdr:nvCxnSpPr>
      <xdr:spPr>
        <a:xfrm flipV="1">
          <a:off x="1130300" y="552871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147879</xdr:rowOff>
    </xdr:from>
    <xdr:to>
      <xdr:col>6</xdr:col>
      <xdr:colOff>561975</xdr:colOff>
      <xdr:row>34</xdr:row>
      <xdr:rowOff>78029</xdr:rowOff>
    </xdr:to>
    <xdr:sp macro="" textlink="">
      <xdr:nvSpPr>
        <xdr:cNvPr id="78" name="円/楕円 77"/>
        <xdr:cNvSpPr/>
      </xdr:nvSpPr>
      <xdr:spPr>
        <a:xfrm>
          <a:off x="45847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170756</xdr:rowOff>
    </xdr:from>
    <xdr:ext cx="469744" cy="259045"/>
    <xdr:sp macro="" textlink="">
      <xdr:nvSpPr>
        <xdr:cNvPr id="79" name="議会費該当値テキスト"/>
        <xdr:cNvSpPr txBox="1"/>
      </xdr:nvSpPr>
      <xdr:spPr>
        <a:xfrm>
          <a:off x="4686300" y="565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143307</xdr:rowOff>
    </xdr:from>
    <xdr:to>
      <xdr:col>5</xdr:col>
      <xdr:colOff>409575</xdr:colOff>
      <xdr:row>33</xdr:row>
      <xdr:rowOff>73457</xdr:rowOff>
    </xdr:to>
    <xdr:sp macro="" textlink="">
      <xdr:nvSpPr>
        <xdr:cNvPr id="80" name="円/楕円 79"/>
        <xdr:cNvSpPr/>
      </xdr:nvSpPr>
      <xdr:spPr>
        <a:xfrm>
          <a:off x="3746500" y="56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89984</xdr:rowOff>
    </xdr:from>
    <xdr:ext cx="469744" cy="259045"/>
    <xdr:sp macro="" textlink="">
      <xdr:nvSpPr>
        <xdr:cNvPr id="81" name="テキスト ボックス 80"/>
        <xdr:cNvSpPr txBox="1"/>
      </xdr:nvSpPr>
      <xdr:spPr>
        <a:xfrm>
          <a:off x="3562427" y="54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111303</xdr:rowOff>
    </xdr:from>
    <xdr:to>
      <xdr:col>4</xdr:col>
      <xdr:colOff>206375</xdr:colOff>
      <xdr:row>33</xdr:row>
      <xdr:rowOff>41453</xdr:rowOff>
    </xdr:to>
    <xdr:sp macro="" textlink="">
      <xdr:nvSpPr>
        <xdr:cNvPr id="82" name="円/楕円 81"/>
        <xdr:cNvSpPr/>
      </xdr:nvSpPr>
      <xdr:spPr>
        <a:xfrm>
          <a:off x="2857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57980</xdr:rowOff>
    </xdr:from>
    <xdr:ext cx="469744" cy="259045"/>
    <xdr:sp macro="" textlink="">
      <xdr:nvSpPr>
        <xdr:cNvPr id="83" name="テキスト ボックス 82"/>
        <xdr:cNvSpPr txBox="1"/>
      </xdr:nvSpPr>
      <xdr:spPr>
        <a:xfrm>
          <a:off x="2673427"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162966</xdr:rowOff>
    </xdr:from>
    <xdr:to>
      <xdr:col>3</xdr:col>
      <xdr:colOff>3175</xdr:colOff>
      <xdr:row>32</xdr:row>
      <xdr:rowOff>93116</xdr:rowOff>
    </xdr:to>
    <xdr:sp macro="" textlink="">
      <xdr:nvSpPr>
        <xdr:cNvPr id="84" name="円/楕円 83"/>
        <xdr:cNvSpPr/>
      </xdr:nvSpPr>
      <xdr:spPr>
        <a:xfrm>
          <a:off x="1968500" y="54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109643</xdr:rowOff>
    </xdr:from>
    <xdr:ext cx="469744" cy="259045"/>
    <xdr:sp macro="" textlink="">
      <xdr:nvSpPr>
        <xdr:cNvPr id="85" name="テキスト ボックス 84"/>
        <xdr:cNvSpPr txBox="1"/>
      </xdr:nvSpPr>
      <xdr:spPr>
        <a:xfrm>
          <a:off x="1784427" y="525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89814</xdr:rowOff>
    </xdr:from>
    <xdr:to>
      <xdr:col>1</xdr:col>
      <xdr:colOff>485775</xdr:colOff>
      <xdr:row>33</xdr:row>
      <xdr:rowOff>19964</xdr:rowOff>
    </xdr:to>
    <xdr:sp macro="" textlink="">
      <xdr:nvSpPr>
        <xdr:cNvPr id="86" name="円/楕円 85"/>
        <xdr:cNvSpPr/>
      </xdr:nvSpPr>
      <xdr:spPr>
        <a:xfrm>
          <a:off x="1079500" y="55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36491</xdr:rowOff>
    </xdr:from>
    <xdr:ext cx="469744" cy="259045"/>
    <xdr:sp macro="" textlink="">
      <xdr:nvSpPr>
        <xdr:cNvPr id="87" name="テキスト ボックス 86"/>
        <xdr:cNvSpPr txBox="1"/>
      </xdr:nvSpPr>
      <xdr:spPr>
        <a:xfrm>
          <a:off x="895427" y="53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5679</xdr:rowOff>
    </xdr:from>
    <xdr:to>
      <xdr:col>6</xdr:col>
      <xdr:colOff>511175</xdr:colOff>
      <xdr:row>56</xdr:row>
      <xdr:rowOff>57229</xdr:rowOff>
    </xdr:to>
    <xdr:cxnSp macro="">
      <xdr:nvCxnSpPr>
        <xdr:cNvPr id="116" name="直線コネクタ 115"/>
        <xdr:cNvCxnSpPr/>
      </xdr:nvCxnSpPr>
      <xdr:spPr>
        <a:xfrm>
          <a:off x="3797300" y="9606879"/>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5679</xdr:rowOff>
    </xdr:from>
    <xdr:to>
      <xdr:col>5</xdr:col>
      <xdr:colOff>358775</xdr:colOff>
      <xdr:row>56</xdr:row>
      <xdr:rowOff>65801</xdr:rowOff>
    </xdr:to>
    <xdr:cxnSp macro="">
      <xdr:nvCxnSpPr>
        <xdr:cNvPr id="119" name="直線コネクタ 118"/>
        <xdr:cNvCxnSpPr/>
      </xdr:nvCxnSpPr>
      <xdr:spPr>
        <a:xfrm flipV="1">
          <a:off x="2908300" y="9606879"/>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165060</xdr:rowOff>
    </xdr:from>
    <xdr:to>
      <xdr:col>4</xdr:col>
      <xdr:colOff>155575</xdr:colOff>
      <xdr:row>56</xdr:row>
      <xdr:rowOff>65801</xdr:rowOff>
    </xdr:to>
    <xdr:cxnSp macro="">
      <xdr:nvCxnSpPr>
        <xdr:cNvPr id="122" name="直線コネクタ 121"/>
        <xdr:cNvCxnSpPr/>
      </xdr:nvCxnSpPr>
      <xdr:spPr>
        <a:xfrm>
          <a:off x="2019300" y="9423360"/>
          <a:ext cx="889000" cy="2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165060</xdr:rowOff>
    </xdr:from>
    <xdr:to>
      <xdr:col>2</xdr:col>
      <xdr:colOff>638175</xdr:colOff>
      <xdr:row>56</xdr:row>
      <xdr:rowOff>35626</xdr:rowOff>
    </xdr:to>
    <xdr:cxnSp macro="">
      <xdr:nvCxnSpPr>
        <xdr:cNvPr id="125" name="直線コネクタ 124"/>
        <xdr:cNvCxnSpPr/>
      </xdr:nvCxnSpPr>
      <xdr:spPr>
        <a:xfrm flipV="1">
          <a:off x="1130300" y="9423360"/>
          <a:ext cx="889000" cy="2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6429</xdr:rowOff>
    </xdr:from>
    <xdr:to>
      <xdr:col>6</xdr:col>
      <xdr:colOff>561975</xdr:colOff>
      <xdr:row>56</xdr:row>
      <xdr:rowOff>108029</xdr:rowOff>
    </xdr:to>
    <xdr:sp macro="" textlink="">
      <xdr:nvSpPr>
        <xdr:cNvPr id="135" name="円/楕円 134"/>
        <xdr:cNvSpPr/>
      </xdr:nvSpPr>
      <xdr:spPr>
        <a:xfrm>
          <a:off x="4584700" y="96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156306</xdr:rowOff>
    </xdr:from>
    <xdr:ext cx="534377" cy="259045"/>
    <xdr:sp macro="" textlink="">
      <xdr:nvSpPr>
        <xdr:cNvPr id="136" name="総務費該当値テキスト"/>
        <xdr:cNvSpPr txBox="1"/>
      </xdr:nvSpPr>
      <xdr:spPr>
        <a:xfrm>
          <a:off x="4686300" y="958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126329</xdr:rowOff>
    </xdr:from>
    <xdr:to>
      <xdr:col>5</xdr:col>
      <xdr:colOff>409575</xdr:colOff>
      <xdr:row>56</xdr:row>
      <xdr:rowOff>56479</xdr:rowOff>
    </xdr:to>
    <xdr:sp macro="" textlink="">
      <xdr:nvSpPr>
        <xdr:cNvPr id="137" name="円/楕円 136"/>
        <xdr:cNvSpPr/>
      </xdr:nvSpPr>
      <xdr:spPr>
        <a:xfrm>
          <a:off x="3746500" y="95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47606</xdr:rowOff>
    </xdr:from>
    <xdr:ext cx="534377" cy="259045"/>
    <xdr:sp macro="" textlink="">
      <xdr:nvSpPr>
        <xdr:cNvPr id="138" name="テキスト ボックス 137"/>
        <xdr:cNvSpPr txBox="1"/>
      </xdr:nvSpPr>
      <xdr:spPr>
        <a:xfrm>
          <a:off x="3530111" y="96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15001</xdr:rowOff>
    </xdr:from>
    <xdr:to>
      <xdr:col>4</xdr:col>
      <xdr:colOff>206375</xdr:colOff>
      <xdr:row>56</xdr:row>
      <xdr:rowOff>116601</xdr:rowOff>
    </xdr:to>
    <xdr:sp macro="" textlink="">
      <xdr:nvSpPr>
        <xdr:cNvPr id="139" name="円/楕円 138"/>
        <xdr:cNvSpPr/>
      </xdr:nvSpPr>
      <xdr:spPr>
        <a:xfrm>
          <a:off x="2857500" y="96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133128</xdr:rowOff>
    </xdr:from>
    <xdr:ext cx="534377" cy="259045"/>
    <xdr:sp macro="" textlink="">
      <xdr:nvSpPr>
        <xdr:cNvPr id="140" name="テキスト ボックス 139"/>
        <xdr:cNvSpPr txBox="1"/>
      </xdr:nvSpPr>
      <xdr:spPr>
        <a:xfrm>
          <a:off x="2641111" y="939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114260</xdr:rowOff>
    </xdr:from>
    <xdr:to>
      <xdr:col>3</xdr:col>
      <xdr:colOff>3175</xdr:colOff>
      <xdr:row>55</xdr:row>
      <xdr:rowOff>44410</xdr:rowOff>
    </xdr:to>
    <xdr:sp macro="" textlink="">
      <xdr:nvSpPr>
        <xdr:cNvPr id="141" name="円/楕円 140"/>
        <xdr:cNvSpPr/>
      </xdr:nvSpPr>
      <xdr:spPr>
        <a:xfrm>
          <a:off x="1968500" y="93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60937</xdr:rowOff>
    </xdr:from>
    <xdr:ext cx="534377" cy="259045"/>
    <xdr:sp macro="" textlink="">
      <xdr:nvSpPr>
        <xdr:cNvPr id="142" name="テキスト ボックス 141"/>
        <xdr:cNvSpPr txBox="1"/>
      </xdr:nvSpPr>
      <xdr:spPr>
        <a:xfrm>
          <a:off x="1752111" y="91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156276</xdr:rowOff>
    </xdr:from>
    <xdr:to>
      <xdr:col>1</xdr:col>
      <xdr:colOff>485775</xdr:colOff>
      <xdr:row>56</xdr:row>
      <xdr:rowOff>86426</xdr:rowOff>
    </xdr:to>
    <xdr:sp macro="" textlink="">
      <xdr:nvSpPr>
        <xdr:cNvPr id="143" name="円/楕円 142"/>
        <xdr:cNvSpPr/>
      </xdr:nvSpPr>
      <xdr:spPr>
        <a:xfrm>
          <a:off x="1079500" y="95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102953</xdr:rowOff>
    </xdr:from>
    <xdr:ext cx="534377" cy="259045"/>
    <xdr:sp macro="" textlink="">
      <xdr:nvSpPr>
        <xdr:cNvPr id="144" name="テキスト ボックス 143"/>
        <xdr:cNvSpPr txBox="1"/>
      </xdr:nvSpPr>
      <xdr:spPr>
        <a:xfrm>
          <a:off x="863111" y="936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10122</xdr:rowOff>
    </xdr:from>
    <xdr:to>
      <xdr:col>6</xdr:col>
      <xdr:colOff>511175</xdr:colOff>
      <xdr:row>74</xdr:row>
      <xdr:rowOff>146989</xdr:rowOff>
    </xdr:to>
    <xdr:cxnSp macro="">
      <xdr:nvCxnSpPr>
        <xdr:cNvPr id="174" name="直線コネクタ 173"/>
        <xdr:cNvCxnSpPr/>
      </xdr:nvCxnSpPr>
      <xdr:spPr>
        <a:xfrm flipV="1">
          <a:off x="3797300" y="12697422"/>
          <a:ext cx="8382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146989</xdr:rowOff>
    </xdr:from>
    <xdr:to>
      <xdr:col>5</xdr:col>
      <xdr:colOff>358775</xdr:colOff>
      <xdr:row>75</xdr:row>
      <xdr:rowOff>167411</xdr:rowOff>
    </xdr:to>
    <xdr:cxnSp macro="">
      <xdr:nvCxnSpPr>
        <xdr:cNvPr id="177" name="直線コネクタ 176"/>
        <xdr:cNvCxnSpPr/>
      </xdr:nvCxnSpPr>
      <xdr:spPr>
        <a:xfrm flipV="1">
          <a:off x="2908300" y="12834289"/>
          <a:ext cx="889000" cy="1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167411</xdr:rowOff>
    </xdr:from>
    <xdr:to>
      <xdr:col>4</xdr:col>
      <xdr:colOff>155575</xdr:colOff>
      <xdr:row>76</xdr:row>
      <xdr:rowOff>92303</xdr:rowOff>
    </xdr:to>
    <xdr:cxnSp macro="">
      <xdr:nvCxnSpPr>
        <xdr:cNvPr id="180" name="直線コネクタ 179"/>
        <xdr:cNvCxnSpPr/>
      </xdr:nvCxnSpPr>
      <xdr:spPr>
        <a:xfrm flipV="1">
          <a:off x="2019300" y="13026161"/>
          <a:ext cx="889000" cy="9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78282</xdr:rowOff>
    </xdr:from>
    <xdr:to>
      <xdr:col>2</xdr:col>
      <xdr:colOff>638175</xdr:colOff>
      <xdr:row>76</xdr:row>
      <xdr:rowOff>92303</xdr:rowOff>
    </xdr:to>
    <xdr:cxnSp macro="">
      <xdr:nvCxnSpPr>
        <xdr:cNvPr id="183" name="直線コネクタ 182"/>
        <xdr:cNvCxnSpPr/>
      </xdr:nvCxnSpPr>
      <xdr:spPr>
        <a:xfrm>
          <a:off x="1130300" y="1310848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130772</xdr:rowOff>
    </xdr:from>
    <xdr:to>
      <xdr:col>6</xdr:col>
      <xdr:colOff>561975</xdr:colOff>
      <xdr:row>74</xdr:row>
      <xdr:rowOff>60922</xdr:rowOff>
    </xdr:to>
    <xdr:sp macro="" textlink="">
      <xdr:nvSpPr>
        <xdr:cNvPr id="193" name="円/楕円 192"/>
        <xdr:cNvSpPr/>
      </xdr:nvSpPr>
      <xdr:spPr>
        <a:xfrm>
          <a:off x="45847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153649</xdr:rowOff>
    </xdr:from>
    <xdr:ext cx="599010" cy="259045"/>
    <xdr:sp macro="" textlink="">
      <xdr:nvSpPr>
        <xdr:cNvPr id="194" name="民生費該当値テキスト"/>
        <xdr:cNvSpPr txBox="1"/>
      </xdr:nvSpPr>
      <xdr:spPr>
        <a:xfrm>
          <a:off x="4686300" y="1249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190,203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96189</xdr:rowOff>
    </xdr:from>
    <xdr:to>
      <xdr:col>5</xdr:col>
      <xdr:colOff>409575</xdr:colOff>
      <xdr:row>75</xdr:row>
      <xdr:rowOff>26339</xdr:rowOff>
    </xdr:to>
    <xdr:sp macro="" textlink="">
      <xdr:nvSpPr>
        <xdr:cNvPr id="195" name="円/楕円 194"/>
        <xdr:cNvSpPr/>
      </xdr:nvSpPr>
      <xdr:spPr>
        <a:xfrm>
          <a:off x="3746500" y="12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42866</xdr:rowOff>
    </xdr:from>
    <xdr:ext cx="599010" cy="259045"/>
    <xdr:sp macro="" textlink="">
      <xdr:nvSpPr>
        <xdr:cNvPr id="196" name="テキスト ボックス 195"/>
        <xdr:cNvSpPr txBox="1"/>
      </xdr:nvSpPr>
      <xdr:spPr>
        <a:xfrm>
          <a:off x="3497794" y="1255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179,426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116611</xdr:rowOff>
    </xdr:from>
    <xdr:to>
      <xdr:col>4</xdr:col>
      <xdr:colOff>206375</xdr:colOff>
      <xdr:row>76</xdr:row>
      <xdr:rowOff>46761</xdr:rowOff>
    </xdr:to>
    <xdr:sp macro="" textlink="">
      <xdr:nvSpPr>
        <xdr:cNvPr id="197" name="円/楕円 196"/>
        <xdr:cNvSpPr/>
      </xdr:nvSpPr>
      <xdr:spPr>
        <a:xfrm>
          <a:off x="2857500" y="129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63288</xdr:rowOff>
    </xdr:from>
    <xdr:ext cx="599010" cy="259045"/>
    <xdr:sp macro="" textlink="">
      <xdr:nvSpPr>
        <xdr:cNvPr id="198" name="テキスト ボックス 197"/>
        <xdr:cNvSpPr txBox="1"/>
      </xdr:nvSpPr>
      <xdr:spPr>
        <a:xfrm>
          <a:off x="2608794" y="127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41503</xdr:rowOff>
    </xdr:from>
    <xdr:to>
      <xdr:col>3</xdr:col>
      <xdr:colOff>3175</xdr:colOff>
      <xdr:row>76</xdr:row>
      <xdr:rowOff>143103</xdr:rowOff>
    </xdr:to>
    <xdr:sp macro="" textlink="">
      <xdr:nvSpPr>
        <xdr:cNvPr id="199" name="円/楕円 198"/>
        <xdr:cNvSpPr/>
      </xdr:nvSpPr>
      <xdr:spPr>
        <a:xfrm>
          <a:off x="1968500" y="130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159631</xdr:rowOff>
    </xdr:from>
    <xdr:ext cx="599010" cy="259045"/>
    <xdr:sp macro="" textlink="">
      <xdr:nvSpPr>
        <xdr:cNvPr id="200" name="テキスト ボックス 199"/>
        <xdr:cNvSpPr txBox="1"/>
      </xdr:nvSpPr>
      <xdr:spPr>
        <a:xfrm>
          <a:off x="1719794" y="1284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27482</xdr:rowOff>
    </xdr:from>
    <xdr:to>
      <xdr:col>1</xdr:col>
      <xdr:colOff>485775</xdr:colOff>
      <xdr:row>76</xdr:row>
      <xdr:rowOff>129082</xdr:rowOff>
    </xdr:to>
    <xdr:sp macro="" textlink="">
      <xdr:nvSpPr>
        <xdr:cNvPr id="201" name="円/楕円 200"/>
        <xdr:cNvSpPr/>
      </xdr:nvSpPr>
      <xdr:spPr>
        <a:xfrm>
          <a:off x="1079500" y="130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145610</xdr:rowOff>
    </xdr:from>
    <xdr:ext cx="599010" cy="259045"/>
    <xdr:sp macro="" textlink="">
      <xdr:nvSpPr>
        <xdr:cNvPr id="202" name="テキスト ボックス 201"/>
        <xdr:cNvSpPr txBox="1"/>
      </xdr:nvSpPr>
      <xdr:spPr>
        <a:xfrm>
          <a:off x="830794" y="1283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142824</xdr:rowOff>
    </xdr:from>
    <xdr:to>
      <xdr:col>6</xdr:col>
      <xdr:colOff>511175</xdr:colOff>
      <xdr:row>96</xdr:row>
      <xdr:rowOff>155530</xdr:rowOff>
    </xdr:to>
    <xdr:cxnSp macro="">
      <xdr:nvCxnSpPr>
        <xdr:cNvPr id="232" name="直線コネクタ 231"/>
        <xdr:cNvCxnSpPr/>
      </xdr:nvCxnSpPr>
      <xdr:spPr>
        <a:xfrm flipV="1">
          <a:off x="3797300" y="16602024"/>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155530</xdr:rowOff>
    </xdr:from>
    <xdr:to>
      <xdr:col>5</xdr:col>
      <xdr:colOff>358775</xdr:colOff>
      <xdr:row>97</xdr:row>
      <xdr:rowOff>6522</xdr:rowOff>
    </xdr:to>
    <xdr:cxnSp macro="">
      <xdr:nvCxnSpPr>
        <xdr:cNvPr id="235" name="直線コネクタ 234"/>
        <xdr:cNvCxnSpPr/>
      </xdr:nvCxnSpPr>
      <xdr:spPr>
        <a:xfrm flipV="1">
          <a:off x="2908300" y="16614730"/>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6522</xdr:rowOff>
    </xdr:from>
    <xdr:to>
      <xdr:col>4</xdr:col>
      <xdr:colOff>155575</xdr:colOff>
      <xdr:row>97</xdr:row>
      <xdr:rowOff>46241</xdr:rowOff>
    </xdr:to>
    <xdr:cxnSp macro="">
      <xdr:nvCxnSpPr>
        <xdr:cNvPr id="238" name="直線コネクタ 237"/>
        <xdr:cNvCxnSpPr/>
      </xdr:nvCxnSpPr>
      <xdr:spPr>
        <a:xfrm flipV="1">
          <a:off x="2019300" y="16637172"/>
          <a:ext cx="889000" cy="3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12884</xdr:rowOff>
    </xdr:from>
    <xdr:to>
      <xdr:col>2</xdr:col>
      <xdr:colOff>638175</xdr:colOff>
      <xdr:row>97</xdr:row>
      <xdr:rowOff>46241</xdr:rowOff>
    </xdr:to>
    <xdr:cxnSp macro="">
      <xdr:nvCxnSpPr>
        <xdr:cNvPr id="241" name="直線コネクタ 240"/>
        <xdr:cNvCxnSpPr/>
      </xdr:nvCxnSpPr>
      <xdr:spPr>
        <a:xfrm>
          <a:off x="1130300" y="16643534"/>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92024</xdr:rowOff>
    </xdr:from>
    <xdr:to>
      <xdr:col>6</xdr:col>
      <xdr:colOff>561975</xdr:colOff>
      <xdr:row>97</xdr:row>
      <xdr:rowOff>22174</xdr:rowOff>
    </xdr:to>
    <xdr:sp macro="" textlink="">
      <xdr:nvSpPr>
        <xdr:cNvPr id="251" name="円/楕円 250"/>
        <xdr:cNvSpPr/>
      </xdr:nvSpPr>
      <xdr:spPr>
        <a:xfrm>
          <a:off x="4584700" y="165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114901</xdr:rowOff>
    </xdr:from>
    <xdr:ext cx="534377" cy="259045"/>
    <xdr:sp macro="" textlink="">
      <xdr:nvSpPr>
        <xdr:cNvPr id="252" name="衛生費該当値テキスト"/>
        <xdr:cNvSpPr txBox="1"/>
      </xdr:nvSpPr>
      <xdr:spPr>
        <a:xfrm>
          <a:off x="4686300" y="164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104730</xdr:rowOff>
    </xdr:from>
    <xdr:to>
      <xdr:col>5</xdr:col>
      <xdr:colOff>409575</xdr:colOff>
      <xdr:row>97</xdr:row>
      <xdr:rowOff>34880</xdr:rowOff>
    </xdr:to>
    <xdr:sp macro="" textlink="">
      <xdr:nvSpPr>
        <xdr:cNvPr id="253" name="円/楕円 252"/>
        <xdr:cNvSpPr/>
      </xdr:nvSpPr>
      <xdr:spPr>
        <a:xfrm>
          <a:off x="3746500" y="165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26007</xdr:rowOff>
    </xdr:from>
    <xdr:ext cx="534377" cy="259045"/>
    <xdr:sp macro="" textlink="">
      <xdr:nvSpPr>
        <xdr:cNvPr id="254" name="テキスト ボックス 253"/>
        <xdr:cNvSpPr txBox="1"/>
      </xdr:nvSpPr>
      <xdr:spPr>
        <a:xfrm>
          <a:off x="3530111" y="166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127172</xdr:rowOff>
    </xdr:from>
    <xdr:to>
      <xdr:col>4</xdr:col>
      <xdr:colOff>206375</xdr:colOff>
      <xdr:row>97</xdr:row>
      <xdr:rowOff>57322</xdr:rowOff>
    </xdr:to>
    <xdr:sp macro="" textlink="">
      <xdr:nvSpPr>
        <xdr:cNvPr id="255" name="円/楕円 254"/>
        <xdr:cNvSpPr/>
      </xdr:nvSpPr>
      <xdr:spPr>
        <a:xfrm>
          <a:off x="2857500" y="165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73849</xdr:rowOff>
    </xdr:from>
    <xdr:ext cx="534377" cy="259045"/>
    <xdr:sp macro="" textlink="">
      <xdr:nvSpPr>
        <xdr:cNvPr id="256" name="テキスト ボックス 255"/>
        <xdr:cNvSpPr txBox="1"/>
      </xdr:nvSpPr>
      <xdr:spPr>
        <a:xfrm>
          <a:off x="2641111" y="163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166891</xdr:rowOff>
    </xdr:from>
    <xdr:to>
      <xdr:col>3</xdr:col>
      <xdr:colOff>3175</xdr:colOff>
      <xdr:row>97</xdr:row>
      <xdr:rowOff>97041</xdr:rowOff>
    </xdr:to>
    <xdr:sp macro="" textlink="">
      <xdr:nvSpPr>
        <xdr:cNvPr id="257" name="円/楕円 256"/>
        <xdr:cNvSpPr/>
      </xdr:nvSpPr>
      <xdr:spPr>
        <a:xfrm>
          <a:off x="1968500" y="166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113568</xdr:rowOff>
    </xdr:from>
    <xdr:ext cx="534377" cy="259045"/>
    <xdr:sp macro="" textlink="">
      <xdr:nvSpPr>
        <xdr:cNvPr id="258" name="テキスト ボックス 257"/>
        <xdr:cNvSpPr txBox="1"/>
      </xdr:nvSpPr>
      <xdr:spPr>
        <a:xfrm>
          <a:off x="1752111" y="164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133534</xdr:rowOff>
    </xdr:from>
    <xdr:to>
      <xdr:col>1</xdr:col>
      <xdr:colOff>485775</xdr:colOff>
      <xdr:row>97</xdr:row>
      <xdr:rowOff>63684</xdr:rowOff>
    </xdr:to>
    <xdr:sp macro="" textlink="">
      <xdr:nvSpPr>
        <xdr:cNvPr id="259" name="円/楕円 258"/>
        <xdr:cNvSpPr/>
      </xdr:nvSpPr>
      <xdr:spPr>
        <a:xfrm>
          <a:off x="1079500" y="165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80211</xdr:rowOff>
    </xdr:from>
    <xdr:ext cx="534377" cy="259045"/>
    <xdr:sp macro="" textlink="">
      <xdr:nvSpPr>
        <xdr:cNvPr id="260" name="テキスト ボックス 259"/>
        <xdr:cNvSpPr txBox="1"/>
      </xdr:nvSpPr>
      <xdr:spPr>
        <a:xfrm>
          <a:off x="863111" y="1636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1397</xdr:rowOff>
    </xdr:from>
    <xdr:to>
      <xdr:col>15</xdr:col>
      <xdr:colOff>180975</xdr:colOff>
      <xdr:row>37</xdr:row>
      <xdr:rowOff>5512</xdr:rowOff>
    </xdr:to>
    <xdr:cxnSp macro="">
      <xdr:nvCxnSpPr>
        <xdr:cNvPr id="287" name="直線コネクタ 286"/>
        <xdr:cNvCxnSpPr/>
      </xdr:nvCxnSpPr>
      <xdr:spPr>
        <a:xfrm flipV="1">
          <a:off x="9639300" y="634504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171018</xdr:rowOff>
    </xdr:from>
    <xdr:to>
      <xdr:col>14</xdr:col>
      <xdr:colOff>28575</xdr:colOff>
      <xdr:row>37</xdr:row>
      <xdr:rowOff>5512</xdr:rowOff>
    </xdr:to>
    <xdr:cxnSp macro="">
      <xdr:nvCxnSpPr>
        <xdr:cNvPr id="290" name="直線コネクタ 289"/>
        <xdr:cNvCxnSpPr/>
      </xdr:nvCxnSpPr>
      <xdr:spPr>
        <a:xfrm>
          <a:off x="8750300" y="634321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115925</xdr:rowOff>
    </xdr:from>
    <xdr:to>
      <xdr:col>12</xdr:col>
      <xdr:colOff>511175</xdr:colOff>
      <xdr:row>36</xdr:row>
      <xdr:rowOff>171018</xdr:rowOff>
    </xdr:to>
    <xdr:cxnSp macro="">
      <xdr:nvCxnSpPr>
        <xdr:cNvPr id="293" name="直線コネクタ 292"/>
        <xdr:cNvCxnSpPr/>
      </xdr:nvCxnSpPr>
      <xdr:spPr>
        <a:xfrm>
          <a:off x="7861300" y="6288125"/>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4369</xdr:rowOff>
    </xdr:from>
    <xdr:to>
      <xdr:col>11</xdr:col>
      <xdr:colOff>307975</xdr:colOff>
      <xdr:row>36</xdr:row>
      <xdr:rowOff>115925</xdr:rowOff>
    </xdr:to>
    <xdr:cxnSp macro="">
      <xdr:nvCxnSpPr>
        <xdr:cNvPr id="296" name="直線コネクタ 295"/>
        <xdr:cNvCxnSpPr/>
      </xdr:nvCxnSpPr>
      <xdr:spPr>
        <a:xfrm>
          <a:off x="6972300" y="6176569"/>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122047</xdr:rowOff>
    </xdr:from>
    <xdr:to>
      <xdr:col>15</xdr:col>
      <xdr:colOff>231775</xdr:colOff>
      <xdr:row>37</xdr:row>
      <xdr:rowOff>52197</xdr:rowOff>
    </xdr:to>
    <xdr:sp macro="" textlink="">
      <xdr:nvSpPr>
        <xdr:cNvPr id="306" name="円/楕円 305"/>
        <xdr:cNvSpPr/>
      </xdr:nvSpPr>
      <xdr:spPr>
        <a:xfrm>
          <a:off x="10426700" y="62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144924</xdr:rowOff>
    </xdr:from>
    <xdr:ext cx="469744" cy="259045"/>
    <xdr:sp macro="" textlink="">
      <xdr:nvSpPr>
        <xdr:cNvPr id="307" name="労働費該当値テキスト"/>
        <xdr:cNvSpPr txBox="1"/>
      </xdr:nvSpPr>
      <xdr:spPr>
        <a:xfrm>
          <a:off x="10528300"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126162</xdr:rowOff>
    </xdr:from>
    <xdr:to>
      <xdr:col>14</xdr:col>
      <xdr:colOff>79375</xdr:colOff>
      <xdr:row>37</xdr:row>
      <xdr:rowOff>56312</xdr:rowOff>
    </xdr:to>
    <xdr:sp macro="" textlink="">
      <xdr:nvSpPr>
        <xdr:cNvPr id="308" name="円/楕円 307"/>
        <xdr:cNvSpPr/>
      </xdr:nvSpPr>
      <xdr:spPr>
        <a:xfrm>
          <a:off x="9588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72839</xdr:rowOff>
    </xdr:from>
    <xdr:ext cx="469744" cy="259045"/>
    <xdr:sp macro="" textlink="">
      <xdr:nvSpPr>
        <xdr:cNvPr id="309" name="テキスト ボックス 308"/>
        <xdr:cNvSpPr txBox="1"/>
      </xdr:nvSpPr>
      <xdr:spPr>
        <a:xfrm>
          <a:off x="9404427" y="60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120218</xdr:rowOff>
    </xdr:from>
    <xdr:to>
      <xdr:col>12</xdr:col>
      <xdr:colOff>561975</xdr:colOff>
      <xdr:row>37</xdr:row>
      <xdr:rowOff>50368</xdr:rowOff>
    </xdr:to>
    <xdr:sp macro="" textlink="">
      <xdr:nvSpPr>
        <xdr:cNvPr id="310" name="円/楕円 309"/>
        <xdr:cNvSpPr/>
      </xdr:nvSpPr>
      <xdr:spPr>
        <a:xfrm>
          <a:off x="8699500" y="62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66895</xdr:rowOff>
    </xdr:from>
    <xdr:ext cx="469744" cy="259045"/>
    <xdr:sp macro="" textlink="">
      <xdr:nvSpPr>
        <xdr:cNvPr id="311" name="テキスト ボックス 310"/>
        <xdr:cNvSpPr txBox="1"/>
      </xdr:nvSpPr>
      <xdr:spPr>
        <a:xfrm>
          <a:off x="8515427" y="6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65125</xdr:rowOff>
    </xdr:from>
    <xdr:to>
      <xdr:col>11</xdr:col>
      <xdr:colOff>358775</xdr:colOff>
      <xdr:row>36</xdr:row>
      <xdr:rowOff>166725</xdr:rowOff>
    </xdr:to>
    <xdr:sp macro="" textlink="">
      <xdr:nvSpPr>
        <xdr:cNvPr id="312" name="円/楕円 311"/>
        <xdr:cNvSpPr/>
      </xdr:nvSpPr>
      <xdr:spPr>
        <a:xfrm>
          <a:off x="7810500" y="6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11802</xdr:rowOff>
    </xdr:from>
    <xdr:ext cx="469744" cy="259045"/>
    <xdr:sp macro="" textlink="">
      <xdr:nvSpPr>
        <xdr:cNvPr id="313" name="テキスト ボックス 312"/>
        <xdr:cNvSpPr txBox="1"/>
      </xdr:nvSpPr>
      <xdr:spPr>
        <a:xfrm>
          <a:off x="7626427" y="60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125019</xdr:rowOff>
    </xdr:from>
    <xdr:to>
      <xdr:col>10</xdr:col>
      <xdr:colOff>155575</xdr:colOff>
      <xdr:row>36</xdr:row>
      <xdr:rowOff>55169</xdr:rowOff>
    </xdr:to>
    <xdr:sp macro="" textlink="">
      <xdr:nvSpPr>
        <xdr:cNvPr id="314" name="円/楕円 313"/>
        <xdr:cNvSpPr/>
      </xdr:nvSpPr>
      <xdr:spPr>
        <a:xfrm>
          <a:off x="6921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71696</xdr:rowOff>
    </xdr:from>
    <xdr:ext cx="469744" cy="259045"/>
    <xdr:sp macro="" textlink="">
      <xdr:nvSpPr>
        <xdr:cNvPr id="315" name="テキスト ボックス 314"/>
        <xdr:cNvSpPr txBox="1"/>
      </xdr:nvSpPr>
      <xdr:spPr>
        <a:xfrm>
          <a:off x="6737427"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60915</xdr:rowOff>
    </xdr:from>
    <xdr:to>
      <xdr:col>15</xdr:col>
      <xdr:colOff>180975</xdr:colOff>
      <xdr:row>57</xdr:row>
      <xdr:rowOff>76819</xdr:rowOff>
    </xdr:to>
    <xdr:cxnSp macro="">
      <xdr:nvCxnSpPr>
        <xdr:cNvPr id="346" name="直線コネクタ 345"/>
        <xdr:cNvCxnSpPr/>
      </xdr:nvCxnSpPr>
      <xdr:spPr>
        <a:xfrm>
          <a:off x="9639300" y="9833565"/>
          <a:ext cx="8382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44097</xdr:rowOff>
    </xdr:from>
    <xdr:to>
      <xdr:col>14</xdr:col>
      <xdr:colOff>28575</xdr:colOff>
      <xdr:row>57</xdr:row>
      <xdr:rowOff>60915</xdr:rowOff>
    </xdr:to>
    <xdr:cxnSp macro="">
      <xdr:nvCxnSpPr>
        <xdr:cNvPr id="349" name="直線コネクタ 348"/>
        <xdr:cNvCxnSpPr/>
      </xdr:nvCxnSpPr>
      <xdr:spPr>
        <a:xfrm>
          <a:off x="8750300" y="9816747"/>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44097</xdr:rowOff>
    </xdr:from>
    <xdr:to>
      <xdr:col>12</xdr:col>
      <xdr:colOff>511175</xdr:colOff>
      <xdr:row>57</xdr:row>
      <xdr:rowOff>50628</xdr:rowOff>
    </xdr:to>
    <xdr:cxnSp macro="">
      <xdr:nvCxnSpPr>
        <xdr:cNvPr id="352" name="直線コネクタ 351"/>
        <xdr:cNvCxnSpPr/>
      </xdr:nvCxnSpPr>
      <xdr:spPr>
        <a:xfrm flipV="1">
          <a:off x="7861300" y="98167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44292</xdr:rowOff>
    </xdr:from>
    <xdr:to>
      <xdr:col>11</xdr:col>
      <xdr:colOff>307975</xdr:colOff>
      <xdr:row>57</xdr:row>
      <xdr:rowOff>50628</xdr:rowOff>
    </xdr:to>
    <xdr:cxnSp macro="">
      <xdr:nvCxnSpPr>
        <xdr:cNvPr id="355" name="直線コネクタ 354"/>
        <xdr:cNvCxnSpPr/>
      </xdr:nvCxnSpPr>
      <xdr:spPr>
        <a:xfrm>
          <a:off x="6972300" y="9816942"/>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26019</xdr:rowOff>
    </xdr:from>
    <xdr:to>
      <xdr:col>15</xdr:col>
      <xdr:colOff>231775</xdr:colOff>
      <xdr:row>57</xdr:row>
      <xdr:rowOff>127619</xdr:rowOff>
    </xdr:to>
    <xdr:sp macro="" textlink="">
      <xdr:nvSpPr>
        <xdr:cNvPr id="365" name="円/楕円 364"/>
        <xdr:cNvSpPr/>
      </xdr:nvSpPr>
      <xdr:spPr>
        <a:xfrm>
          <a:off x="10426700" y="9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4446</xdr:rowOff>
    </xdr:from>
    <xdr:ext cx="534377" cy="259045"/>
    <xdr:sp macro="" textlink="">
      <xdr:nvSpPr>
        <xdr:cNvPr id="366" name="農林水産業費該当値テキスト"/>
        <xdr:cNvSpPr txBox="1"/>
      </xdr:nvSpPr>
      <xdr:spPr>
        <a:xfrm>
          <a:off x="10528300" y="977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10115</xdr:rowOff>
    </xdr:from>
    <xdr:to>
      <xdr:col>14</xdr:col>
      <xdr:colOff>79375</xdr:colOff>
      <xdr:row>57</xdr:row>
      <xdr:rowOff>111715</xdr:rowOff>
    </xdr:to>
    <xdr:sp macro="" textlink="">
      <xdr:nvSpPr>
        <xdr:cNvPr id="367" name="円/楕円 366"/>
        <xdr:cNvSpPr/>
      </xdr:nvSpPr>
      <xdr:spPr>
        <a:xfrm>
          <a:off x="9588500" y="97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102842</xdr:rowOff>
    </xdr:from>
    <xdr:ext cx="534377" cy="259045"/>
    <xdr:sp macro="" textlink="">
      <xdr:nvSpPr>
        <xdr:cNvPr id="368" name="テキスト ボックス 367"/>
        <xdr:cNvSpPr txBox="1"/>
      </xdr:nvSpPr>
      <xdr:spPr>
        <a:xfrm>
          <a:off x="9372111" y="987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164747</xdr:rowOff>
    </xdr:from>
    <xdr:to>
      <xdr:col>12</xdr:col>
      <xdr:colOff>561975</xdr:colOff>
      <xdr:row>57</xdr:row>
      <xdr:rowOff>94897</xdr:rowOff>
    </xdr:to>
    <xdr:sp macro="" textlink="">
      <xdr:nvSpPr>
        <xdr:cNvPr id="369" name="円/楕円 368"/>
        <xdr:cNvSpPr/>
      </xdr:nvSpPr>
      <xdr:spPr>
        <a:xfrm>
          <a:off x="8699500" y="97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111424</xdr:rowOff>
    </xdr:from>
    <xdr:ext cx="534377" cy="259045"/>
    <xdr:sp macro="" textlink="">
      <xdr:nvSpPr>
        <xdr:cNvPr id="370" name="テキスト ボックス 369"/>
        <xdr:cNvSpPr txBox="1"/>
      </xdr:nvSpPr>
      <xdr:spPr>
        <a:xfrm>
          <a:off x="8483111" y="95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171278</xdr:rowOff>
    </xdr:from>
    <xdr:to>
      <xdr:col>11</xdr:col>
      <xdr:colOff>358775</xdr:colOff>
      <xdr:row>57</xdr:row>
      <xdr:rowOff>101428</xdr:rowOff>
    </xdr:to>
    <xdr:sp macro="" textlink="">
      <xdr:nvSpPr>
        <xdr:cNvPr id="371" name="円/楕円 370"/>
        <xdr:cNvSpPr/>
      </xdr:nvSpPr>
      <xdr:spPr>
        <a:xfrm>
          <a:off x="7810500" y="97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117955</xdr:rowOff>
    </xdr:from>
    <xdr:ext cx="534377" cy="259045"/>
    <xdr:sp macro="" textlink="">
      <xdr:nvSpPr>
        <xdr:cNvPr id="372" name="テキスト ボックス 371"/>
        <xdr:cNvSpPr txBox="1"/>
      </xdr:nvSpPr>
      <xdr:spPr>
        <a:xfrm>
          <a:off x="7594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164942</xdr:rowOff>
    </xdr:from>
    <xdr:to>
      <xdr:col>10</xdr:col>
      <xdr:colOff>155575</xdr:colOff>
      <xdr:row>57</xdr:row>
      <xdr:rowOff>95092</xdr:rowOff>
    </xdr:to>
    <xdr:sp macro="" textlink="">
      <xdr:nvSpPr>
        <xdr:cNvPr id="373" name="円/楕円 372"/>
        <xdr:cNvSpPr/>
      </xdr:nvSpPr>
      <xdr:spPr>
        <a:xfrm>
          <a:off x="6921500" y="97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111619</xdr:rowOff>
    </xdr:from>
    <xdr:ext cx="534377" cy="259045"/>
    <xdr:sp macro="" textlink="">
      <xdr:nvSpPr>
        <xdr:cNvPr id="374" name="テキスト ボックス 373"/>
        <xdr:cNvSpPr txBox="1"/>
      </xdr:nvSpPr>
      <xdr:spPr>
        <a:xfrm>
          <a:off x="6705111" y="95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115273</xdr:rowOff>
    </xdr:from>
    <xdr:to>
      <xdr:col>15</xdr:col>
      <xdr:colOff>180975</xdr:colOff>
      <xdr:row>75</xdr:row>
      <xdr:rowOff>136434</xdr:rowOff>
    </xdr:to>
    <xdr:cxnSp macro="">
      <xdr:nvCxnSpPr>
        <xdr:cNvPr id="405" name="直線コネクタ 404"/>
        <xdr:cNvCxnSpPr/>
      </xdr:nvCxnSpPr>
      <xdr:spPr>
        <a:xfrm flipV="1">
          <a:off x="9639300" y="12974023"/>
          <a:ext cx="8382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129577</xdr:rowOff>
    </xdr:from>
    <xdr:to>
      <xdr:col>14</xdr:col>
      <xdr:colOff>28575</xdr:colOff>
      <xdr:row>75</xdr:row>
      <xdr:rowOff>136434</xdr:rowOff>
    </xdr:to>
    <xdr:cxnSp macro="">
      <xdr:nvCxnSpPr>
        <xdr:cNvPr id="408" name="直線コネクタ 407"/>
        <xdr:cNvCxnSpPr/>
      </xdr:nvCxnSpPr>
      <xdr:spPr>
        <a:xfrm>
          <a:off x="8750300" y="1298832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119845</xdr:rowOff>
    </xdr:from>
    <xdr:to>
      <xdr:col>12</xdr:col>
      <xdr:colOff>511175</xdr:colOff>
      <xdr:row>75</xdr:row>
      <xdr:rowOff>129577</xdr:rowOff>
    </xdr:to>
    <xdr:cxnSp macro="">
      <xdr:nvCxnSpPr>
        <xdr:cNvPr id="411" name="直線コネクタ 410"/>
        <xdr:cNvCxnSpPr/>
      </xdr:nvCxnSpPr>
      <xdr:spPr>
        <a:xfrm>
          <a:off x="7861300" y="12978595"/>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109720</xdr:rowOff>
    </xdr:from>
    <xdr:to>
      <xdr:col>11</xdr:col>
      <xdr:colOff>307975</xdr:colOff>
      <xdr:row>75</xdr:row>
      <xdr:rowOff>119845</xdr:rowOff>
    </xdr:to>
    <xdr:cxnSp macro="">
      <xdr:nvCxnSpPr>
        <xdr:cNvPr id="414" name="直線コネクタ 413"/>
        <xdr:cNvCxnSpPr/>
      </xdr:nvCxnSpPr>
      <xdr:spPr>
        <a:xfrm>
          <a:off x="6972300" y="12797020"/>
          <a:ext cx="889000" cy="18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64473</xdr:rowOff>
    </xdr:from>
    <xdr:to>
      <xdr:col>15</xdr:col>
      <xdr:colOff>231775</xdr:colOff>
      <xdr:row>75</xdr:row>
      <xdr:rowOff>166074</xdr:rowOff>
    </xdr:to>
    <xdr:sp macro="" textlink="">
      <xdr:nvSpPr>
        <xdr:cNvPr id="424" name="円/楕円 423"/>
        <xdr:cNvSpPr/>
      </xdr:nvSpPr>
      <xdr:spPr>
        <a:xfrm>
          <a:off x="10426700" y="12923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87350</xdr:rowOff>
    </xdr:from>
    <xdr:ext cx="534377" cy="259045"/>
    <xdr:sp macro="" textlink="">
      <xdr:nvSpPr>
        <xdr:cNvPr id="425" name="商工費該当値テキスト"/>
        <xdr:cNvSpPr txBox="1"/>
      </xdr:nvSpPr>
      <xdr:spPr>
        <a:xfrm>
          <a:off x="10528300" y="127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85634</xdr:rowOff>
    </xdr:from>
    <xdr:to>
      <xdr:col>14</xdr:col>
      <xdr:colOff>79375</xdr:colOff>
      <xdr:row>76</xdr:row>
      <xdr:rowOff>15785</xdr:rowOff>
    </xdr:to>
    <xdr:sp macro="" textlink="">
      <xdr:nvSpPr>
        <xdr:cNvPr id="426" name="円/楕円 425"/>
        <xdr:cNvSpPr/>
      </xdr:nvSpPr>
      <xdr:spPr>
        <a:xfrm>
          <a:off x="9588500" y="12944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32311</xdr:rowOff>
    </xdr:from>
    <xdr:ext cx="534377" cy="259045"/>
    <xdr:sp macro="" textlink="">
      <xdr:nvSpPr>
        <xdr:cNvPr id="427" name="テキスト ボックス 426"/>
        <xdr:cNvSpPr txBox="1"/>
      </xdr:nvSpPr>
      <xdr:spPr>
        <a:xfrm>
          <a:off x="9372111" y="127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78777</xdr:rowOff>
    </xdr:from>
    <xdr:to>
      <xdr:col>12</xdr:col>
      <xdr:colOff>561975</xdr:colOff>
      <xdr:row>76</xdr:row>
      <xdr:rowOff>8927</xdr:rowOff>
    </xdr:to>
    <xdr:sp macro="" textlink="">
      <xdr:nvSpPr>
        <xdr:cNvPr id="428" name="円/楕円 427"/>
        <xdr:cNvSpPr/>
      </xdr:nvSpPr>
      <xdr:spPr>
        <a:xfrm>
          <a:off x="8699500" y="129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25454</xdr:rowOff>
    </xdr:from>
    <xdr:ext cx="534377" cy="259045"/>
    <xdr:sp macro="" textlink="">
      <xdr:nvSpPr>
        <xdr:cNvPr id="429" name="テキスト ボックス 428"/>
        <xdr:cNvSpPr txBox="1"/>
      </xdr:nvSpPr>
      <xdr:spPr>
        <a:xfrm>
          <a:off x="8483111" y="127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69045</xdr:rowOff>
    </xdr:from>
    <xdr:to>
      <xdr:col>11</xdr:col>
      <xdr:colOff>358775</xdr:colOff>
      <xdr:row>75</xdr:row>
      <xdr:rowOff>170644</xdr:rowOff>
    </xdr:to>
    <xdr:sp macro="" textlink="">
      <xdr:nvSpPr>
        <xdr:cNvPr id="430" name="円/楕円 429"/>
        <xdr:cNvSpPr/>
      </xdr:nvSpPr>
      <xdr:spPr>
        <a:xfrm>
          <a:off x="7810500" y="129277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15722</xdr:rowOff>
    </xdr:from>
    <xdr:ext cx="534377" cy="259045"/>
    <xdr:sp macro="" textlink="">
      <xdr:nvSpPr>
        <xdr:cNvPr id="431" name="テキスト ボックス 430"/>
        <xdr:cNvSpPr txBox="1"/>
      </xdr:nvSpPr>
      <xdr:spPr>
        <a:xfrm>
          <a:off x="7594111" y="1270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58920</xdr:rowOff>
    </xdr:from>
    <xdr:to>
      <xdr:col>10</xdr:col>
      <xdr:colOff>155575</xdr:colOff>
      <xdr:row>74</xdr:row>
      <xdr:rowOff>160520</xdr:rowOff>
    </xdr:to>
    <xdr:sp macro="" textlink="">
      <xdr:nvSpPr>
        <xdr:cNvPr id="432" name="円/楕円 431"/>
        <xdr:cNvSpPr/>
      </xdr:nvSpPr>
      <xdr:spPr>
        <a:xfrm>
          <a:off x="6921500" y="12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5597</xdr:rowOff>
    </xdr:from>
    <xdr:ext cx="534377" cy="259045"/>
    <xdr:sp macro="" textlink="">
      <xdr:nvSpPr>
        <xdr:cNvPr id="433" name="テキスト ボックス 432"/>
        <xdr:cNvSpPr txBox="1"/>
      </xdr:nvSpPr>
      <xdr:spPr>
        <a:xfrm>
          <a:off x="6705111" y="125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154076</xdr:rowOff>
    </xdr:from>
    <xdr:to>
      <xdr:col>15</xdr:col>
      <xdr:colOff>180975</xdr:colOff>
      <xdr:row>95</xdr:row>
      <xdr:rowOff>23888</xdr:rowOff>
    </xdr:to>
    <xdr:cxnSp macro="">
      <xdr:nvCxnSpPr>
        <xdr:cNvPr id="462" name="直線コネクタ 461"/>
        <xdr:cNvCxnSpPr/>
      </xdr:nvCxnSpPr>
      <xdr:spPr>
        <a:xfrm>
          <a:off x="9639300" y="16270376"/>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154076</xdr:rowOff>
    </xdr:from>
    <xdr:to>
      <xdr:col>14</xdr:col>
      <xdr:colOff>28575</xdr:colOff>
      <xdr:row>95</xdr:row>
      <xdr:rowOff>81762</xdr:rowOff>
    </xdr:to>
    <xdr:cxnSp macro="">
      <xdr:nvCxnSpPr>
        <xdr:cNvPr id="465" name="直線コネクタ 464"/>
        <xdr:cNvCxnSpPr/>
      </xdr:nvCxnSpPr>
      <xdr:spPr>
        <a:xfrm flipV="1">
          <a:off x="8750300" y="16270376"/>
          <a:ext cx="889000" cy="9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75870</xdr:rowOff>
    </xdr:from>
    <xdr:to>
      <xdr:col>12</xdr:col>
      <xdr:colOff>511175</xdr:colOff>
      <xdr:row>95</xdr:row>
      <xdr:rowOff>81762</xdr:rowOff>
    </xdr:to>
    <xdr:cxnSp macro="">
      <xdr:nvCxnSpPr>
        <xdr:cNvPr id="468" name="直線コネクタ 467"/>
        <xdr:cNvCxnSpPr/>
      </xdr:nvCxnSpPr>
      <xdr:spPr>
        <a:xfrm>
          <a:off x="7861300" y="16363620"/>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44628</xdr:rowOff>
    </xdr:from>
    <xdr:to>
      <xdr:col>11</xdr:col>
      <xdr:colOff>307975</xdr:colOff>
      <xdr:row>95</xdr:row>
      <xdr:rowOff>75870</xdr:rowOff>
    </xdr:to>
    <xdr:cxnSp macro="">
      <xdr:nvCxnSpPr>
        <xdr:cNvPr id="471" name="直線コネクタ 470"/>
        <xdr:cNvCxnSpPr/>
      </xdr:nvCxnSpPr>
      <xdr:spPr>
        <a:xfrm>
          <a:off x="6972300" y="1633237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144538</xdr:rowOff>
    </xdr:from>
    <xdr:to>
      <xdr:col>15</xdr:col>
      <xdr:colOff>231775</xdr:colOff>
      <xdr:row>95</xdr:row>
      <xdr:rowOff>74688</xdr:rowOff>
    </xdr:to>
    <xdr:sp macro="" textlink="">
      <xdr:nvSpPr>
        <xdr:cNvPr id="481" name="円/楕円 480"/>
        <xdr:cNvSpPr/>
      </xdr:nvSpPr>
      <xdr:spPr>
        <a:xfrm>
          <a:off x="10426700" y="162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167415</xdr:rowOff>
    </xdr:from>
    <xdr:ext cx="534377" cy="259045"/>
    <xdr:sp macro="" textlink="">
      <xdr:nvSpPr>
        <xdr:cNvPr id="482" name="土木費該当値テキスト"/>
        <xdr:cNvSpPr txBox="1"/>
      </xdr:nvSpPr>
      <xdr:spPr>
        <a:xfrm>
          <a:off x="10528300" y="161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55,619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103276</xdr:rowOff>
    </xdr:from>
    <xdr:to>
      <xdr:col>14</xdr:col>
      <xdr:colOff>79375</xdr:colOff>
      <xdr:row>95</xdr:row>
      <xdr:rowOff>33426</xdr:rowOff>
    </xdr:to>
    <xdr:sp macro="" textlink="">
      <xdr:nvSpPr>
        <xdr:cNvPr id="483" name="円/楕円 482"/>
        <xdr:cNvSpPr/>
      </xdr:nvSpPr>
      <xdr:spPr>
        <a:xfrm>
          <a:off x="9588500" y="162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24553</xdr:rowOff>
    </xdr:from>
    <xdr:ext cx="534377" cy="259045"/>
    <xdr:sp macro="" textlink="">
      <xdr:nvSpPr>
        <xdr:cNvPr id="484" name="テキスト ボックス 483"/>
        <xdr:cNvSpPr txBox="1"/>
      </xdr:nvSpPr>
      <xdr:spPr>
        <a:xfrm>
          <a:off x="9372111" y="163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30962</xdr:rowOff>
    </xdr:from>
    <xdr:to>
      <xdr:col>12</xdr:col>
      <xdr:colOff>561975</xdr:colOff>
      <xdr:row>95</xdr:row>
      <xdr:rowOff>132562</xdr:rowOff>
    </xdr:to>
    <xdr:sp macro="" textlink="">
      <xdr:nvSpPr>
        <xdr:cNvPr id="485" name="円/楕円 484"/>
        <xdr:cNvSpPr/>
      </xdr:nvSpPr>
      <xdr:spPr>
        <a:xfrm>
          <a:off x="8699500" y="163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149089</xdr:rowOff>
    </xdr:from>
    <xdr:ext cx="534377" cy="259045"/>
    <xdr:sp macro="" textlink="">
      <xdr:nvSpPr>
        <xdr:cNvPr id="486" name="テキスト ボックス 485"/>
        <xdr:cNvSpPr txBox="1"/>
      </xdr:nvSpPr>
      <xdr:spPr>
        <a:xfrm>
          <a:off x="8483111" y="160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25070</xdr:rowOff>
    </xdr:from>
    <xdr:to>
      <xdr:col>11</xdr:col>
      <xdr:colOff>358775</xdr:colOff>
      <xdr:row>95</xdr:row>
      <xdr:rowOff>126670</xdr:rowOff>
    </xdr:to>
    <xdr:sp macro="" textlink="">
      <xdr:nvSpPr>
        <xdr:cNvPr id="487" name="円/楕円 486"/>
        <xdr:cNvSpPr/>
      </xdr:nvSpPr>
      <xdr:spPr>
        <a:xfrm>
          <a:off x="7810500" y="16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143197</xdr:rowOff>
    </xdr:from>
    <xdr:ext cx="534377" cy="259045"/>
    <xdr:sp macro="" textlink="">
      <xdr:nvSpPr>
        <xdr:cNvPr id="488" name="テキスト ボックス 487"/>
        <xdr:cNvSpPr txBox="1"/>
      </xdr:nvSpPr>
      <xdr:spPr>
        <a:xfrm>
          <a:off x="7594111" y="160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165278</xdr:rowOff>
    </xdr:from>
    <xdr:to>
      <xdr:col>10</xdr:col>
      <xdr:colOff>155575</xdr:colOff>
      <xdr:row>95</xdr:row>
      <xdr:rowOff>95428</xdr:rowOff>
    </xdr:to>
    <xdr:sp macro="" textlink="">
      <xdr:nvSpPr>
        <xdr:cNvPr id="489" name="円/楕円 488"/>
        <xdr:cNvSpPr/>
      </xdr:nvSpPr>
      <xdr:spPr>
        <a:xfrm>
          <a:off x="6921500" y="162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111955</xdr:rowOff>
    </xdr:from>
    <xdr:ext cx="534377" cy="259045"/>
    <xdr:sp macro="" textlink="">
      <xdr:nvSpPr>
        <xdr:cNvPr id="490" name="テキスト ボックス 489"/>
        <xdr:cNvSpPr txBox="1"/>
      </xdr:nvSpPr>
      <xdr:spPr>
        <a:xfrm>
          <a:off x="6705111" y="160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84333</xdr:rowOff>
    </xdr:from>
    <xdr:to>
      <xdr:col>23</xdr:col>
      <xdr:colOff>517525</xdr:colOff>
      <xdr:row>37</xdr:row>
      <xdr:rowOff>170835</xdr:rowOff>
    </xdr:to>
    <xdr:cxnSp macro="">
      <xdr:nvCxnSpPr>
        <xdr:cNvPr id="518" name="直線コネクタ 517"/>
        <xdr:cNvCxnSpPr/>
      </xdr:nvCxnSpPr>
      <xdr:spPr>
        <a:xfrm>
          <a:off x="15481300" y="6085083"/>
          <a:ext cx="8382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84333</xdr:rowOff>
    </xdr:from>
    <xdr:to>
      <xdr:col>22</xdr:col>
      <xdr:colOff>365125</xdr:colOff>
      <xdr:row>37</xdr:row>
      <xdr:rowOff>97866</xdr:rowOff>
    </xdr:to>
    <xdr:cxnSp macro="">
      <xdr:nvCxnSpPr>
        <xdr:cNvPr id="521" name="直線コネクタ 520"/>
        <xdr:cNvCxnSpPr/>
      </xdr:nvCxnSpPr>
      <xdr:spPr>
        <a:xfrm flipV="1">
          <a:off x="14592300" y="6085083"/>
          <a:ext cx="889000" cy="3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24669</xdr:rowOff>
    </xdr:from>
    <xdr:to>
      <xdr:col>21</xdr:col>
      <xdr:colOff>161925</xdr:colOff>
      <xdr:row>37</xdr:row>
      <xdr:rowOff>97866</xdr:rowOff>
    </xdr:to>
    <xdr:cxnSp macro="">
      <xdr:nvCxnSpPr>
        <xdr:cNvPr id="524" name="直線コネクタ 523"/>
        <xdr:cNvCxnSpPr/>
      </xdr:nvCxnSpPr>
      <xdr:spPr>
        <a:xfrm>
          <a:off x="13703300" y="6196869"/>
          <a:ext cx="889000" cy="2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24669</xdr:rowOff>
    </xdr:from>
    <xdr:to>
      <xdr:col>19</xdr:col>
      <xdr:colOff>644525</xdr:colOff>
      <xdr:row>37</xdr:row>
      <xdr:rowOff>20737</xdr:rowOff>
    </xdr:to>
    <xdr:cxnSp macro="">
      <xdr:nvCxnSpPr>
        <xdr:cNvPr id="527" name="直線コネクタ 526"/>
        <xdr:cNvCxnSpPr/>
      </xdr:nvCxnSpPr>
      <xdr:spPr>
        <a:xfrm flipV="1">
          <a:off x="12814300" y="6196869"/>
          <a:ext cx="8890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120035</xdr:rowOff>
    </xdr:from>
    <xdr:to>
      <xdr:col>23</xdr:col>
      <xdr:colOff>568325</xdr:colOff>
      <xdr:row>38</xdr:row>
      <xdr:rowOff>50185</xdr:rowOff>
    </xdr:to>
    <xdr:sp macro="" textlink="">
      <xdr:nvSpPr>
        <xdr:cNvPr id="537" name="円/楕円 536"/>
        <xdr:cNvSpPr/>
      </xdr:nvSpPr>
      <xdr:spPr>
        <a:xfrm>
          <a:off x="162687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98462</xdr:rowOff>
    </xdr:from>
    <xdr:ext cx="534377" cy="259045"/>
    <xdr:sp macro="" textlink="">
      <xdr:nvSpPr>
        <xdr:cNvPr id="538" name="消防費該当値テキスト"/>
        <xdr:cNvSpPr txBox="1"/>
      </xdr:nvSpPr>
      <xdr:spPr>
        <a:xfrm>
          <a:off x="16370300" y="64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33533</xdr:rowOff>
    </xdr:from>
    <xdr:to>
      <xdr:col>22</xdr:col>
      <xdr:colOff>415925</xdr:colOff>
      <xdr:row>35</xdr:row>
      <xdr:rowOff>135133</xdr:rowOff>
    </xdr:to>
    <xdr:sp macro="" textlink="">
      <xdr:nvSpPr>
        <xdr:cNvPr id="539" name="円/楕円 538"/>
        <xdr:cNvSpPr/>
      </xdr:nvSpPr>
      <xdr:spPr>
        <a:xfrm>
          <a:off x="15430500" y="6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151660</xdr:rowOff>
    </xdr:from>
    <xdr:ext cx="534377" cy="259045"/>
    <xdr:sp macro="" textlink="">
      <xdr:nvSpPr>
        <xdr:cNvPr id="540" name="テキスト ボックス 539"/>
        <xdr:cNvSpPr txBox="1"/>
      </xdr:nvSpPr>
      <xdr:spPr>
        <a:xfrm>
          <a:off x="15214111" y="5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47066</xdr:rowOff>
    </xdr:from>
    <xdr:to>
      <xdr:col>21</xdr:col>
      <xdr:colOff>212725</xdr:colOff>
      <xdr:row>37</xdr:row>
      <xdr:rowOff>148666</xdr:rowOff>
    </xdr:to>
    <xdr:sp macro="" textlink="">
      <xdr:nvSpPr>
        <xdr:cNvPr id="541" name="円/楕円 540"/>
        <xdr:cNvSpPr/>
      </xdr:nvSpPr>
      <xdr:spPr>
        <a:xfrm>
          <a:off x="14541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139793</xdr:rowOff>
    </xdr:from>
    <xdr:ext cx="534377" cy="259045"/>
    <xdr:sp macro="" textlink="">
      <xdr:nvSpPr>
        <xdr:cNvPr id="542" name="テキスト ボックス 541"/>
        <xdr:cNvSpPr txBox="1"/>
      </xdr:nvSpPr>
      <xdr:spPr>
        <a:xfrm>
          <a:off x="14325111" y="64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145319</xdr:rowOff>
    </xdr:from>
    <xdr:to>
      <xdr:col>20</xdr:col>
      <xdr:colOff>9525</xdr:colOff>
      <xdr:row>36</xdr:row>
      <xdr:rowOff>75469</xdr:rowOff>
    </xdr:to>
    <xdr:sp macro="" textlink="">
      <xdr:nvSpPr>
        <xdr:cNvPr id="543" name="円/楕円 542"/>
        <xdr:cNvSpPr/>
      </xdr:nvSpPr>
      <xdr:spPr>
        <a:xfrm>
          <a:off x="13652500" y="61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91996</xdr:rowOff>
    </xdr:from>
    <xdr:ext cx="534377" cy="259045"/>
    <xdr:sp macro="" textlink="">
      <xdr:nvSpPr>
        <xdr:cNvPr id="544" name="テキスト ボックス 543"/>
        <xdr:cNvSpPr txBox="1"/>
      </xdr:nvSpPr>
      <xdr:spPr>
        <a:xfrm>
          <a:off x="13436111" y="59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141387</xdr:rowOff>
    </xdr:from>
    <xdr:to>
      <xdr:col>18</xdr:col>
      <xdr:colOff>492125</xdr:colOff>
      <xdr:row>37</xdr:row>
      <xdr:rowOff>71537</xdr:rowOff>
    </xdr:to>
    <xdr:sp macro="" textlink="">
      <xdr:nvSpPr>
        <xdr:cNvPr id="545" name="円/楕円 544"/>
        <xdr:cNvSpPr/>
      </xdr:nvSpPr>
      <xdr:spPr>
        <a:xfrm>
          <a:off x="12763500" y="63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88064</xdr:rowOff>
    </xdr:from>
    <xdr:ext cx="534377" cy="259045"/>
    <xdr:sp macro="" textlink="">
      <xdr:nvSpPr>
        <xdr:cNvPr id="546" name="テキスト ボックス 545"/>
        <xdr:cNvSpPr txBox="1"/>
      </xdr:nvSpPr>
      <xdr:spPr>
        <a:xfrm>
          <a:off x="12547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21952</xdr:rowOff>
    </xdr:from>
    <xdr:to>
      <xdr:col>23</xdr:col>
      <xdr:colOff>517525</xdr:colOff>
      <xdr:row>55</xdr:row>
      <xdr:rowOff>44069</xdr:rowOff>
    </xdr:to>
    <xdr:cxnSp macro="">
      <xdr:nvCxnSpPr>
        <xdr:cNvPr id="576" name="直線コネクタ 575"/>
        <xdr:cNvCxnSpPr/>
      </xdr:nvCxnSpPr>
      <xdr:spPr>
        <a:xfrm flipV="1">
          <a:off x="15481300" y="9451702"/>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90913</xdr:rowOff>
    </xdr:from>
    <xdr:to>
      <xdr:col>22</xdr:col>
      <xdr:colOff>365125</xdr:colOff>
      <xdr:row>55</xdr:row>
      <xdr:rowOff>44069</xdr:rowOff>
    </xdr:to>
    <xdr:cxnSp macro="">
      <xdr:nvCxnSpPr>
        <xdr:cNvPr id="579" name="直線コネクタ 578"/>
        <xdr:cNvCxnSpPr/>
      </xdr:nvCxnSpPr>
      <xdr:spPr>
        <a:xfrm>
          <a:off x="14592300" y="9177763"/>
          <a:ext cx="889000" cy="2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90913</xdr:rowOff>
    </xdr:from>
    <xdr:to>
      <xdr:col>21</xdr:col>
      <xdr:colOff>161925</xdr:colOff>
      <xdr:row>54</xdr:row>
      <xdr:rowOff>92608</xdr:rowOff>
    </xdr:to>
    <xdr:cxnSp macro="">
      <xdr:nvCxnSpPr>
        <xdr:cNvPr id="582" name="直線コネクタ 581"/>
        <xdr:cNvCxnSpPr/>
      </xdr:nvCxnSpPr>
      <xdr:spPr>
        <a:xfrm flipV="1">
          <a:off x="13703300" y="9177763"/>
          <a:ext cx="889000" cy="1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149016</xdr:rowOff>
    </xdr:from>
    <xdr:to>
      <xdr:col>19</xdr:col>
      <xdr:colOff>644525</xdr:colOff>
      <xdr:row>54</xdr:row>
      <xdr:rowOff>92608</xdr:rowOff>
    </xdr:to>
    <xdr:cxnSp macro="">
      <xdr:nvCxnSpPr>
        <xdr:cNvPr id="585" name="直線コネクタ 584"/>
        <xdr:cNvCxnSpPr/>
      </xdr:nvCxnSpPr>
      <xdr:spPr>
        <a:xfrm>
          <a:off x="12814300" y="9064416"/>
          <a:ext cx="889000" cy="2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142602</xdr:rowOff>
    </xdr:from>
    <xdr:to>
      <xdr:col>23</xdr:col>
      <xdr:colOff>568325</xdr:colOff>
      <xdr:row>55</xdr:row>
      <xdr:rowOff>72752</xdr:rowOff>
    </xdr:to>
    <xdr:sp macro="" textlink="">
      <xdr:nvSpPr>
        <xdr:cNvPr id="595" name="円/楕円 594"/>
        <xdr:cNvSpPr/>
      </xdr:nvSpPr>
      <xdr:spPr>
        <a:xfrm>
          <a:off x="16268700" y="94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165479</xdr:rowOff>
    </xdr:from>
    <xdr:ext cx="534377" cy="259045"/>
    <xdr:sp macro="" textlink="">
      <xdr:nvSpPr>
        <xdr:cNvPr id="596" name="教育費該当値テキスト"/>
        <xdr:cNvSpPr txBox="1"/>
      </xdr:nvSpPr>
      <xdr:spPr>
        <a:xfrm>
          <a:off x="16370300" y="92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164719</xdr:rowOff>
    </xdr:from>
    <xdr:to>
      <xdr:col>22</xdr:col>
      <xdr:colOff>415925</xdr:colOff>
      <xdr:row>55</xdr:row>
      <xdr:rowOff>94869</xdr:rowOff>
    </xdr:to>
    <xdr:sp macro="" textlink="">
      <xdr:nvSpPr>
        <xdr:cNvPr id="597" name="円/楕円 596"/>
        <xdr:cNvSpPr/>
      </xdr:nvSpPr>
      <xdr:spPr>
        <a:xfrm>
          <a:off x="15430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111396</xdr:rowOff>
    </xdr:from>
    <xdr:ext cx="534377" cy="259045"/>
    <xdr:sp macro="" textlink="">
      <xdr:nvSpPr>
        <xdr:cNvPr id="598" name="テキスト ボックス 597"/>
        <xdr:cNvSpPr txBox="1"/>
      </xdr:nvSpPr>
      <xdr:spPr>
        <a:xfrm>
          <a:off x="15214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40113</xdr:rowOff>
    </xdr:from>
    <xdr:to>
      <xdr:col>21</xdr:col>
      <xdr:colOff>212725</xdr:colOff>
      <xdr:row>53</xdr:row>
      <xdr:rowOff>141713</xdr:rowOff>
    </xdr:to>
    <xdr:sp macro="" textlink="">
      <xdr:nvSpPr>
        <xdr:cNvPr id="599" name="円/楕円 598"/>
        <xdr:cNvSpPr/>
      </xdr:nvSpPr>
      <xdr:spPr>
        <a:xfrm>
          <a:off x="14541500" y="91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158240</xdr:rowOff>
    </xdr:from>
    <xdr:ext cx="534377" cy="259045"/>
    <xdr:sp macro="" textlink="">
      <xdr:nvSpPr>
        <xdr:cNvPr id="600" name="テキスト ボックス 599"/>
        <xdr:cNvSpPr txBox="1"/>
      </xdr:nvSpPr>
      <xdr:spPr>
        <a:xfrm>
          <a:off x="14325111" y="89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41808</xdr:rowOff>
    </xdr:from>
    <xdr:to>
      <xdr:col>20</xdr:col>
      <xdr:colOff>9525</xdr:colOff>
      <xdr:row>54</xdr:row>
      <xdr:rowOff>143408</xdr:rowOff>
    </xdr:to>
    <xdr:sp macro="" textlink="">
      <xdr:nvSpPr>
        <xdr:cNvPr id="601" name="円/楕円 600"/>
        <xdr:cNvSpPr/>
      </xdr:nvSpPr>
      <xdr:spPr>
        <a:xfrm>
          <a:off x="13652500" y="93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159935</xdr:rowOff>
    </xdr:from>
    <xdr:ext cx="534377" cy="259045"/>
    <xdr:sp macro="" textlink="">
      <xdr:nvSpPr>
        <xdr:cNvPr id="602" name="テキスト ボックス 601"/>
        <xdr:cNvSpPr txBox="1"/>
      </xdr:nvSpPr>
      <xdr:spPr>
        <a:xfrm>
          <a:off x="13436111" y="90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62,472</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98216</xdr:rowOff>
    </xdr:from>
    <xdr:to>
      <xdr:col>18</xdr:col>
      <xdr:colOff>492125</xdr:colOff>
      <xdr:row>53</xdr:row>
      <xdr:rowOff>28366</xdr:rowOff>
    </xdr:to>
    <xdr:sp macro="" textlink="">
      <xdr:nvSpPr>
        <xdr:cNvPr id="603" name="円/楕円 602"/>
        <xdr:cNvSpPr/>
      </xdr:nvSpPr>
      <xdr:spPr>
        <a:xfrm>
          <a:off x="12763500" y="90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44893</xdr:rowOff>
    </xdr:from>
    <xdr:ext cx="534377" cy="259045"/>
    <xdr:sp macro="" textlink="">
      <xdr:nvSpPr>
        <xdr:cNvPr id="604" name="テキスト ボックス 603"/>
        <xdr:cNvSpPr txBox="1"/>
      </xdr:nvSpPr>
      <xdr:spPr>
        <a:xfrm>
          <a:off x="12547111" y="87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40990</xdr:rowOff>
    </xdr:from>
    <xdr:to>
      <xdr:col>23</xdr:col>
      <xdr:colOff>517525</xdr:colOff>
      <xdr:row>78</xdr:row>
      <xdr:rowOff>103626</xdr:rowOff>
    </xdr:to>
    <xdr:cxnSp macro="">
      <xdr:nvCxnSpPr>
        <xdr:cNvPr id="631" name="直線コネクタ 630"/>
        <xdr:cNvCxnSpPr/>
      </xdr:nvCxnSpPr>
      <xdr:spPr>
        <a:xfrm flipV="1">
          <a:off x="15481300" y="13414090"/>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10723</xdr:rowOff>
    </xdr:from>
    <xdr:to>
      <xdr:col>22</xdr:col>
      <xdr:colOff>365125</xdr:colOff>
      <xdr:row>78</xdr:row>
      <xdr:rowOff>103626</xdr:rowOff>
    </xdr:to>
    <xdr:cxnSp macro="">
      <xdr:nvCxnSpPr>
        <xdr:cNvPr id="634" name="直線コネクタ 633"/>
        <xdr:cNvCxnSpPr/>
      </xdr:nvCxnSpPr>
      <xdr:spPr>
        <a:xfrm>
          <a:off x="14592300" y="13212373"/>
          <a:ext cx="889000" cy="2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87991</xdr:rowOff>
    </xdr:from>
    <xdr:to>
      <xdr:col>21</xdr:col>
      <xdr:colOff>161925</xdr:colOff>
      <xdr:row>77</xdr:row>
      <xdr:rowOff>10723</xdr:rowOff>
    </xdr:to>
    <xdr:cxnSp macro="">
      <xdr:nvCxnSpPr>
        <xdr:cNvPr id="637" name="直線コネクタ 636"/>
        <xdr:cNvCxnSpPr/>
      </xdr:nvCxnSpPr>
      <xdr:spPr>
        <a:xfrm>
          <a:off x="13703300" y="12603841"/>
          <a:ext cx="889000" cy="60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87991</xdr:rowOff>
    </xdr:from>
    <xdr:to>
      <xdr:col>19</xdr:col>
      <xdr:colOff>644525</xdr:colOff>
      <xdr:row>75</xdr:row>
      <xdr:rowOff>65245</xdr:rowOff>
    </xdr:to>
    <xdr:cxnSp macro="">
      <xdr:nvCxnSpPr>
        <xdr:cNvPr id="640" name="直線コネクタ 639"/>
        <xdr:cNvCxnSpPr/>
      </xdr:nvCxnSpPr>
      <xdr:spPr>
        <a:xfrm flipV="1">
          <a:off x="12814300" y="12603841"/>
          <a:ext cx="889000" cy="3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161640</xdr:rowOff>
    </xdr:from>
    <xdr:to>
      <xdr:col>23</xdr:col>
      <xdr:colOff>568325</xdr:colOff>
      <xdr:row>78</xdr:row>
      <xdr:rowOff>91790</xdr:rowOff>
    </xdr:to>
    <xdr:sp macro="" textlink="">
      <xdr:nvSpPr>
        <xdr:cNvPr id="650" name="円/楕円 649"/>
        <xdr:cNvSpPr/>
      </xdr:nvSpPr>
      <xdr:spPr>
        <a:xfrm>
          <a:off x="16268700" y="133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121017</xdr:rowOff>
    </xdr:from>
    <xdr:ext cx="469744" cy="259045"/>
    <xdr:sp macro="" textlink="">
      <xdr:nvSpPr>
        <xdr:cNvPr id="651" name="災害復旧費該当値テキスト"/>
        <xdr:cNvSpPr txBox="1"/>
      </xdr:nvSpPr>
      <xdr:spPr>
        <a:xfrm>
          <a:off x="16370300" y="1315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52826</xdr:rowOff>
    </xdr:from>
    <xdr:to>
      <xdr:col>22</xdr:col>
      <xdr:colOff>415925</xdr:colOff>
      <xdr:row>78</xdr:row>
      <xdr:rowOff>154426</xdr:rowOff>
    </xdr:to>
    <xdr:sp macro="" textlink="">
      <xdr:nvSpPr>
        <xdr:cNvPr id="652" name="円/楕円 651"/>
        <xdr:cNvSpPr/>
      </xdr:nvSpPr>
      <xdr:spPr>
        <a:xfrm>
          <a:off x="15430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145553</xdr:rowOff>
    </xdr:from>
    <xdr:ext cx="469744" cy="259045"/>
    <xdr:sp macro="" textlink="">
      <xdr:nvSpPr>
        <xdr:cNvPr id="653" name="テキスト ボックス 652"/>
        <xdr:cNvSpPr txBox="1"/>
      </xdr:nvSpPr>
      <xdr:spPr>
        <a:xfrm>
          <a:off x="15246427" y="1351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131373</xdr:rowOff>
    </xdr:from>
    <xdr:to>
      <xdr:col>21</xdr:col>
      <xdr:colOff>212725</xdr:colOff>
      <xdr:row>77</xdr:row>
      <xdr:rowOff>61523</xdr:rowOff>
    </xdr:to>
    <xdr:sp macro="" textlink="">
      <xdr:nvSpPr>
        <xdr:cNvPr id="654" name="円/楕円 653"/>
        <xdr:cNvSpPr/>
      </xdr:nvSpPr>
      <xdr:spPr>
        <a:xfrm>
          <a:off x="14541500" y="131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78051</xdr:rowOff>
    </xdr:from>
    <xdr:ext cx="534377" cy="259045"/>
    <xdr:sp macro="" textlink="">
      <xdr:nvSpPr>
        <xdr:cNvPr id="655" name="テキスト ボックス 654"/>
        <xdr:cNvSpPr txBox="1"/>
      </xdr:nvSpPr>
      <xdr:spPr>
        <a:xfrm>
          <a:off x="14325111" y="129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37191</xdr:rowOff>
    </xdr:from>
    <xdr:to>
      <xdr:col>20</xdr:col>
      <xdr:colOff>9525</xdr:colOff>
      <xdr:row>73</xdr:row>
      <xdr:rowOff>138791</xdr:rowOff>
    </xdr:to>
    <xdr:sp macro="" textlink="">
      <xdr:nvSpPr>
        <xdr:cNvPr id="656" name="円/楕円 655"/>
        <xdr:cNvSpPr/>
      </xdr:nvSpPr>
      <xdr:spPr>
        <a:xfrm>
          <a:off x="13652500" y="125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155318</xdr:rowOff>
    </xdr:from>
    <xdr:ext cx="534377" cy="259045"/>
    <xdr:sp macro="" textlink="">
      <xdr:nvSpPr>
        <xdr:cNvPr id="657" name="テキスト ボックス 656"/>
        <xdr:cNvSpPr txBox="1"/>
      </xdr:nvSpPr>
      <xdr:spPr>
        <a:xfrm>
          <a:off x="13436111" y="123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14445</xdr:rowOff>
    </xdr:from>
    <xdr:to>
      <xdr:col>18</xdr:col>
      <xdr:colOff>492125</xdr:colOff>
      <xdr:row>75</xdr:row>
      <xdr:rowOff>116045</xdr:rowOff>
    </xdr:to>
    <xdr:sp macro="" textlink="">
      <xdr:nvSpPr>
        <xdr:cNvPr id="658" name="円/楕円 657"/>
        <xdr:cNvSpPr/>
      </xdr:nvSpPr>
      <xdr:spPr>
        <a:xfrm>
          <a:off x="12763500" y="128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132572</xdr:rowOff>
    </xdr:from>
    <xdr:ext cx="534377" cy="259045"/>
    <xdr:sp macro="" textlink="">
      <xdr:nvSpPr>
        <xdr:cNvPr id="659" name="テキスト ボックス 658"/>
        <xdr:cNvSpPr txBox="1"/>
      </xdr:nvSpPr>
      <xdr:spPr>
        <a:xfrm>
          <a:off x="12547111" y="126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4687</xdr:rowOff>
    </xdr:from>
    <xdr:to>
      <xdr:col>23</xdr:col>
      <xdr:colOff>517525</xdr:colOff>
      <xdr:row>94</xdr:row>
      <xdr:rowOff>9677</xdr:rowOff>
    </xdr:to>
    <xdr:cxnSp macro="">
      <xdr:nvCxnSpPr>
        <xdr:cNvPr id="688" name="直線コネクタ 687"/>
        <xdr:cNvCxnSpPr/>
      </xdr:nvCxnSpPr>
      <xdr:spPr>
        <a:xfrm flipV="1">
          <a:off x="15481300" y="16120987"/>
          <a:ext cx="8382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16408</xdr:rowOff>
    </xdr:from>
    <xdr:to>
      <xdr:col>22</xdr:col>
      <xdr:colOff>365125</xdr:colOff>
      <xdr:row>94</xdr:row>
      <xdr:rowOff>9677</xdr:rowOff>
    </xdr:to>
    <xdr:cxnSp macro="">
      <xdr:nvCxnSpPr>
        <xdr:cNvPr id="691" name="直線コネクタ 690"/>
        <xdr:cNvCxnSpPr/>
      </xdr:nvCxnSpPr>
      <xdr:spPr>
        <a:xfrm>
          <a:off x="14592300" y="15961258"/>
          <a:ext cx="8890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165139</xdr:rowOff>
    </xdr:from>
    <xdr:to>
      <xdr:col>21</xdr:col>
      <xdr:colOff>161925</xdr:colOff>
      <xdr:row>93</xdr:row>
      <xdr:rowOff>16408</xdr:rowOff>
    </xdr:to>
    <xdr:cxnSp macro="">
      <xdr:nvCxnSpPr>
        <xdr:cNvPr id="694" name="直線コネクタ 693"/>
        <xdr:cNvCxnSpPr/>
      </xdr:nvCxnSpPr>
      <xdr:spPr>
        <a:xfrm>
          <a:off x="13703300" y="15938539"/>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165139</xdr:rowOff>
    </xdr:from>
    <xdr:to>
      <xdr:col>19</xdr:col>
      <xdr:colOff>644525</xdr:colOff>
      <xdr:row>93</xdr:row>
      <xdr:rowOff>125361</xdr:rowOff>
    </xdr:to>
    <xdr:cxnSp macro="">
      <xdr:nvCxnSpPr>
        <xdr:cNvPr id="697" name="直線コネクタ 696"/>
        <xdr:cNvCxnSpPr/>
      </xdr:nvCxnSpPr>
      <xdr:spPr>
        <a:xfrm flipV="1">
          <a:off x="12814300" y="15938539"/>
          <a:ext cx="889000" cy="13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125337</xdr:rowOff>
    </xdr:from>
    <xdr:to>
      <xdr:col>23</xdr:col>
      <xdr:colOff>568325</xdr:colOff>
      <xdr:row>94</xdr:row>
      <xdr:rowOff>55487</xdr:rowOff>
    </xdr:to>
    <xdr:sp macro="" textlink="">
      <xdr:nvSpPr>
        <xdr:cNvPr id="707" name="円/楕円 706"/>
        <xdr:cNvSpPr/>
      </xdr:nvSpPr>
      <xdr:spPr>
        <a:xfrm>
          <a:off x="162687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148214</xdr:rowOff>
    </xdr:from>
    <xdr:ext cx="534377" cy="259045"/>
    <xdr:sp macro="" textlink="">
      <xdr:nvSpPr>
        <xdr:cNvPr id="708" name="公債費該当値テキスト"/>
        <xdr:cNvSpPr txBox="1"/>
      </xdr:nvSpPr>
      <xdr:spPr>
        <a:xfrm>
          <a:off x="16370300" y="1592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70,631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130327</xdr:rowOff>
    </xdr:from>
    <xdr:to>
      <xdr:col>22</xdr:col>
      <xdr:colOff>415925</xdr:colOff>
      <xdr:row>94</xdr:row>
      <xdr:rowOff>60477</xdr:rowOff>
    </xdr:to>
    <xdr:sp macro="" textlink="">
      <xdr:nvSpPr>
        <xdr:cNvPr id="709" name="円/楕円 708"/>
        <xdr:cNvSpPr/>
      </xdr:nvSpPr>
      <xdr:spPr>
        <a:xfrm>
          <a:off x="15430500" y="16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77004</xdr:rowOff>
    </xdr:from>
    <xdr:ext cx="534377" cy="259045"/>
    <xdr:sp macro="" textlink="">
      <xdr:nvSpPr>
        <xdr:cNvPr id="710" name="テキスト ボックス 709"/>
        <xdr:cNvSpPr txBox="1"/>
      </xdr:nvSpPr>
      <xdr:spPr>
        <a:xfrm>
          <a:off x="15214111" y="158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137058</xdr:rowOff>
    </xdr:from>
    <xdr:to>
      <xdr:col>21</xdr:col>
      <xdr:colOff>212725</xdr:colOff>
      <xdr:row>93</xdr:row>
      <xdr:rowOff>67208</xdr:rowOff>
    </xdr:to>
    <xdr:sp macro="" textlink="">
      <xdr:nvSpPr>
        <xdr:cNvPr id="711" name="円/楕円 710"/>
        <xdr:cNvSpPr/>
      </xdr:nvSpPr>
      <xdr:spPr>
        <a:xfrm>
          <a:off x="14541500" y="15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83735</xdr:rowOff>
    </xdr:from>
    <xdr:ext cx="534377" cy="259045"/>
    <xdr:sp macro="" textlink="">
      <xdr:nvSpPr>
        <xdr:cNvPr id="712" name="テキスト ボックス 711"/>
        <xdr:cNvSpPr txBox="1"/>
      </xdr:nvSpPr>
      <xdr:spPr>
        <a:xfrm>
          <a:off x="14325111" y="156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114339</xdr:rowOff>
    </xdr:from>
    <xdr:to>
      <xdr:col>20</xdr:col>
      <xdr:colOff>9525</xdr:colOff>
      <xdr:row>93</xdr:row>
      <xdr:rowOff>44489</xdr:rowOff>
    </xdr:to>
    <xdr:sp macro="" textlink="">
      <xdr:nvSpPr>
        <xdr:cNvPr id="713" name="円/楕円 712"/>
        <xdr:cNvSpPr/>
      </xdr:nvSpPr>
      <xdr:spPr>
        <a:xfrm>
          <a:off x="13652500" y="158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61016</xdr:rowOff>
    </xdr:from>
    <xdr:ext cx="534377" cy="259045"/>
    <xdr:sp macro="" textlink="">
      <xdr:nvSpPr>
        <xdr:cNvPr id="714" name="テキスト ボックス 713"/>
        <xdr:cNvSpPr txBox="1"/>
      </xdr:nvSpPr>
      <xdr:spPr>
        <a:xfrm>
          <a:off x="13436111" y="156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74561</xdr:rowOff>
    </xdr:from>
    <xdr:to>
      <xdr:col>18</xdr:col>
      <xdr:colOff>492125</xdr:colOff>
      <xdr:row>94</xdr:row>
      <xdr:rowOff>4711</xdr:rowOff>
    </xdr:to>
    <xdr:sp macro="" textlink="">
      <xdr:nvSpPr>
        <xdr:cNvPr id="715" name="円/楕円 714"/>
        <xdr:cNvSpPr/>
      </xdr:nvSpPr>
      <xdr:spPr>
        <a:xfrm>
          <a:off x="12763500" y="160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21238</xdr:rowOff>
    </xdr:from>
    <xdr:ext cx="534377" cy="259045"/>
    <xdr:sp macro="" textlink="">
      <xdr:nvSpPr>
        <xdr:cNvPr id="716" name="テキスト ボックス 715"/>
        <xdr:cNvSpPr txBox="1"/>
      </xdr:nvSpPr>
      <xdr:spPr>
        <a:xfrm>
          <a:off x="12547111" y="157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民生費は、住民一人あたり</a:t>
          </a:r>
          <a:r>
            <a:rPr kumimoji="1" lang="en-US" altLang="ja-JP" sz="1300">
              <a:solidFill>
                <a:schemeClr val="dk1"/>
              </a:solidFill>
              <a:latin typeface="+mn-lt"/>
              <a:ea typeface="+mn-ea"/>
              <a:cs typeface="+mn-cs"/>
            </a:rPr>
            <a:t>190,203</a:t>
          </a:r>
          <a:r>
            <a:rPr kumimoji="1" lang="ja-JP" altLang="ja-JP" sz="1300">
              <a:solidFill>
                <a:schemeClr val="dk1"/>
              </a:solidFill>
              <a:latin typeface="+mn-lt"/>
              <a:ea typeface="+mn-ea"/>
              <a:cs typeface="+mn-cs"/>
            </a:rPr>
            <a:t>円となっており、類似団体平均より</a:t>
          </a:r>
          <a:r>
            <a:rPr kumimoji="1" lang="en-US" altLang="ja-JP" sz="1300">
              <a:solidFill>
                <a:schemeClr val="dk1"/>
              </a:solidFill>
              <a:latin typeface="+mn-lt"/>
              <a:ea typeface="+mn-ea"/>
              <a:cs typeface="+mn-cs"/>
            </a:rPr>
            <a:t>28,896</a:t>
          </a:r>
          <a:r>
            <a:rPr kumimoji="1" lang="ja-JP" altLang="ja-JP" sz="1300">
              <a:solidFill>
                <a:schemeClr val="dk1"/>
              </a:solidFill>
              <a:latin typeface="+mn-lt"/>
              <a:ea typeface="+mn-ea"/>
              <a:cs typeface="+mn-cs"/>
            </a:rPr>
            <a:t>円高い水準となっている</a:t>
          </a:r>
          <a:r>
            <a:rPr kumimoji="1" lang="ja-JP" altLang="en-US" sz="1300">
              <a:solidFill>
                <a:schemeClr val="dk1"/>
              </a:solidFill>
              <a:latin typeface="+mn-lt"/>
              <a:ea typeface="+mn-ea"/>
              <a:cs typeface="+mn-cs"/>
            </a:rPr>
            <a:t>。これは、</a:t>
          </a:r>
          <a:r>
            <a:rPr kumimoji="1" lang="ja-JP" altLang="ja-JP" sz="1300">
              <a:solidFill>
                <a:schemeClr val="dk1"/>
              </a:solidFill>
              <a:latin typeface="+mn-lt"/>
              <a:ea typeface="+mn-ea"/>
              <a:cs typeface="+mn-cs"/>
            </a:rPr>
            <a:t>臨時福祉給付金関連給付費や子ども子育て支援給付費が大幅に増額</a:t>
          </a:r>
          <a:r>
            <a:rPr kumimoji="1" lang="ja-JP" altLang="en-US" sz="1300">
              <a:solidFill>
                <a:schemeClr val="dk1"/>
              </a:solidFill>
              <a:latin typeface="+mn-lt"/>
              <a:ea typeface="+mn-ea"/>
              <a:cs typeface="+mn-cs"/>
            </a:rPr>
            <a:t>したこと</a:t>
          </a:r>
          <a:r>
            <a:rPr kumimoji="1" lang="ja-JP" altLang="ja-JP" sz="1300">
              <a:solidFill>
                <a:schemeClr val="dk1"/>
              </a:solidFill>
              <a:latin typeface="+mn-lt"/>
              <a:ea typeface="+mn-ea"/>
              <a:cs typeface="+mn-cs"/>
            </a:rPr>
            <a:t>が</a:t>
          </a:r>
          <a:r>
            <a:rPr kumimoji="1" lang="ja-JP" altLang="en-US" sz="1300">
              <a:solidFill>
                <a:schemeClr val="dk1"/>
              </a:solidFill>
              <a:latin typeface="+mn-lt"/>
              <a:ea typeface="+mn-ea"/>
              <a:cs typeface="+mn-cs"/>
            </a:rPr>
            <a:t>主な要因である。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農林水産業費については、「日田梨」の予冷庫整備事業や老朽化した大分県畜産公社の施設整備事業が完了したこと等により</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減となっている。また、土木費についても、大規模な公園整備事業費が減少したこと等により、減となっているが、類似団体平均より高い水準となっている。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消防費は、日田玖珠広域消防組合消防庁舎建設に伴う負担金の減等により、大幅に減少している。一方で、</a:t>
          </a:r>
          <a:r>
            <a:rPr kumimoji="1" lang="ja-JP" altLang="ja-JP" sz="1300">
              <a:solidFill>
                <a:schemeClr val="dk1"/>
              </a:solidFill>
              <a:latin typeface="+mn-lt"/>
              <a:ea typeface="+mn-ea"/>
              <a:cs typeface="+mn-cs"/>
            </a:rPr>
            <a:t>教育費</a:t>
          </a:r>
          <a:r>
            <a:rPr kumimoji="1" lang="ja-JP" altLang="en-US" sz="1300">
              <a:solidFill>
                <a:schemeClr val="dk1"/>
              </a:solidFill>
              <a:latin typeface="+mn-lt"/>
              <a:ea typeface="+mn-ea"/>
              <a:cs typeface="+mn-cs"/>
            </a:rPr>
            <a:t>について</a:t>
          </a:r>
          <a:r>
            <a:rPr kumimoji="1" lang="ja-JP" altLang="ja-JP" sz="1300">
              <a:solidFill>
                <a:schemeClr val="dk1"/>
              </a:solidFill>
              <a:latin typeface="+mn-lt"/>
              <a:ea typeface="+mn-ea"/>
              <a:cs typeface="+mn-cs"/>
            </a:rPr>
            <a:t>は、</a:t>
          </a:r>
          <a:r>
            <a:rPr kumimoji="1" lang="ja-JP" altLang="en-US" sz="1300">
              <a:solidFill>
                <a:schemeClr val="dk1"/>
              </a:solidFill>
              <a:latin typeface="+mn-lt"/>
              <a:ea typeface="+mn-ea"/>
              <a:cs typeface="+mn-cs"/>
            </a:rPr>
            <a:t>複合文化施設整備事業費が大幅に減少したものの、咸宜園跡の保存や地区公民館、体育施設等の整備事業費が増加したため、全体として増となった。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災害復旧費の</a:t>
          </a:r>
          <a:r>
            <a:rPr kumimoji="1" lang="ja-JP" altLang="en-US" sz="1300">
              <a:solidFill>
                <a:schemeClr val="dk1"/>
              </a:solidFill>
              <a:latin typeface="+mn-lt"/>
              <a:ea typeface="+mn-ea"/>
              <a:cs typeface="+mn-cs"/>
            </a:rPr>
            <a:t>増</a:t>
          </a:r>
          <a:r>
            <a:rPr kumimoji="1" lang="ja-JP" altLang="ja-JP" sz="1300">
              <a:solidFill>
                <a:schemeClr val="dk1"/>
              </a:solidFill>
              <a:latin typeface="+mn-lt"/>
              <a:ea typeface="+mn-ea"/>
              <a:cs typeface="+mn-cs"/>
            </a:rPr>
            <a:t>額については、</a:t>
          </a:r>
          <a:r>
            <a:rPr kumimoji="1" lang="en-US" altLang="ja-JP" sz="1300">
              <a:solidFill>
                <a:schemeClr val="dk1"/>
              </a:solidFill>
              <a:latin typeface="+mn-lt"/>
              <a:ea typeface="+mn-ea"/>
              <a:cs typeface="+mn-cs"/>
            </a:rPr>
            <a:t>4</a:t>
          </a:r>
          <a:r>
            <a:rPr kumimoji="1" lang="ja-JP" altLang="en-US" sz="1300">
              <a:solidFill>
                <a:schemeClr val="dk1"/>
              </a:solidFill>
              <a:latin typeface="+mn-lt"/>
              <a:ea typeface="+mn-ea"/>
              <a:cs typeface="+mn-cs"/>
            </a:rPr>
            <a:t>月に発生した「</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a:t>
          </a:r>
          <a:r>
            <a:rPr kumimoji="1" lang="ja-JP" altLang="en-US" sz="1300">
              <a:solidFill>
                <a:schemeClr val="dk1"/>
              </a:solidFill>
              <a:latin typeface="+mn-lt"/>
              <a:ea typeface="+mn-ea"/>
              <a:cs typeface="+mn-cs"/>
            </a:rPr>
            <a:t>熊本地震」の被災対応が要因となっている</a:t>
          </a:r>
          <a:r>
            <a:rPr kumimoji="1" lang="ja-JP" altLang="ja-JP" sz="1300">
              <a:solidFill>
                <a:schemeClr val="dk1"/>
              </a:solidFill>
              <a:latin typeface="+mn-lt"/>
              <a:ea typeface="+mn-ea"/>
              <a:cs typeface="+mn-cs"/>
            </a:rPr>
            <a:t>。</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公債費は、経常収支比率も類似団体平均より高い水準にあるのと</a:t>
          </a:r>
          <a:r>
            <a:rPr kumimoji="1" lang="ja-JP" altLang="en-US" sz="1300">
              <a:solidFill>
                <a:schemeClr val="dk1"/>
              </a:solidFill>
              <a:latin typeface="+mn-lt"/>
              <a:ea typeface="+mn-ea"/>
              <a:cs typeface="+mn-cs"/>
            </a:rPr>
            <a:t>同様</a:t>
          </a:r>
          <a:r>
            <a:rPr kumimoji="1" lang="ja-JP" altLang="ja-JP" sz="1300">
              <a:solidFill>
                <a:schemeClr val="dk1"/>
              </a:solidFill>
              <a:latin typeface="+mn-lt"/>
              <a:ea typeface="+mn-ea"/>
              <a:cs typeface="+mn-cs"/>
            </a:rPr>
            <a:t>、目的別歳出</a:t>
          </a:r>
          <a:r>
            <a:rPr kumimoji="1" lang="ja-JP" altLang="en-US" sz="1300">
              <a:solidFill>
                <a:schemeClr val="dk1"/>
              </a:solidFill>
              <a:latin typeface="+mn-lt"/>
              <a:ea typeface="+mn-ea"/>
              <a:cs typeface="+mn-cs"/>
            </a:rPr>
            <a:t>におい</a:t>
          </a:r>
          <a:r>
            <a:rPr kumimoji="1" lang="ja-JP" altLang="ja-JP" sz="1300">
              <a:solidFill>
                <a:schemeClr val="dk1"/>
              </a:solidFill>
              <a:latin typeface="+mn-lt"/>
              <a:ea typeface="+mn-ea"/>
              <a:cs typeface="+mn-cs"/>
            </a:rPr>
            <a:t>ても、住民一人当たり</a:t>
          </a:r>
          <a:r>
            <a:rPr kumimoji="1" lang="en-US" altLang="ja-JP" sz="1300">
              <a:solidFill>
                <a:schemeClr val="dk1"/>
              </a:solidFill>
              <a:latin typeface="+mn-lt"/>
              <a:ea typeface="+mn-ea"/>
              <a:cs typeface="+mn-cs"/>
            </a:rPr>
            <a:t>70,631</a:t>
          </a:r>
          <a:r>
            <a:rPr kumimoji="1" lang="ja-JP" altLang="ja-JP" sz="1300">
              <a:solidFill>
                <a:schemeClr val="dk1"/>
              </a:solidFill>
              <a:latin typeface="+mn-lt"/>
              <a:ea typeface="+mn-ea"/>
              <a:cs typeface="+mn-cs"/>
            </a:rPr>
            <a:t>円と類似団体平均と比較して高い水準で</a:t>
          </a:r>
          <a:r>
            <a:rPr kumimoji="1" lang="ja-JP" altLang="en-US" sz="1300">
              <a:solidFill>
                <a:schemeClr val="dk1"/>
              </a:solidFill>
              <a:latin typeface="+mn-lt"/>
              <a:ea typeface="+mn-ea"/>
              <a:cs typeface="+mn-cs"/>
            </a:rPr>
            <a:t>推移している</a:t>
          </a:r>
          <a:r>
            <a:rPr kumimoji="1" lang="ja-JP" altLang="ja-JP" sz="1300">
              <a:solidFill>
                <a:schemeClr val="dk1"/>
              </a:solidFill>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latin typeface="+mn-lt"/>
              <a:ea typeface="+mn-ea"/>
              <a:cs typeface="+mn-cs"/>
            </a:rPr>
            <a:t>平成</a:t>
          </a:r>
          <a:r>
            <a:rPr lang="en-US" altLang="ja-JP" sz="1200">
              <a:solidFill>
                <a:schemeClr val="dk1"/>
              </a:solidFill>
              <a:latin typeface="+mn-lt"/>
              <a:ea typeface="+mn-ea"/>
              <a:cs typeface="+mn-cs"/>
            </a:rPr>
            <a:t>28</a:t>
          </a:r>
          <a:r>
            <a:rPr lang="ja-JP" altLang="en-US" sz="1200">
              <a:solidFill>
                <a:schemeClr val="dk1"/>
              </a:solidFill>
              <a:latin typeface="+mn-lt"/>
              <a:ea typeface="+mn-ea"/>
              <a:cs typeface="+mn-cs"/>
            </a:rPr>
            <a:t>年度の</a:t>
          </a:r>
          <a:r>
            <a:rPr lang="ja-JP" altLang="ja-JP" sz="1200">
              <a:solidFill>
                <a:schemeClr val="dk1"/>
              </a:solidFill>
              <a:latin typeface="+mn-lt"/>
              <a:ea typeface="+mn-ea"/>
              <a:cs typeface="+mn-cs"/>
            </a:rPr>
            <a:t>財政調整基金</a:t>
          </a:r>
          <a:r>
            <a:rPr lang="ja-JP" altLang="en-US" sz="1200">
              <a:solidFill>
                <a:schemeClr val="dk1"/>
              </a:solidFill>
              <a:latin typeface="+mn-lt"/>
              <a:ea typeface="+mn-ea"/>
              <a:cs typeface="+mn-cs"/>
            </a:rPr>
            <a:t>残高</a:t>
          </a:r>
          <a:r>
            <a:rPr lang="ja-JP" altLang="ja-JP" sz="1200">
              <a:solidFill>
                <a:schemeClr val="dk1"/>
              </a:solidFill>
              <a:latin typeface="+mn-lt"/>
              <a:ea typeface="+mn-ea"/>
              <a:cs typeface="+mn-cs"/>
            </a:rPr>
            <a:t>は、適切な財源の確保と歳出の精査により、取崩を回避して</a:t>
          </a:r>
          <a:r>
            <a:rPr lang="ja-JP" altLang="en-US" sz="1200">
              <a:solidFill>
                <a:schemeClr val="dk1"/>
              </a:solidFill>
              <a:latin typeface="+mn-lt"/>
              <a:ea typeface="+mn-ea"/>
              <a:cs typeface="+mn-cs"/>
            </a:rPr>
            <a:t>おり、</a:t>
          </a:r>
          <a:r>
            <a:rPr lang="ja-JP" altLang="ja-JP" sz="1200">
              <a:solidFill>
                <a:schemeClr val="dk1"/>
              </a:solidFill>
              <a:latin typeface="+mn-lt"/>
              <a:ea typeface="+mn-ea"/>
              <a:cs typeface="+mn-cs"/>
            </a:rPr>
            <a:t>決算剰余金による積立を行った事</a:t>
          </a:r>
          <a:r>
            <a:rPr lang="ja-JP" altLang="en-US" sz="1200">
              <a:solidFill>
                <a:schemeClr val="dk1"/>
              </a:solidFill>
              <a:latin typeface="+mn-lt"/>
              <a:ea typeface="+mn-ea"/>
              <a:cs typeface="+mn-cs"/>
            </a:rPr>
            <a:t>で</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前年度比で約</a:t>
          </a:r>
          <a:r>
            <a:rPr lang="en-US" altLang="ja-JP" sz="1200">
              <a:solidFill>
                <a:schemeClr val="dk1"/>
              </a:solidFill>
              <a:latin typeface="+mn-lt"/>
              <a:ea typeface="+mn-ea"/>
              <a:cs typeface="+mn-cs"/>
            </a:rPr>
            <a:t>6</a:t>
          </a:r>
          <a:r>
            <a:rPr lang="ja-JP" altLang="en-US" sz="1200">
              <a:solidFill>
                <a:schemeClr val="dk1"/>
              </a:solidFill>
              <a:latin typeface="+mn-lt"/>
              <a:ea typeface="+mn-ea"/>
              <a:cs typeface="+mn-cs"/>
            </a:rPr>
            <a:t>億</a:t>
          </a:r>
          <a:r>
            <a:rPr lang="en-US" altLang="ja-JP" sz="1200">
              <a:solidFill>
                <a:schemeClr val="dk1"/>
              </a:solidFill>
              <a:latin typeface="+mn-lt"/>
              <a:ea typeface="+mn-ea"/>
              <a:cs typeface="+mn-cs"/>
            </a:rPr>
            <a:t>4</a:t>
          </a:r>
          <a:r>
            <a:rPr lang="ja-JP" altLang="en-US" sz="1200">
              <a:solidFill>
                <a:schemeClr val="dk1"/>
              </a:solidFill>
              <a:latin typeface="+mn-lt"/>
              <a:ea typeface="+mn-ea"/>
              <a:cs typeface="+mn-cs"/>
            </a:rPr>
            <a:t>千万円の増、</a:t>
          </a:r>
          <a:r>
            <a:rPr lang="ja-JP" altLang="ja-JP" sz="1200">
              <a:solidFill>
                <a:schemeClr val="dk1"/>
              </a:solidFill>
              <a:latin typeface="+mn-lt"/>
              <a:ea typeface="+mn-ea"/>
              <a:cs typeface="+mn-cs"/>
            </a:rPr>
            <a:t>約</a:t>
          </a:r>
          <a:r>
            <a:rPr lang="en-US" altLang="ja-JP" sz="1200">
              <a:solidFill>
                <a:schemeClr val="dk1"/>
              </a:solidFill>
              <a:latin typeface="+mn-lt"/>
              <a:ea typeface="+mn-ea"/>
              <a:cs typeface="+mn-cs"/>
            </a:rPr>
            <a:t>73</a:t>
          </a:r>
          <a:r>
            <a:rPr lang="ja-JP" altLang="ja-JP" sz="1200">
              <a:solidFill>
                <a:schemeClr val="dk1"/>
              </a:solidFill>
              <a:latin typeface="+mn-lt"/>
              <a:ea typeface="+mn-ea"/>
              <a:cs typeface="+mn-cs"/>
            </a:rPr>
            <a:t>億</a:t>
          </a:r>
          <a:r>
            <a:rPr lang="ja-JP" altLang="en-US" sz="1200">
              <a:solidFill>
                <a:schemeClr val="dk1"/>
              </a:solidFill>
              <a:latin typeface="+mn-lt"/>
              <a:ea typeface="+mn-ea"/>
              <a:cs typeface="+mn-cs"/>
            </a:rPr>
            <a:t>円となっ</a:t>
          </a:r>
          <a:r>
            <a:rPr lang="ja-JP" altLang="ja-JP" sz="1200">
              <a:solidFill>
                <a:schemeClr val="dk1"/>
              </a:solidFill>
              <a:latin typeface="+mn-lt"/>
              <a:ea typeface="+mn-ea"/>
              <a:cs typeface="+mn-cs"/>
            </a:rPr>
            <a:t>ている。</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実質収支額は、</a:t>
          </a:r>
          <a:r>
            <a:rPr lang="ja-JP" altLang="en-US" sz="1200">
              <a:solidFill>
                <a:schemeClr val="dk1"/>
              </a:solidFill>
              <a:latin typeface="+mn-lt"/>
              <a:ea typeface="+mn-ea"/>
              <a:cs typeface="+mn-cs"/>
            </a:rPr>
            <a:t>地方消費税交付金、ダム整備事業費負担金、プレミアム商品券発行支援事業費補助金</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合併特例債等の歳入の減少等によって</a:t>
          </a:r>
          <a:r>
            <a:rPr lang="en-US" altLang="ja-JP" sz="1200">
              <a:solidFill>
                <a:schemeClr val="dk1"/>
              </a:solidFill>
              <a:latin typeface="+mn-lt"/>
              <a:ea typeface="+mn-ea"/>
              <a:cs typeface="+mn-cs"/>
            </a:rPr>
            <a:t>0.44</a:t>
          </a:r>
          <a:r>
            <a:rPr lang="ja-JP" altLang="ja-JP" sz="1200">
              <a:solidFill>
                <a:schemeClr val="dk1"/>
              </a:solidFill>
              <a:latin typeface="+mn-lt"/>
              <a:ea typeface="+mn-ea"/>
              <a:cs typeface="+mn-cs"/>
            </a:rPr>
            <a:t>ポイントの減となっており、実質単年度収支も、実質収支額の減に伴い、</a:t>
          </a:r>
          <a:r>
            <a:rPr lang="ja-JP" altLang="en-US" sz="1200">
              <a:solidFill>
                <a:schemeClr val="dk1"/>
              </a:solidFill>
              <a:latin typeface="+mn-lt"/>
              <a:ea typeface="+mn-ea"/>
              <a:cs typeface="+mn-cs"/>
            </a:rPr>
            <a:t>標準財政規模に占める割合では</a:t>
          </a:r>
          <a:r>
            <a:rPr lang="en-US" altLang="ja-JP" sz="1200">
              <a:solidFill>
                <a:schemeClr val="dk1"/>
              </a:solidFill>
              <a:latin typeface="+mn-lt"/>
              <a:ea typeface="+mn-ea"/>
              <a:cs typeface="+mn-cs"/>
            </a:rPr>
            <a:t>0.24</a:t>
          </a:r>
          <a:r>
            <a:rPr lang="ja-JP" altLang="en-US" sz="1200">
              <a:solidFill>
                <a:schemeClr val="dk1"/>
              </a:solidFill>
              <a:latin typeface="+mn-lt"/>
              <a:ea typeface="+mn-ea"/>
              <a:cs typeface="+mn-cs"/>
            </a:rPr>
            <a:t>ポイントの減となった</a:t>
          </a:r>
          <a:r>
            <a:rPr lang="ja-JP" altLang="ja-JP" sz="1200">
              <a:solidFill>
                <a:schemeClr val="dk1"/>
              </a:solidFill>
              <a:latin typeface="+mn-lt"/>
              <a:ea typeface="+mn-ea"/>
              <a:cs typeface="+mn-cs"/>
            </a:rPr>
            <a:t>。</a:t>
          </a:r>
          <a:endParaRPr lang="en-US" altLang="ja-JP" sz="1200">
            <a:solidFill>
              <a:schemeClr val="dk1"/>
            </a:solidFill>
            <a:latin typeface="+mn-lt"/>
            <a:ea typeface="+mn-ea"/>
            <a:cs typeface="+mn-cs"/>
          </a:endParaRPr>
        </a:p>
        <a:p>
          <a:r>
            <a:rPr lang="ja-JP" altLang="ja-JP" sz="1200">
              <a:solidFill>
                <a:schemeClr val="dk1"/>
              </a:solidFill>
              <a:latin typeface="+mn-lt"/>
              <a:ea typeface="+mn-ea"/>
              <a:cs typeface="+mn-cs"/>
            </a:rPr>
            <a:t>今後も、行財政運営の効率化、各種事務事業の見直しと経費の節減</a:t>
          </a:r>
          <a:r>
            <a:rPr lang="ja-JP" altLang="en-US" sz="1200">
              <a:solidFill>
                <a:schemeClr val="dk1"/>
              </a:solidFill>
              <a:latin typeface="+mn-lt"/>
              <a:ea typeface="+mn-ea"/>
              <a:cs typeface="+mn-cs"/>
            </a:rPr>
            <a:t>、さらなる財源の確保</a:t>
          </a:r>
          <a:r>
            <a:rPr lang="ja-JP" altLang="ja-JP" sz="1200">
              <a:solidFill>
                <a:schemeClr val="dk1"/>
              </a:solidFill>
              <a:latin typeface="+mn-lt"/>
              <a:ea typeface="+mn-ea"/>
              <a:cs typeface="+mn-cs"/>
            </a:rPr>
            <a:t>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連結実質赤字比率は、平成</a:t>
          </a:r>
          <a:r>
            <a:rPr kumimoji="1" lang="en-US" altLang="ja-JP" sz="1400">
              <a:solidFill>
                <a:schemeClr val="dk1"/>
              </a:solidFill>
              <a:latin typeface="+mn-lt"/>
              <a:ea typeface="+mn-ea"/>
              <a:cs typeface="+mn-cs"/>
            </a:rPr>
            <a:t>22</a:t>
          </a:r>
          <a:r>
            <a:rPr kumimoji="1" lang="ja-JP" altLang="ja-JP" sz="1400">
              <a:solidFill>
                <a:schemeClr val="dk1"/>
              </a:solidFill>
              <a:latin typeface="+mn-lt"/>
              <a:ea typeface="+mn-ea"/>
              <a:cs typeface="+mn-cs"/>
            </a:rPr>
            <a:t>年度以降、全会計黒字となっており赤字は生じていない。</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今後も適正な財政運営、企業経営に努める。</a:t>
          </a:r>
          <a:endParaRPr kumimoji="1" lang="en-US" altLang="ja-JP" sz="1400">
            <a:solidFill>
              <a:schemeClr val="dk1"/>
            </a:solidFill>
            <a:latin typeface="+mn-lt"/>
            <a:ea typeface="+mn-ea"/>
            <a:cs typeface="+mn-cs"/>
          </a:endParaRPr>
        </a:p>
        <a:p>
          <a:r>
            <a:rPr lang="ja-JP" altLang="en-US" sz="1400">
              <a:solidFill>
                <a:schemeClr val="dk1"/>
              </a:solidFill>
              <a:latin typeface="+mn-lt"/>
              <a:ea typeface="+mn-ea"/>
              <a:cs typeface="+mn-cs"/>
            </a:rPr>
            <a:t>なお、公共下水道事業については、</a:t>
          </a:r>
          <a:r>
            <a:rPr lang="ja-JP" altLang="en-US" sz="1400" baseline="0" smtClean="0">
              <a:solidFill>
                <a:schemeClr val="dk1"/>
              </a:solidFill>
              <a:latin typeface="+mn-lt"/>
              <a:ea typeface="+mn-ea"/>
              <a:cs typeface="+mn-cs"/>
            </a:rPr>
            <a:t>平成</a:t>
          </a:r>
          <a:r>
            <a:rPr lang="en-US" altLang="ja-JP" sz="1400" baseline="0" smtClean="0">
              <a:solidFill>
                <a:schemeClr val="dk1"/>
              </a:solidFill>
              <a:latin typeface="+mn-lt"/>
              <a:ea typeface="+mn-ea"/>
              <a:cs typeface="+mn-cs"/>
            </a:rPr>
            <a:t>29</a:t>
          </a:r>
          <a:r>
            <a:rPr lang="ja-JP" altLang="en-US" sz="1400" baseline="0" smtClean="0">
              <a:solidFill>
                <a:schemeClr val="dk1"/>
              </a:solidFill>
              <a:latin typeface="+mn-lt"/>
              <a:ea typeface="+mn-ea"/>
              <a:cs typeface="+mn-cs"/>
            </a:rPr>
            <a:t>年</a:t>
          </a:r>
          <a:r>
            <a:rPr lang="en-US" altLang="ja-JP" sz="1400" baseline="0" smtClean="0">
              <a:solidFill>
                <a:schemeClr val="dk1"/>
              </a:solidFill>
              <a:latin typeface="+mn-lt"/>
              <a:ea typeface="+mn-ea"/>
              <a:cs typeface="+mn-cs"/>
            </a:rPr>
            <a:t>4</a:t>
          </a:r>
          <a:r>
            <a:rPr lang="ja-JP" altLang="en-US" sz="1400" baseline="0" smtClean="0">
              <a:solidFill>
                <a:schemeClr val="dk1"/>
              </a:solidFill>
              <a:latin typeface="+mn-lt"/>
              <a:ea typeface="+mn-ea"/>
              <a:cs typeface="+mn-cs"/>
            </a:rPr>
            <a:t>月</a:t>
          </a:r>
          <a:r>
            <a:rPr lang="en-US" altLang="ja-JP" sz="1400" baseline="0" smtClean="0">
              <a:solidFill>
                <a:schemeClr val="dk1"/>
              </a:solidFill>
              <a:latin typeface="+mn-lt"/>
              <a:ea typeface="+mn-ea"/>
              <a:cs typeface="+mn-cs"/>
            </a:rPr>
            <a:t>1</a:t>
          </a:r>
          <a:r>
            <a:rPr lang="ja-JP" altLang="en-US" sz="1400" baseline="0" smtClean="0">
              <a:solidFill>
                <a:schemeClr val="dk1"/>
              </a:solidFill>
              <a:latin typeface="+mn-lt"/>
              <a:ea typeface="+mn-ea"/>
              <a:cs typeface="+mn-cs"/>
            </a:rPr>
            <a:t>日から地方公営企業法の全部適用によって公営企業会計へ移行している。</a:t>
          </a:r>
        </a:p>
        <a:p>
          <a:endParaRPr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38242120</v>
      </c>
      <c r="BO4" s="381"/>
      <c r="BP4" s="381"/>
      <c r="BQ4" s="381"/>
      <c r="BR4" s="381"/>
      <c r="BS4" s="381"/>
      <c r="BT4" s="381"/>
      <c r="BU4" s="382"/>
      <c r="BV4" s="380">
        <v>39186245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37011189</v>
      </c>
      <c r="BO5" s="418"/>
      <c r="BP5" s="418"/>
      <c r="BQ5" s="418"/>
      <c r="BR5" s="418"/>
      <c r="BS5" s="418"/>
      <c r="BT5" s="418"/>
      <c r="BU5" s="419"/>
      <c r="BV5" s="417">
        <v>37703856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91.2</v>
      </c>
      <c r="CU5" s="415"/>
      <c r="CV5" s="415"/>
      <c r="CW5" s="415"/>
      <c r="CX5" s="415"/>
      <c r="CY5" s="415"/>
      <c r="CZ5" s="415"/>
      <c r="DA5" s="416"/>
      <c r="DB5" s="414">
        <v>90.9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1230931</v>
      </c>
      <c r="BO6" s="418"/>
      <c r="BP6" s="418"/>
      <c r="BQ6" s="418"/>
      <c r="BR6" s="418"/>
      <c r="BS6" s="418"/>
      <c r="BT6" s="418"/>
      <c r="BU6" s="419"/>
      <c r="BV6" s="417">
        <v>1482389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v>
      </c>
      <c r="CU6" s="455"/>
      <c r="CV6" s="455"/>
      <c r="CW6" s="455"/>
      <c r="CX6" s="455"/>
      <c r="CY6" s="455"/>
      <c r="CZ6" s="455"/>
      <c r="DA6" s="456"/>
      <c r="DB6" s="454">
        <v>96.5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77081</v>
      </c>
      <c r="BO7" s="418"/>
      <c r="BP7" s="418"/>
      <c r="BQ7" s="418"/>
      <c r="BR7" s="418"/>
      <c r="BS7" s="418"/>
      <c r="BT7" s="418"/>
      <c r="BU7" s="419"/>
      <c r="BV7" s="417">
        <v>225495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21687465</v>
      </c>
      <c r="CU7" s="418"/>
      <c r="CV7" s="418"/>
      <c r="CW7" s="418"/>
      <c r="CX7" s="418"/>
      <c r="CY7" s="418"/>
      <c r="CZ7" s="418"/>
      <c r="DA7" s="419"/>
      <c r="DB7" s="417">
        <v>21839512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1153850</v>
      </c>
      <c r="BO8" s="418"/>
      <c r="BP8" s="418"/>
      <c r="BQ8" s="418"/>
      <c r="BR8" s="418"/>
      <c r="BS8" s="418"/>
      <c r="BT8" s="418"/>
      <c r="BU8" s="419"/>
      <c r="BV8" s="417">
        <v>1256894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66523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-103044</v>
      </c>
      <c r="BO9" s="418"/>
      <c r="BP9" s="418"/>
      <c r="BQ9" s="418"/>
      <c r="BR9" s="418"/>
      <c r="BS9" s="418"/>
      <c r="BT9" s="418"/>
      <c r="BU9" s="419"/>
      <c r="BV9" s="417">
        <v>-55554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18.899999999999999</v>
      </c>
      <c r="CU9" s="415"/>
      <c r="CV9" s="415"/>
      <c r="CW9" s="415"/>
      <c r="CX9" s="415"/>
      <c r="CY9" s="415"/>
      <c r="CZ9" s="415"/>
      <c r="DA9" s="416"/>
      <c r="DB9" s="414">
        <v>18.600000000000001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70940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12775</v>
      </c>
      <c r="BO10" s="418"/>
      <c r="BP10" s="418"/>
      <c r="BQ10" s="418"/>
      <c r="BR10" s="418"/>
      <c r="BS10" s="418"/>
      <c r="BT10" s="418"/>
      <c r="BU10" s="419"/>
      <c r="BV10" s="417">
        <v>9291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7090</v>
      </c>
      <c r="BO11" s="418"/>
      <c r="BP11" s="418"/>
      <c r="BQ11" s="418"/>
      <c r="BR11" s="418"/>
      <c r="BS11" s="418"/>
      <c r="BT11" s="418"/>
      <c r="BU11" s="419"/>
      <c r="BV11" s="417">
        <v>14886</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67708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67306</v>
      </c>
      <c r="S13" s="499"/>
      <c r="T13" s="499"/>
      <c r="U13" s="499"/>
      <c r="V13" s="500"/>
      <c r="W13" s="433" t="s">
        <v>124</v>
      </c>
      <c r="X13" s="434"/>
      <c r="Y13" s="434"/>
      <c r="Z13" s="434"/>
      <c r="AA13" s="434"/>
      <c r="AB13" s="424"/>
      <c r="AC13" s="468">
        <v>3301</v>
      </c>
      <c r="AD13" s="469"/>
      <c r="AE13" s="469"/>
      <c r="AF13" s="469"/>
      <c r="AG13" s="508"/>
      <c r="AH13" s="468">
        <v>3698</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-83179</v>
      </c>
      <c r="BO13" s="418"/>
      <c r="BP13" s="418"/>
      <c r="BQ13" s="418"/>
      <c r="BR13" s="418"/>
      <c r="BS13" s="418"/>
      <c r="BT13" s="418"/>
      <c r="BU13" s="419"/>
      <c r="BV13" s="417">
        <v>-31377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5.0999999999999996</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68429</v>
      </c>
      <c r="S14" s="499"/>
      <c r="T14" s="499"/>
      <c r="U14" s="499"/>
      <c r="V14" s="500"/>
      <c r="W14" s="407"/>
      <c r="X14" s="408"/>
      <c r="Y14" s="408"/>
      <c r="Z14" s="408"/>
      <c r="AA14" s="408"/>
      <c r="AB14" s="397"/>
      <c r="AC14" s="501">
        <v>10.199999999999999</v>
      </c>
      <c r="AD14" s="502"/>
      <c r="AE14" s="502"/>
      <c r="AF14" s="502"/>
      <c r="AG14" s="503"/>
      <c r="AH14" s="501">
        <v>11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68079</v>
      </c>
      <c r="S15" s="499"/>
      <c r="T15" s="499"/>
      <c r="U15" s="499"/>
      <c r="V15" s="500"/>
      <c r="W15" s="433" t="s">
        <v>130</v>
      </c>
      <c r="X15" s="434"/>
      <c r="Y15" s="434"/>
      <c r="Z15" s="434"/>
      <c r="AA15" s="434"/>
      <c r="AB15" s="424"/>
      <c r="AC15" s="468">
        <v>8227</v>
      </c>
      <c r="AD15" s="469"/>
      <c r="AE15" s="469"/>
      <c r="AF15" s="469"/>
      <c r="AG15" s="508"/>
      <c r="AH15" s="468">
        <v>8735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7093221</v>
      </c>
      <c r="BO15" s="381"/>
      <c r="BP15" s="381"/>
      <c r="BQ15" s="381"/>
      <c r="BR15" s="381"/>
      <c r="BS15" s="381"/>
      <c r="BT15" s="381"/>
      <c r="BU15" s="382"/>
      <c r="BV15" s="380">
        <v>7041665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25.4</v>
      </c>
      <c r="AD16" s="502"/>
      <c r="AE16" s="502"/>
      <c r="AF16" s="502"/>
      <c r="AG16" s="503"/>
      <c r="AH16" s="501">
        <v>25.9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17860600</v>
      </c>
      <c r="BO16" s="418"/>
      <c r="BP16" s="418"/>
      <c r="BQ16" s="418"/>
      <c r="BR16" s="418"/>
      <c r="BS16" s="418"/>
      <c r="BT16" s="418"/>
      <c r="BU16" s="419"/>
      <c r="BV16" s="417">
        <v>17115078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20902</v>
      </c>
      <c r="AD17" s="469"/>
      <c r="AE17" s="469"/>
      <c r="AF17" s="469"/>
      <c r="AG17" s="508"/>
      <c r="AH17" s="468">
        <v>21241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8965979</v>
      </c>
      <c r="BO17" s="418"/>
      <c r="BP17" s="418"/>
      <c r="BQ17" s="418"/>
      <c r="BR17" s="418"/>
      <c r="BS17" s="418"/>
      <c r="BT17" s="418"/>
      <c r="BU17" s="419"/>
      <c r="BV17" s="417">
        <v>8910982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666.03</v>
      </c>
      <c r="M18" s="530"/>
      <c r="N18" s="530"/>
      <c r="O18" s="530"/>
      <c r="P18" s="530"/>
      <c r="Q18" s="530"/>
      <c r="R18" s="531"/>
      <c r="S18" s="531"/>
      <c r="T18" s="531"/>
      <c r="U18" s="531"/>
      <c r="V18" s="532"/>
      <c r="W18" s="435"/>
      <c r="X18" s="436"/>
      <c r="Y18" s="436"/>
      <c r="Z18" s="436"/>
      <c r="AA18" s="436"/>
      <c r="AB18" s="427"/>
      <c r="AC18" s="533">
        <v>64.5</v>
      </c>
      <c r="AD18" s="534"/>
      <c r="AE18" s="534"/>
      <c r="AF18" s="534"/>
      <c r="AG18" s="535"/>
      <c r="AH18" s="533">
        <v>63.1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19988803</v>
      </c>
      <c r="BO18" s="418"/>
      <c r="BP18" s="418"/>
      <c r="BQ18" s="418"/>
      <c r="BR18" s="418"/>
      <c r="BS18" s="418"/>
      <c r="BT18" s="418"/>
      <c r="BU18" s="419"/>
      <c r="BV18" s="417">
        <v>20123740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100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24619263</v>
      </c>
      <c r="BO19" s="418"/>
      <c r="BP19" s="418"/>
      <c r="BQ19" s="418"/>
      <c r="BR19" s="418"/>
      <c r="BS19" s="418"/>
      <c r="BT19" s="418"/>
      <c r="BU19" s="419"/>
      <c r="BV19" s="417">
        <v>25141981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25238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39121564</v>
      </c>
      <c r="BO23" s="418"/>
      <c r="BP23" s="418"/>
      <c r="BQ23" s="418"/>
      <c r="BR23" s="418"/>
      <c r="BS23" s="418"/>
      <c r="BT23" s="418"/>
      <c r="BU23" s="419"/>
      <c r="BV23" s="417">
        <v>39710221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7412</v>
      </c>
      <c r="R24" s="469"/>
      <c r="S24" s="469"/>
      <c r="T24" s="469"/>
      <c r="U24" s="469"/>
      <c r="V24" s="508"/>
      <c r="W24" s="563"/>
      <c r="X24" s="551"/>
      <c r="Y24" s="552"/>
      <c r="Z24" s="467" t="s">
        <v>153</v>
      </c>
      <c r="AA24" s="447"/>
      <c r="AB24" s="447"/>
      <c r="AC24" s="447"/>
      <c r="AD24" s="447"/>
      <c r="AE24" s="447"/>
      <c r="AF24" s="447"/>
      <c r="AG24" s="448"/>
      <c r="AH24" s="468">
        <v>564</v>
      </c>
      <c r="AI24" s="469"/>
      <c r="AJ24" s="469"/>
      <c r="AK24" s="469"/>
      <c r="AL24" s="508"/>
      <c r="AM24" s="468">
        <v>1871916</v>
      </c>
      <c r="AN24" s="469"/>
      <c r="AO24" s="469"/>
      <c r="AP24" s="469"/>
      <c r="AQ24" s="469"/>
      <c r="AR24" s="508"/>
      <c r="AS24" s="468">
        <v>3319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26735073</v>
      </c>
      <c r="BO24" s="418"/>
      <c r="BP24" s="418"/>
      <c r="BQ24" s="418"/>
      <c r="BR24" s="418"/>
      <c r="BS24" s="418"/>
      <c r="BT24" s="418"/>
      <c r="BU24" s="419"/>
      <c r="BV24" s="417">
        <v>27044479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6745</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5061371</v>
      </c>
      <c r="BO25" s="381"/>
      <c r="BP25" s="381"/>
      <c r="BQ25" s="381"/>
      <c r="BR25" s="381"/>
      <c r="BS25" s="381"/>
      <c r="BT25" s="381"/>
      <c r="BU25" s="382"/>
      <c r="BV25" s="380">
        <v>5873898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5719</v>
      </c>
      <c r="R26" s="469"/>
      <c r="S26" s="469"/>
      <c r="T26" s="469"/>
      <c r="U26" s="469"/>
      <c r="V26" s="508"/>
      <c r="W26" s="563"/>
      <c r="X26" s="551"/>
      <c r="Y26" s="552"/>
      <c r="Z26" s="467" t="s">
        <v>159</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4470</v>
      </c>
      <c r="R27" s="469"/>
      <c r="S27" s="469"/>
      <c r="T27" s="469"/>
      <c r="U27" s="469"/>
      <c r="V27" s="508"/>
      <c r="W27" s="563"/>
      <c r="X27" s="551"/>
      <c r="Y27" s="552"/>
      <c r="Z27" s="467" t="s">
        <v>162</v>
      </c>
      <c r="AA27" s="447"/>
      <c r="AB27" s="447"/>
      <c r="AC27" s="447"/>
      <c r="AD27" s="447"/>
      <c r="AE27" s="447"/>
      <c r="AF27" s="447"/>
      <c r="AG27" s="448"/>
      <c r="AH27" s="468">
        <v>9</v>
      </c>
      <c r="AI27" s="469"/>
      <c r="AJ27" s="469"/>
      <c r="AK27" s="469"/>
      <c r="AL27" s="508"/>
      <c r="AM27" s="468">
        <v>36153</v>
      </c>
      <c r="AN27" s="469"/>
      <c r="AO27" s="469"/>
      <c r="AP27" s="469"/>
      <c r="AQ27" s="469"/>
      <c r="AR27" s="508"/>
      <c r="AS27" s="468">
        <v>4017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642225</v>
      </c>
      <c r="BO27" s="587"/>
      <c r="BP27" s="587"/>
      <c r="BQ27" s="587"/>
      <c r="BR27" s="587"/>
      <c r="BS27" s="587"/>
      <c r="BT27" s="587"/>
      <c r="BU27" s="588"/>
      <c r="BV27" s="586">
        <v>641996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3930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7328799</v>
      </c>
      <c r="BO28" s="381"/>
      <c r="BP28" s="381"/>
      <c r="BQ28" s="381"/>
      <c r="BR28" s="381"/>
      <c r="BS28" s="381"/>
      <c r="BT28" s="381"/>
      <c r="BU28" s="382"/>
      <c r="BV28" s="380">
        <v>6686024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20</v>
      </c>
      <c r="M29" s="469"/>
      <c r="N29" s="469"/>
      <c r="O29" s="469"/>
      <c r="P29" s="508"/>
      <c r="Q29" s="468">
        <v>3820</v>
      </c>
      <c r="R29" s="469"/>
      <c r="S29" s="469"/>
      <c r="T29" s="469"/>
      <c r="U29" s="469"/>
      <c r="V29" s="508"/>
      <c r="W29" s="564"/>
      <c r="X29" s="565"/>
      <c r="Y29" s="566"/>
      <c r="Z29" s="467" t="s">
        <v>169</v>
      </c>
      <c r="AA29" s="447"/>
      <c r="AB29" s="447"/>
      <c r="AC29" s="447"/>
      <c r="AD29" s="447"/>
      <c r="AE29" s="447"/>
      <c r="AF29" s="447"/>
      <c r="AG29" s="448"/>
      <c r="AH29" s="468">
        <v>573</v>
      </c>
      <c r="AI29" s="469"/>
      <c r="AJ29" s="469"/>
      <c r="AK29" s="469"/>
      <c r="AL29" s="508"/>
      <c r="AM29" s="468">
        <v>1908069</v>
      </c>
      <c r="AN29" s="469"/>
      <c r="AO29" s="469"/>
      <c r="AP29" s="469"/>
      <c r="AQ29" s="469"/>
      <c r="AR29" s="508"/>
      <c r="AS29" s="468">
        <v>3330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2051962</v>
      </c>
      <c r="BO29" s="418"/>
      <c r="BP29" s="418"/>
      <c r="BQ29" s="418"/>
      <c r="BR29" s="418"/>
      <c r="BS29" s="418"/>
      <c r="BT29" s="418"/>
      <c r="BU29" s="419"/>
      <c r="BV29" s="417">
        <v>2046726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9019219</v>
      </c>
      <c r="BO30" s="587"/>
      <c r="BP30" s="587"/>
      <c r="BQ30" s="587"/>
      <c r="BR30" s="587"/>
      <c r="BS30" s="587"/>
      <c r="BT30" s="587"/>
      <c r="BU30" s="588"/>
      <c r="BV30" s="586">
        <v>8653371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大分県交通災害共済組合（交通災害共済事業会計）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日田市市民サービス公社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大分県市町村会館管理組合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日田玖珠地域産業振興センター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給水施設事業特別会計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IF('各会計、関係団体の財政状況及び健全化判断比率'!B34="","",'各会計、関係団体の財政状況及び健全化判断比率'!B34)</f>
        <v>特定環境保全公共下水道事業特別会計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大分県後期高齢者医療広域連合（普通会計）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つえエーピー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診療所事業特別会計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IF('各会計、関係団体の財政状況及び健全化判断比率'!B35="","",'各会計、関係団体の財政状況及び健全化判断比率'!B35)</f>
        <v>農業集落排水事業特別会計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大分県後期高齢者医療広域連合（後期高齢者医療事業会計）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中津江村地球財団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情報センター事業特別会計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日田玖珠広域消防組合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トライ・ウッド</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かみつえグリーン商事</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上津江農業公社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26</v>
      </c>
      <c r="CP41" s="598"/>
      <c r="CQ41" s="599" t="str">
        <f>IF('各会計、関係団体の財政状況及び健全化判断比率'!BS14="","",'各会計、関係団体の財政状況及び健全化判断比率'!BS14)</f>
        <v>日田市公民館運営事業団</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530</v>
      </c>
      <c r="D34" s="1184"/>
      <c r="E34" s="1185"/>
      <c r="F34" s="32">
        <v>3.11</v>
      </c>
      <c r="G34" s="33">
        <v>3.9</v>
      </c>
      <c r="H34" s="33">
        <v>5.85</v>
      </c>
      <c r="I34" s="33">
        <v>5.75</v>
      </c>
      <c r="J34" s="34">
        <v>5.31</v>
      </c>
      <c r="K34" s="22"/>
      <c r="L34" s="22"/>
      <c r="M34" s="22"/>
      <c r="N34" s="22"/>
      <c r="O34" s="22"/>
      <c r="P34" s="22"/>
    </row>
    <row r="35" spans="1:16" ht="39" customHeight="1">
      <c r="A35" s="22"/>
      <c r="B35" s="35"/>
      <c r="C35" s="1178" t="s">
        <v>531</v>
      </c>
      <c r="D35" s="1179"/>
      <c r="E35" s="1180"/>
      <c r="F35" s="36">
        <v>5.56</v>
      </c>
      <c r="G35" s="37">
        <v>6.39</v>
      </c>
      <c r="H35" s="37">
        <v>3.86</v>
      </c>
      <c r="I35" s="37">
        <v>4.47</v>
      </c>
      <c r="J35" s="38">
        <v>5.13</v>
      </c>
      <c r="K35" s="22"/>
      <c r="L35" s="22"/>
      <c r="M35" s="22"/>
      <c r="N35" s="22"/>
      <c r="O35" s="22"/>
      <c r="P35" s="22"/>
    </row>
    <row r="36" spans="1:16" ht="39" customHeight="1">
      <c r="A36" s="22"/>
      <c r="B36" s="35"/>
      <c r="C36" s="1178" t="s">
        <v>532</v>
      </c>
      <c r="D36" s="1179"/>
      <c r="E36" s="1180"/>
      <c r="F36" s="36">
        <v>0.71</v>
      </c>
      <c r="G36" s="37">
        <v>0.75</v>
      </c>
      <c r="H36" s="37">
        <v>0.12</v>
      </c>
      <c r="I36" s="37">
        <v>0.18</v>
      </c>
      <c r="J36" s="38">
        <v>1.78</v>
      </c>
      <c r="K36" s="22"/>
      <c r="L36" s="22"/>
      <c r="M36" s="22"/>
      <c r="N36" s="22"/>
      <c r="O36" s="22"/>
      <c r="P36" s="22"/>
    </row>
    <row r="37" spans="1:16" ht="39" customHeight="1">
      <c r="A37" s="22"/>
      <c r="B37" s="35"/>
      <c r="C37" s="1178" t="s">
        <v>533</v>
      </c>
      <c r="D37" s="1179"/>
      <c r="E37" s="1180"/>
      <c r="F37" s="36">
        <v>0.45</v>
      </c>
      <c r="G37" s="37">
        <v>0.42</v>
      </c>
      <c r="H37" s="37">
        <v>0.48</v>
      </c>
      <c r="I37" s="37">
        <v>0.23</v>
      </c>
      <c r="J37" s="38">
        <v>0.24</v>
      </c>
      <c r="K37" s="22"/>
      <c r="L37" s="22"/>
      <c r="M37" s="22"/>
      <c r="N37" s="22"/>
      <c r="O37" s="22"/>
      <c r="P37" s="22"/>
    </row>
    <row r="38" spans="1:16" ht="39" customHeight="1">
      <c r="A38" s="22"/>
      <c r="B38" s="35"/>
      <c r="C38" s="1178" t="s">
        <v>534</v>
      </c>
      <c r="D38" s="1179"/>
      <c r="E38" s="1180"/>
      <c r="F38" s="36">
        <v>0</v>
      </c>
      <c r="G38" s="37">
        <v>0</v>
      </c>
      <c r="H38" s="37">
        <v>0</v>
      </c>
      <c r="I38" s="37">
        <v>0</v>
      </c>
      <c r="J38" s="38">
        <v>0.01</v>
      </c>
      <c r="K38" s="22"/>
      <c r="L38" s="22"/>
      <c r="M38" s="22"/>
      <c r="N38" s="22"/>
      <c r="O38" s="22"/>
      <c r="P38" s="22"/>
    </row>
    <row r="39" spans="1:16" ht="39" customHeight="1">
      <c r="A39" s="22"/>
      <c r="B39" s="35"/>
      <c r="C39" s="1178" t="s">
        <v>535</v>
      </c>
      <c r="D39" s="1179"/>
      <c r="E39" s="1180"/>
      <c r="F39" s="36">
        <v>0</v>
      </c>
      <c r="G39" s="37">
        <v>0</v>
      </c>
      <c r="H39" s="37">
        <v>0</v>
      </c>
      <c r="I39" s="37">
        <v>0</v>
      </c>
      <c r="J39" s="38">
        <v>0</v>
      </c>
      <c r="K39" s="22"/>
      <c r="L39" s="22"/>
      <c r="M39" s="22"/>
      <c r="N39" s="22"/>
      <c r="O39" s="22"/>
      <c r="P39" s="22"/>
    </row>
    <row r="40" spans="1:16" ht="39" customHeight="1">
      <c r="A40" s="22"/>
      <c r="B40" s="35"/>
      <c r="C40" s="1178" t="s">
        <v>536</v>
      </c>
      <c r="D40" s="1179"/>
      <c r="E40" s="1180"/>
      <c r="F40" s="36">
        <v>0.18</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539</v>
      </c>
      <c r="D43" s="1182"/>
      <c r="E43" s="1183"/>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5273</v>
      </c>
      <c r="L45" s="60">
        <v>5292</v>
      </c>
      <c r="M45" s="60">
        <v>5282</v>
      </c>
      <c r="N45" s="60">
        <v>4791</v>
      </c>
      <c r="O45" s="61">
        <v>4774</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1054</v>
      </c>
      <c r="L48" s="64">
        <v>991</v>
      </c>
      <c r="M48" s="64">
        <v>1033</v>
      </c>
      <c r="N48" s="64">
        <v>923</v>
      </c>
      <c r="O48" s="65">
        <v>836</v>
      </c>
      <c r="P48" s="48"/>
      <c r="Q48" s="48"/>
      <c r="R48" s="48"/>
      <c r="S48" s="48"/>
      <c r="T48" s="48"/>
      <c r="U48" s="48"/>
    </row>
    <row r="49" spans="1:21" ht="30.75" customHeight="1">
      <c r="A49" s="48"/>
      <c r="B49" s="1196"/>
      <c r="C49" s="1197"/>
      <c r="D49" s="62"/>
      <c r="E49" s="1188" t="s">
        <v>16</v>
      </c>
      <c r="F49" s="1188"/>
      <c r="G49" s="1188"/>
      <c r="H49" s="1188"/>
      <c r="I49" s="1188"/>
      <c r="J49" s="1189"/>
      <c r="K49" s="63">
        <v>11</v>
      </c>
      <c r="L49" s="64">
        <v>11</v>
      </c>
      <c r="M49" s="64">
        <v>17</v>
      </c>
      <c r="N49" s="64">
        <v>20</v>
      </c>
      <c r="O49" s="65">
        <v>23</v>
      </c>
      <c r="P49" s="48"/>
      <c r="Q49" s="48"/>
      <c r="R49" s="48"/>
      <c r="S49" s="48"/>
      <c r="T49" s="48"/>
      <c r="U49" s="48"/>
    </row>
    <row r="50" spans="1:21" ht="30.75" customHeight="1">
      <c r="A50" s="48"/>
      <c r="B50" s="1196"/>
      <c r="C50" s="1197"/>
      <c r="D50" s="62"/>
      <c r="E50" s="1188" t="s">
        <v>17</v>
      </c>
      <c r="F50" s="1188"/>
      <c r="G50" s="1188"/>
      <c r="H50" s="1188"/>
      <c r="I50" s="1188"/>
      <c r="J50" s="1189"/>
      <c r="K50" s="63">
        <v>54</v>
      </c>
      <c r="L50" s="64">
        <v>22</v>
      </c>
      <c r="M50" s="64">
        <v>8</v>
      </c>
      <c r="N50" s="64">
        <v>2</v>
      </c>
      <c r="O50" s="65">
        <v>2</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1</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4962</v>
      </c>
      <c r="L52" s="64">
        <v>5009</v>
      </c>
      <c r="M52" s="64">
        <v>5147</v>
      </c>
      <c r="N52" s="64">
        <v>4914</v>
      </c>
      <c r="O52" s="65">
        <v>4918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1431</v>
      </c>
      <c r="L53" s="69">
        <v>1308</v>
      </c>
      <c r="M53" s="69">
        <v>1193</v>
      </c>
      <c r="N53" s="69">
        <v>823</v>
      </c>
      <c r="O53" s="70">
        <v>718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40978</v>
      </c>
      <c r="J41" s="83">
        <v>41420</v>
      </c>
      <c r="K41" s="83">
        <v>39662</v>
      </c>
      <c r="L41" s="83">
        <v>39710</v>
      </c>
      <c r="M41" s="84">
        <v>39122</v>
      </c>
    </row>
    <row r="42" spans="2:13" ht="27.75" customHeight="1">
      <c r="B42" s="1204"/>
      <c r="C42" s="1205"/>
      <c r="D42" s="85"/>
      <c r="E42" s="1210" t="s">
        <v>26</v>
      </c>
      <c r="F42" s="1210"/>
      <c r="G42" s="1210"/>
      <c r="H42" s="1211"/>
      <c r="I42" s="86">
        <v>637</v>
      </c>
      <c r="J42" s="87">
        <v>4</v>
      </c>
      <c r="K42" s="87">
        <v>2</v>
      </c>
      <c r="L42" s="87" t="s">
        <v>482</v>
      </c>
      <c r="M42" s="88" t="s">
        <v>482</v>
      </c>
    </row>
    <row r="43" spans="2:13" ht="27.75" customHeight="1">
      <c r="B43" s="1204"/>
      <c r="C43" s="1205"/>
      <c r="D43" s="85"/>
      <c r="E43" s="1210" t="s">
        <v>27</v>
      </c>
      <c r="F43" s="1210"/>
      <c r="G43" s="1210"/>
      <c r="H43" s="1211"/>
      <c r="I43" s="86">
        <v>13262</v>
      </c>
      <c r="J43" s="87">
        <v>12694</v>
      </c>
      <c r="K43" s="87">
        <v>12138</v>
      </c>
      <c r="L43" s="87">
        <v>11206</v>
      </c>
      <c r="M43" s="88">
        <v>10362</v>
      </c>
    </row>
    <row r="44" spans="2:13" ht="27.75" customHeight="1">
      <c r="B44" s="1204"/>
      <c r="C44" s="1205"/>
      <c r="D44" s="85"/>
      <c r="E44" s="1210" t="s">
        <v>28</v>
      </c>
      <c r="F44" s="1210"/>
      <c r="G44" s="1210"/>
      <c r="H44" s="1211"/>
      <c r="I44" s="86">
        <v>227</v>
      </c>
      <c r="J44" s="87">
        <v>328</v>
      </c>
      <c r="K44" s="87">
        <v>324</v>
      </c>
      <c r="L44" s="87">
        <v>319</v>
      </c>
      <c r="M44" s="88">
        <v>317</v>
      </c>
    </row>
    <row r="45" spans="2:13" ht="27.75" customHeight="1">
      <c r="B45" s="1204"/>
      <c r="C45" s="1205"/>
      <c r="D45" s="85"/>
      <c r="E45" s="1210" t="s">
        <v>29</v>
      </c>
      <c r="F45" s="1210"/>
      <c r="G45" s="1210"/>
      <c r="H45" s="1211"/>
      <c r="I45" s="86">
        <v>6210</v>
      </c>
      <c r="J45" s="87">
        <v>6163</v>
      </c>
      <c r="K45" s="87">
        <v>5641</v>
      </c>
      <c r="L45" s="87">
        <v>5280</v>
      </c>
      <c r="M45" s="88">
        <v>5353</v>
      </c>
    </row>
    <row r="46" spans="2:13" ht="27.75" customHeight="1">
      <c r="B46" s="1204"/>
      <c r="C46" s="1205"/>
      <c r="D46" s="89"/>
      <c r="E46" s="1210" t="s">
        <v>30</v>
      </c>
      <c r="F46" s="1210"/>
      <c r="G46" s="1210"/>
      <c r="H46" s="1211"/>
      <c r="I46" s="86">
        <v>595</v>
      </c>
      <c r="J46" s="87">
        <v>3</v>
      </c>
      <c r="K46" s="87">
        <v>1</v>
      </c>
      <c r="L46" s="87">
        <v>2</v>
      </c>
      <c r="M46" s="88">
        <v>1</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14075</v>
      </c>
      <c r="J50" s="87">
        <v>14156</v>
      </c>
      <c r="K50" s="87">
        <v>13795</v>
      </c>
      <c r="L50" s="87">
        <v>14811</v>
      </c>
      <c r="M50" s="88">
        <v>16012</v>
      </c>
    </row>
    <row r="51" spans="2:13" ht="27.75" customHeight="1">
      <c r="B51" s="1204"/>
      <c r="C51" s="1205"/>
      <c r="D51" s="85"/>
      <c r="E51" s="1210" t="s">
        <v>36</v>
      </c>
      <c r="F51" s="1210"/>
      <c r="G51" s="1210"/>
      <c r="H51" s="1211"/>
      <c r="I51" s="86">
        <v>5462</v>
      </c>
      <c r="J51" s="87">
        <v>5151</v>
      </c>
      <c r="K51" s="87">
        <v>4779</v>
      </c>
      <c r="L51" s="87">
        <v>4659</v>
      </c>
      <c r="M51" s="88">
        <v>4755</v>
      </c>
    </row>
    <row r="52" spans="2:13" ht="27.75" customHeight="1">
      <c r="B52" s="1206"/>
      <c r="C52" s="1207"/>
      <c r="D52" s="85"/>
      <c r="E52" s="1210" t="s">
        <v>37</v>
      </c>
      <c r="F52" s="1210"/>
      <c r="G52" s="1210"/>
      <c r="H52" s="1211"/>
      <c r="I52" s="86">
        <v>40320</v>
      </c>
      <c r="J52" s="87">
        <v>39967</v>
      </c>
      <c r="K52" s="87">
        <v>39113</v>
      </c>
      <c r="L52" s="87">
        <v>38719</v>
      </c>
      <c r="M52" s="88">
        <v>37756</v>
      </c>
    </row>
    <row r="53" spans="2:13" ht="27.75" customHeight="1" thickBot="1">
      <c r="B53" s="1217" t="s">
        <v>21</v>
      </c>
      <c r="C53" s="1218"/>
      <c r="D53" s="92"/>
      <c r="E53" s="1219" t="s">
        <v>38</v>
      </c>
      <c r="F53" s="1219"/>
      <c r="G53" s="1219"/>
      <c r="H53" s="1220"/>
      <c r="I53" s="93">
        <v>2052</v>
      </c>
      <c r="J53" s="94">
        <v>1338</v>
      </c>
      <c r="K53" s="94">
        <v>80</v>
      </c>
      <c r="L53" s="94">
        <v>-1671</v>
      </c>
      <c r="M53" s="95">
        <v>-3368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42"/>
      <c r="H50" s="1243"/>
      <c r="I50" s="1243"/>
      <c r="J50" s="1244"/>
      <c r="K50" s="356" t="s">
        <v>522</v>
      </c>
      <c r="L50" s="356" t="s">
        <v>523</v>
      </c>
      <c r="M50" s="356" t="s">
        <v>524</v>
      </c>
      <c r="N50" s="356" t="s">
        <v>525</v>
      </c>
      <c r="O50" s="356" t="s">
        <v>526</v>
      </c>
    </row>
    <row r="51" spans="1:17">
      <c r="B51" s="250"/>
      <c r="C51" s="246"/>
      <c r="D51" s="246"/>
      <c r="E51" s="246"/>
      <c r="F51" s="246"/>
      <c r="G51" s="1245" t="s">
        <v>568</v>
      </c>
      <c r="H51" s="1246"/>
      <c r="I51" s="1251" t="s">
        <v>569</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574</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570</v>
      </c>
      <c r="H55" s="1226"/>
      <c r="I55" s="1231" t="s">
        <v>569</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574</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33" t="s">
        <v>575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572</v>
      </c>
      <c r="I71" s="370"/>
      <c r="J71" s="366"/>
      <c r="K71" s="366"/>
      <c r="L71" s="367"/>
      <c r="M71" s="366"/>
      <c r="N71" s="367"/>
      <c r="O71" s="368"/>
    </row>
    <row r="72" spans="2:30">
      <c r="B72" s="250"/>
      <c r="C72" s="246"/>
      <c r="D72" s="246"/>
      <c r="E72" s="246"/>
      <c r="F72" s="246"/>
      <c r="G72" s="1242"/>
      <c r="H72" s="1243"/>
      <c r="I72" s="1243"/>
      <c r="J72" s="1244"/>
      <c r="K72" s="356" t="s">
        <v>522</v>
      </c>
      <c r="L72" s="356" t="s">
        <v>523</v>
      </c>
      <c r="M72" s="356" t="s">
        <v>524</v>
      </c>
      <c r="N72" s="356" t="s">
        <v>525</v>
      </c>
      <c r="O72" s="356" t="s">
        <v>526</v>
      </c>
    </row>
    <row r="73" spans="2:30">
      <c r="B73" s="250"/>
      <c r="C73" s="246"/>
      <c r="D73" s="246"/>
      <c r="E73" s="246"/>
      <c r="F73" s="246"/>
      <c r="G73" s="1245" t="s">
        <v>568</v>
      </c>
      <c r="H73" s="1246"/>
      <c r="I73" s="1251" t="s">
        <v>569</v>
      </c>
      <c r="J73" s="1251"/>
      <c r="K73" s="1232">
        <v>11.2</v>
      </c>
      <c r="L73" s="1232">
        <v>7.3</v>
      </c>
      <c r="M73" s="1221">
        <v>0.4</v>
      </c>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573</v>
      </c>
      <c r="J75" s="1231"/>
      <c r="K75" s="1253">
        <v>7.6</v>
      </c>
      <c r="L75" s="1253">
        <v>7.6</v>
      </c>
      <c r="M75" s="1253">
        <v>7.2</v>
      </c>
      <c r="N75" s="1253">
        <v>6.2</v>
      </c>
      <c r="O75" s="1253">
        <v>5.0999999999999996</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570</v>
      </c>
      <c r="H77" s="1226"/>
      <c r="I77" s="1231" t="s">
        <v>569</v>
      </c>
      <c r="J77" s="1231"/>
      <c r="K77" s="1232">
        <v>58.2</v>
      </c>
      <c r="L77" s="1232">
        <v>50.3</v>
      </c>
      <c r="M77" s="1221">
        <v>45.9</v>
      </c>
      <c r="N77" s="1221">
        <v>39</v>
      </c>
      <c r="O77" s="1221">
        <v>32.5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573</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94773</v>
      </c>
      <c r="E3" s="118"/>
      <c r="F3" s="119">
        <v>50880</v>
      </c>
      <c r="G3" s="120"/>
      <c r="H3" s="121"/>
    </row>
    <row r="4" spans="1:8">
      <c r="A4" s="122"/>
      <c r="B4" s="123"/>
      <c r="C4" s="124"/>
      <c r="D4" s="125">
        <v>35399</v>
      </c>
      <c r="E4" s="126"/>
      <c r="F4" s="127">
        <v>26879</v>
      </c>
      <c r="G4" s="128"/>
      <c r="H4" s="129"/>
    </row>
    <row r="5" spans="1:8">
      <c r="A5" s="110" t="s">
        <v>516</v>
      </c>
      <c r="B5" s="115"/>
      <c r="C5" s="116"/>
      <c r="D5" s="117">
        <v>76007</v>
      </c>
      <c r="E5" s="118"/>
      <c r="F5" s="119">
        <v>63956</v>
      </c>
      <c r="G5" s="120"/>
      <c r="H5" s="121"/>
    </row>
    <row r="6" spans="1:8">
      <c r="A6" s="122"/>
      <c r="B6" s="123"/>
      <c r="C6" s="124"/>
      <c r="D6" s="125">
        <v>32390</v>
      </c>
      <c r="E6" s="126"/>
      <c r="F6" s="127">
        <v>29239</v>
      </c>
      <c r="G6" s="128"/>
      <c r="H6" s="129"/>
    </row>
    <row r="7" spans="1:8">
      <c r="A7" s="110" t="s">
        <v>517</v>
      </c>
      <c r="B7" s="115"/>
      <c r="C7" s="116"/>
      <c r="D7" s="117">
        <v>81869</v>
      </c>
      <c r="E7" s="118"/>
      <c r="F7" s="119">
        <v>66255</v>
      </c>
      <c r="G7" s="120"/>
      <c r="H7" s="121"/>
    </row>
    <row r="8" spans="1:8">
      <c r="A8" s="122"/>
      <c r="B8" s="123"/>
      <c r="C8" s="124"/>
      <c r="D8" s="125">
        <v>40861</v>
      </c>
      <c r="E8" s="126"/>
      <c r="F8" s="127">
        <v>31822</v>
      </c>
      <c r="G8" s="128"/>
      <c r="H8" s="129"/>
    </row>
    <row r="9" spans="1:8">
      <c r="A9" s="110" t="s">
        <v>518</v>
      </c>
      <c r="B9" s="115"/>
      <c r="C9" s="116"/>
      <c r="D9" s="117">
        <v>81287</v>
      </c>
      <c r="E9" s="118"/>
      <c r="F9" s="119">
        <v>92247</v>
      </c>
      <c r="G9" s="120"/>
      <c r="H9" s="121"/>
    </row>
    <row r="10" spans="1:8">
      <c r="A10" s="122"/>
      <c r="B10" s="123"/>
      <c r="C10" s="124"/>
      <c r="D10" s="125">
        <v>51162</v>
      </c>
      <c r="E10" s="126"/>
      <c r="F10" s="127">
        <v>37204</v>
      </c>
      <c r="G10" s="128"/>
      <c r="H10" s="129"/>
    </row>
    <row r="11" spans="1:8">
      <c r="A11" s="110" t="s">
        <v>519</v>
      </c>
      <c r="B11" s="115"/>
      <c r="C11" s="116"/>
      <c r="D11" s="117">
        <v>72254</v>
      </c>
      <c r="E11" s="118"/>
      <c r="F11" s="119">
        <v>67319</v>
      </c>
      <c r="G11" s="120"/>
      <c r="H11" s="121"/>
    </row>
    <row r="12" spans="1:8">
      <c r="A12" s="122"/>
      <c r="B12" s="123"/>
      <c r="C12" s="130"/>
      <c r="D12" s="125">
        <v>43579</v>
      </c>
      <c r="E12" s="126"/>
      <c r="F12" s="127">
        <v>38101</v>
      </c>
      <c r="G12" s="128"/>
      <c r="H12" s="129"/>
    </row>
    <row r="13" spans="1:8">
      <c r="A13" s="110"/>
      <c r="B13" s="115"/>
      <c r="C13" s="131"/>
      <c r="D13" s="132">
        <v>81238</v>
      </c>
      <c r="E13" s="133"/>
      <c r="F13" s="134">
        <v>68131</v>
      </c>
      <c r="G13" s="135"/>
      <c r="H13" s="121"/>
    </row>
    <row r="14" spans="1:8">
      <c r="A14" s="122"/>
      <c r="B14" s="123"/>
      <c r="C14" s="124"/>
      <c r="D14" s="125">
        <v>40678</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3.13</v>
      </c>
      <c r="C19" s="136">
        <f>ROUND(VALUE(SUBSTITUTE(実質収支比率等に係る経年分析!G$48,"▲","-")),2)</f>
        <v>3.91</v>
      </c>
      <c r="D19" s="136">
        <f>ROUND(VALUE(SUBSTITUTE(実質収支比率等に係る経年分析!H$48,"▲","-")),2)</f>
        <v>5.86</v>
      </c>
      <c r="E19" s="136">
        <f>ROUND(VALUE(SUBSTITUTE(実質収支比率等に係る経年分析!I$48,"▲","-")),2)</f>
        <v>5.76</v>
      </c>
      <c r="F19" s="136">
        <f>ROUND(VALUE(SUBSTITUTE(実質収支比率等に係る経年分析!J$48,"▲","-")),2)</f>
        <v>5.32</v>
      </c>
    </row>
    <row r="20" spans="1:11">
      <c r="A20" s="136" t="s">
        <v>43</v>
      </c>
      <c r="B20" s="136">
        <f>ROUND(VALUE(SUBSTITUTE(実質収支比率等に係る経年分析!F$47,"▲","-")),2)</f>
        <v>27.15</v>
      </c>
      <c r="C20" s="136">
        <f>ROUND(VALUE(SUBSTITUTE(実質収支比率等に係る経年分析!G$47,"▲","-")),2)</f>
        <v>26.59</v>
      </c>
      <c r="D20" s="136">
        <f>ROUND(VALUE(SUBSTITUTE(実質収支比率等に係る経年分析!H$47,"▲","-")),2)</f>
        <v>26.86</v>
      </c>
      <c r="E20" s="136">
        <f>ROUND(VALUE(SUBSTITUTE(実質収支比率等に係る経年分析!I$47,"▲","-")),2)</f>
        <v>30.61</v>
      </c>
      <c r="F20" s="136">
        <f>ROUND(VALUE(SUBSTITUTE(実質収支比率等に係る経年分析!J$47,"▲","-")),2)</f>
        <v>33.79</v>
      </c>
    </row>
    <row r="21" spans="1:11">
      <c r="A21" s="136" t="s">
        <v>44</v>
      </c>
      <c r="B21" s="136">
        <f>IF(ISNUMBER(VALUE(SUBSTITUTE(実質収支比率等に係る経年分析!F$49,"▲","-"))),ROUND(VALUE(SUBSTITUTE(実質収支比率等に係る経年分析!F$49,"▲","-")),2),NA())</f>
        <v>-4.42</v>
      </c>
      <c r="C21" s="136">
        <f>IF(ISNUMBER(VALUE(SUBSTITUTE(実質収支比率等に係る経年分析!G$49,"▲","-"))),ROUND(VALUE(SUBSTITUTE(実質収支比率等に係る経年分析!G$49,"▲","-")),2),NA())</f>
        <v>3.38</v>
      </c>
      <c r="D21" s="136">
        <f>IF(ISNUMBER(VALUE(SUBSTITUTE(実質収支比率等に係る経年分析!H$49,"▲","-"))),ROUND(VALUE(SUBSTITUTE(実質収支比率等に係る経年分析!H$49,"▲","-")),2),NA())</f>
        <v>4.16</v>
      </c>
      <c r="E21" s="136">
        <f>IF(ISNUMBER(VALUE(SUBSTITUTE(実質収支比率等に係る経年分析!I$49,"▲","-"))),ROUND(VALUE(SUBSTITUTE(実質収支比率等に係る経年分析!I$49,"▲","-")),2),NA())</f>
        <v>-0.14000000000000001</v>
      </c>
      <c r="F21" s="136">
        <f>IF(ISNUMBER(VALUE(SUBSTITUTE(実質収支比率等に係る経年分析!J$49,"▲","-"))),ROUND(VALUE(SUBSTITUTE(実質収支比率等に係る経年分析!J$49,"▲","-")),2),NA())</f>
        <v>-0.38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情報センター事業特別会計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4962</v>
      </c>
      <c r="E42" s="138"/>
      <c r="F42" s="138"/>
      <c r="G42" s="138">
        <f>'実質公債費比率（分子）の構造'!L$52</f>
        <v>5009</v>
      </c>
      <c r="H42" s="138"/>
      <c r="I42" s="138"/>
      <c r="J42" s="138">
        <f>'実質公債費比率（分子）の構造'!M$52</f>
        <v>5147</v>
      </c>
      <c r="K42" s="138"/>
      <c r="L42" s="138"/>
      <c r="M42" s="138">
        <f>'実質公債費比率（分子）の構造'!N$52</f>
        <v>4914</v>
      </c>
      <c r="N42" s="138"/>
      <c r="O42" s="138"/>
      <c r="P42" s="138">
        <f>'実質公債費比率（分子）の構造'!O$52</f>
        <v>4918</v>
      </c>
    </row>
    <row r="43" spans="1:16">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1</v>
      </c>
      <c r="L43" s="138"/>
      <c r="M43" s="138"/>
      <c r="N43" s="138">
        <f>'実質公債費比率（分子）の構造'!O$51</f>
        <v>1</v>
      </c>
      <c r="O43" s="138"/>
      <c r="P43" s="138"/>
    </row>
    <row r="44" spans="1:16">
      <c r="A44" s="138" t="s">
        <v>53</v>
      </c>
      <c r="B44" s="138">
        <f>'実質公債費比率（分子）の構造'!K$50</f>
        <v>54</v>
      </c>
      <c r="C44" s="138"/>
      <c r="D44" s="138"/>
      <c r="E44" s="138">
        <f>'実質公債費比率（分子）の構造'!L$50</f>
        <v>22</v>
      </c>
      <c r="F44" s="138"/>
      <c r="G44" s="138"/>
      <c r="H44" s="138">
        <f>'実質公債費比率（分子）の構造'!M$50</f>
        <v>8</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11</v>
      </c>
      <c r="C45" s="138"/>
      <c r="D45" s="138"/>
      <c r="E45" s="138">
        <f>'実質公債費比率（分子）の構造'!L$49</f>
        <v>11</v>
      </c>
      <c r="F45" s="138"/>
      <c r="G45" s="138"/>
      <c r="H45" s="138">
        <f>'実質公債費比率（分子）の構造'!M$49</f>
        <v>17</v>
      </c>
      <c r="I45" s="138"/>
      <c r="J45" s="138"/>
      <c r="K45" s="138">
        <f>'実質公債費比率（分子）の構造'!N$49</f>
        <v>20</v>
      </c>
      <c r="L45" s="138"/>
      <c r="M45" s="138"/>
      <c r="N45" s="138">
        <f>'実質公債費比率（分子）の構造'!O$49</f>
        <v>23</v>
      </c>
      <c r="O45" s="138"/>
      <c r="P45" s="138"/>
    </row>
    <row r="46" spans="1:16">
      <c r="A46" s="138" t="s">
        <v>55</v>
      </c>
      <c r="B46" s="138">
        <f>'実質公債費比率（分子）の構造'!K$48</f>
        <v>1054</v>
      </c>
      <c r="C46" s="138"/>
      <c r="D46" s="138"/>
      <c r="E46" s="138">
        <f>'実質公債費比率（分子）の構造'!L$48</f>
        <v>991</v>
      </c>
      <c r="F46" s="138"/>
      <c r="G46" s="138"/>
      <c r="H46" s="138">
        <f>'実質公債費比率（分子）の構造'!M$48</f>
        <v>1033</v>
      </c>
      <c r="I46" s="138"/>
      <c r="J46" s="138"/>
      <c r="K46" s="138">
        <f>'実質公債費比率（分子）の構造'!N$48</f>
        <v>923</v>
      </c>
      <c r="L46" s="138"/>
      <c r="M46" s="138"/>
      <c r="N46" s="138">
        <f>'実質公債費比率（分子）の構造'!O$48</f>
        <v>836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5273</v>
      </c>
      <c r="C49" s="138"/>
      <c r="D49" s="138"/>
      <c r="E49" s="138">
        <f>'実質公債費比率（分子）の構造'!L$45</f>
        <v>5292</v>
      </c>
      <c r="F49" s="138"/>
      <c r="G49" s="138"/>
      <c r="H49" s="138">
        <f>'実質公債費比率（分子）の構造'!M$45</f>
        <v>5282</v>
      </c>
      <c r="I49" s="138"/>
      <c r="J49" s="138"/>
      <c r="K49" s="138">
        <f>'実質公債費比率（分子）の構造'!N$45</f>
        <v>4791</v>
      </c>
      <c r="L49" s="138"/>
      <c r="M49" s="138"/>
      <c r="N49" s="138">
        <f>'実質公債費比率（分子）の構造'!O$45</f>
        <v>4774</v>
      </c>
      <c r="O49" s="138"/>
      <c r="P49" s="138"/>
    </row>
    <row r="50" spans="1:16">
      <c r="A50" s="138" t="s">
        <v>59</v>
      </c>
      <c r="B50" s="138" t="e">
        <f>NA()</f>
        <v>#N/A</v>
      </c>
      <c r="C50" s="138">
        <f>IF(ISNUMBER('実質公債費比率（分子）の構造'!K$53),'実質公債費比率（分子）の構造'!K$53,NA())</f>
        <v>1431</v>
      </c>
      <c r="D50" s="138" t="e">
        <f>NA()</f>
        <v>#N/A</v>
      </c>
      <c r="E50" s="138" t="e">
        <f>NA()</f>
        <v>#N/A</v>
      </c>
      <c r="F50" s="138">
        <f>IF(ISNUMBER('実質公債費比率（分子）の構造'!L$53),'実質公債費比率（分子）の構造'!L$53,NA())</f>
        <v>1308</v>
      </c>
      <c r="G50" s="138" t="e">
        <f>NA()</f>
        <v>#N/A</v>
      </c>
      <c r="H50" s="138" t="e">
        <f>NA()</f>
        <v>#N/A</v>
      </c>
      <c r="I50" s="138">
        <f>IF(ISNUMBER('実質公債費比率（分子）の構造'!M$53),'実質公債費比率（分子）の構造'!M$53,NA())</f>
        <v>1193</v>
      </c>
      <c r="J50" s="138" t="e">
        <f>NA()</f>
        <v>#N/A</v>
      </c>
      <c r="K50" s="138" t="e">
        <f>NA()</f>
        <v>#N/A</v>
      </c>
      <c r="L50" s="138">
        <f>IF(ISNUMBER('実質公債費比率（分子）の構造'!N$53),'実質公債費比率（分子）の構造'!N$53,NA())</f>
        <v>823</v>
      </c>
      <c r="M50" s="138" t="e">
        <f>NA()</f>
        <v>#N/A</v>
      </c>
      <c r="N50" s="138" t="e">
        <f>NA()</f>
        <v>#N/A</v>
      </c>
      <c r="O50" s="138">
        <f>IF(ISNUMBER('実質公債費比率（分子）の構造'!O$53),'実質公債費比率（分子）の構造'!O$53,NA())</f>
        <v>718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40320</v>
      </c>
      <c r="E56" s="137"/>
      <c r="F56" s="137"/>
      <c r="G56" s="137">
        <f>'将来負担比率（分子）の構造'!J$52</f>
        <v>39967</v>
      </c>
      <c r="H56" s="137"/>
      <c r="I56" s="137"/>
      <c r="J56" s="137">
        <f>'将来負担比率（分子）の構造'!K$52</f>
        <v>39113</v>
      </c>
      <c r="K56" s="137"/>
      <c r="L56" s="137"/>
      <c r="M56" s="137">
        <f>'将来負担比率（分子）の構造'!L$52</f>
        <v>38719</v>
      </c>
      <c r="N56" s="137"/>
      <c r="O56" s="137"/>
      <c r="P56" s="137">
        <f>'将来負担比率（分子）の構造'!M$52</f>
        <v>37756</v>
      </c>
    </row>
    <row r="57" spans="1:16">
      <c r="A57" s="137" t="s">
        <v>36</v>
      </c>
      <c r="B57" s="137"/>
      <c r="C57" s="137"/>
      <c r="D57" s="137">
        <f>'将来負担比率（分子）の構造'!I$51</f>
        <v>5462</v>
      </c>
      <c r="E57" s="137"/>
      <c r="F57" s="137"/>
      <c r="G57" s="137">
        <f>'将来負担比率（分子）の構造'!J$51</f>
        <v>5151</v>
      </c>
      <c r="H57" s="137"/>
      <c r="I57" s="137"/>
      <c r="J57" s="137">
        <f>'将来負担比率（分子）の構造'!K$51</f>
        <v>4779</v>
      </c>
      <c r="K57" s="137"/>
      <c r="L57" s="137"/>
      <c r="M57" s="137">
        <f>'将来負担比率（分子）の構造'!L$51</f>
        <v>4659</v>
      </c>
      <c r="N57" s="137"/>
      <c r="O57" s="137"/>
      <c r="P57" s="137">
        <f>'将来負担比率（分子）の構造'!M$51</f>
        <v>4755</v>
      </c>
    </row>
    <row r="58" spans="1:16">
      <c r="A58" s="137" t="s">
        <v>35</v>
      </c>
      <c r="B58" s="137"/>
      <c r="C58" s="137"/>
      <c r="D58" s="137">
        <f>'将来負担比率（分子）の構造'!I$50</f>
        <v>14075</v>
      </c>
      <c r="E58" s="137"/>
      <c r="F58" s="137"/>
      <c r="G58" s="137">
        <f>'将来負担比率（分子）の構造'!J$50</f>
        <v>14156</v>
      </c>
      <c r="H58" s="137"/>
      <c r="I58" s="137"/>
      <c r="J58" s="137">
        <f>'将来負担比率（分子）の構造'!K$50</f>
        <v>13795</v>
      </c>
      <c r="K58" s="137"/>
      <c r="L58" s="137"/>
      <c r="M58" s="137">
        <f>'将来負担比率（分子）の構造'!L$50</f>
        <v>14811</v>
      </c>
      <c r="N58" s="137"/>
      <c r="O58" s="137"/>
      <c r="P58" s="137">
        <f>'将来負担比率（分子）の構造'!M$50</f>
        <v>16012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595</v>
      </c>
      <c r="C61" s="137"/>
      <c r="D61" s="137"/>
      <c r="E61" s="137">
        <f>'将来負担比率（分子）の構造'!J$46</f>
        <v>3</v>
      </c>
      <c r="F61" s="137"/>
      <c r="G61" s="137"/>
      <c r="H61" s="137">
        <f>'将来負担比率（分子）の構造'!K$46</f>
        <v>1</v>
      </c>
      <c r="I61" s="137"/>
      <c r="J61" s="137"/>
      <c r="K61" s="137">
        <f>'将来負担比率（分子）の構造'!L$46</f>
        <v>2</v>
      </c>
      <c r="L61" s="137"/>
      <c r="M61" s="137"/>
      <c r="N61" s="137">
        <f>'将来負担比率（分子）の構造'!M$46</f>
        <v>1</v>
      </c>
      <c r="O61" s="137"/>
      <c r="P61" s="137"/>
    </row>
    <row r="62" spans="1:16">
      <c r="A62" s="137" t="s">
        <v>29</v>
      </c>
      <c r="B62" s="137">
        <f>'将来負担比率（分子）の構造'!I$45</f>
        <v>6210</v>
      </c>
      <c r="C62" s="137"/>
      <c r="D62" s="137"/>
      <c r="E62" s="137">
        <f>'将来負担比率（分子）の構造'!J$45</f>
        <v>6163</v>
      </c>
      <c r="F62" s="137"/>
      <c r="G62" s="137"/>
      <c r="H62" s="137">
        <f>'将来負担比率（分子）の構造'!K$45</f>
        <v>5641</v>
      </c>
      <c r="I62" s="137"/>
      <c r="J62" s="137"/>
      <c r="K62" s="137">
        <f>'将来負担比率（分子）の構造'!L$45</f>
        <v>5280</v>
      </c>
      <c r="L62" s="137"/>
      <c r="M62" s="137"/>
      <c r="N62" s="137">
        <f>'将来負担比率（分子）の構造'!M$45</f>
        <v>5353</v>
      </c>
      <c r="O62" s="137"/>
      <c r="P62" s="137"/>
    </row>
    <row r="63" spans="1:16">
      <c r="A63" s="137" t="s">
        <v>28</v>
      </c>
      <c r="B63" s="137">
        <f>'将来負担比率（分子）の構造'!I$44</f>
        <v>227</v>
      </c>
      <c r="C63" s="137"/>
      <c r="D63" s="137"/>
      <c r="E63" s="137">
        <f>'将来負担比率（分子）の構造'!J$44</f>
        <v>328</v>
      </c>
      <c r="F63" s="137"/>
      <c r="G63" s="137"/>
      <c r="H63" s="137">
        <f>'将来負担比率（分子）の構造'!K$44</f>
        <v>324</v>
      </c>
      <c r="I63" s="137"/>
      <c r="J63" s="137"/>
      <c r="K63" s="137">
        <f>'将来負担比率（分子）の構造'!L$44</f>
        <v>319</v>
      </c>
      <c r="L63" s="137"/>
      <c r="M63" s="137"/>
      <c r="N63" s="137">
        <f>'将来負担比率（分子）の構造'!M$44</f>
        <v>317</v>
      </c>
      <c r="O63" s="137"/>
      <c r="P63" s="137"/>
    </row>
    <row r="64" spans="1:16">
      <c r="A64" s="137" t="s">
        <v>27</v>
      </c>
      <c r="B64" s="137">
        <f>'将来負担比率（分子）の構造'!I$43</f>
        <v>13262</v>
      </c>
      <c r="C64" s="137"/>
      <c r="D64" s="137"/>
      <c r="E64" s="137">
        <f>'将来負担比率（分子）の構造'!J$43</f>
        <v>12694</v>
      </c>
      <c r="F64" s="137"/>
      <c r="G64" s="137"/>
      <c r="H64" s="137">
        <f>'将来負担比率（分子）の構造'!K$43</f>
        <v>12138</v>
      </c>
      <c r="I64" s="137"/>
      <c r="J64" s="137"/>
      <c r="K64" s="137">
        <f>'将来負担比率（分子）の構造'!L$43</f>
        <v>11206</v>
      </c>
      <c r="L64" s="137"/>
      <c r="M64" s="137"/>
      <c r="N64" s="137">
        <f>'将来負担比率（分子）の構造'!M$43</f>
        <v>10362</v>
      </c>
      <c r="O64" s="137"/>
      <c r="P64" s="137"/>
    </row>
    <row r="65" spans="1:16">
      <c r="A65" s="137" t="s">
        <v>26</v>
      </c>
      <c r="B65" s="137">
        <f>'将来負担比率（分子）の構造'!I$42</f>
        <v>637</v>
      </c>
      <c r="C65" s="137"/>
      <c r="D65" s="137"/>
      <c r="E65" s="137">
        <f>'将来負担比率（分子）の構造'!J$42</f>
        <v>4</v>
      </c>
      <c r="F65" s="137"/>
      <c r="G65" s="137"/>
      <c r="H65" s="137">
        <f>'将来負担比率（分子）の構造'!K$42</f>
        <v>2</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40978</v>
      </c>
      <c r="C66" s="137"/>
      <c r="D66" s="137"/>
      <c r="E66" s="137">
        <f>'将来負担比率（分子）の構造'!J$41</f>
        <v>41420</v>
      </c>
      <c r="F66" s="137"/>
      <c r="G66" s="137"/>
      <c r="H66" s="137">
        <f>'将来負担比率（分子）の構造'!K$41</f>
        <v>39662</v>
      </c>
      <c r="I66" s="137"/>
      <c r="J66" s="137"/>
      <c r="K66" s="137">
        <f>'将来負担比率（分子）の構造'!L$41</f>
        <v>39710</v>
      </c>
      <c r="L66" s="137"/>
      <c r="M66" s="137"/>
      <c r="N66" s="137">
        <f>'将来負担比率（分子）の構造'!M$41</f>
        <v>39122</v>
      </c>
      <c r="O66" s="137"/>
      <c r="P66" s="137"/>
    </row>
    <row r="67" spans="1:16">
      <c r="A67" s="137" t="s">
        <v>63</v>
      </c>
      <c r="B67" s="137" t="e">
        <f>NA()</f>
        <v>#N/A</v>
      </c>
      <c r="C67" s="137">
        <f>IF(ISNUMBER('将来負担比率（分子）の構造'!I$53), IF('将来負担比率（分子）の構造'!I$53 &lt; 0, 0, '将来負担比率（分子）の構造'!I$53), NA())</f>
        <v>2052</v>
      </c>
      <c r="D67" s="137" t="e">
        <f>NA()</f>
        <v>#N/A</v>
      </c>
      <c r="E67" s="137" t="e">
        <f>NA()</f>
        <v>#N/A</v>
      </c>
      <c r="F67" s="137">
        <f>IF(ISNUMBER('将来負担比率（分子）の構造'!J$53), IF('将来負担比率（分子）の構造'!J$53 &lt; 0, 0, '将来負担比率（分子）の構造'!J$53), NA())</f>
        <v>1338</v>
      </c>
      <c r="G67" s="137" t="e">
        <f>NA()</f>
        <v>#N/A</v>
      </c>
      <c r="H67" s="137" t="e">
        <f>NA()</f>
        <v>#N/A</v>
      </c>
      <c r="I67" s="137">
        <f>IF(ISNUMBER('将来負担比率（分子）の構造'!K$53), IF('将来負担比率（分子）の構造'!K$53 &lt; 0, 0, '将来負担比率（分子）の構造'!K$53), NA())</f>
        <v>80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7863659</v>
      </c>
      <c r="S5" s="615"/>
      <c r="T5" s="615"/>
      <c r="U5" s="615"/>
      <c r="V5" s="615"/>
      <c r="W5" s="615"/>
      <c r="X5" s="615"/>
      <c r="Y5" s="616"/>
      <c r="Z5" s="617">
        <v>20.6</v>
      </c>
      <c r="AA5" s="617"/>
      <c r="AB5" s="617"/>
      <c r="AC5" s="617"/>
      <c r="AD5" s="618">
        <v>7420558</v>
      </c>
      <c r="AE5" s="618"/>
      <c r="AF5" s="618"/>
      <c r="AG5" s="618"/>
      <c r="AH5" s="618"/>
      <c r="AI5" s="618"/>
      <c r="AJ5" s="618"/>
      <c r="AK5" s="618"/>
      <c r="AL5" s="619">
        <v>35.6</v>
      </c>
      <c r="AM5" s="620"/>
      <c r="AN5" s="620"/>
      <c r="AO5" s="621"/>
      <c r="AP5" s="611" t="s">
        <v>208</v>
      </c>
      <c r="AQ5" s="612"/>
      <c r="AR5" s="612"/>
      <c r="AS5" s="612"/>
      <c r="AT5" s="612"/>
      <c r="AU5" s="612"/>
      <c r="AV5" s="612"/>
      <c r="AW5" s="612"/>
      <c r="AX5" s="612"/>
      <c r="AY5" s="612"/>
      <c r="AZ5" s="612"/>
      <c r="BA5" s="612"/>
      <c r="BB5" s="612"/>
      <c r="BC5" s="612"/>
      <c r="BD5" s="612"/>
      <c r="BE5" s="612"/>
      <c r="BF5" s="613"/>
      <c r="BG5" s="625">
        <v>7374456</v>
      </c>
      <c r="BH5" s="626"/>
      <c r="BI5" s="626"/>
      <c r="BJ5" s="626"/>
      <c r="BK5" s="626"/>
      <c r="BL5" s="626"/>
      <c r="BM5" s="626"/>
      <c r="BN5" s="627"/>
      <c r="BO5" s="628">
        <v>93.8</v>
      </c>
      <c r="BP5" s="628"/>
      <c r="BQ5" s="628"/>
      <c r="BR5" s="628"/>
      <c r="BS5" s="629">
        <v>80275</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381912</v>
      </c>
      <c r="S6" s="626"/>
      <c r="T6" s="626"/>
      <c r="U6" s="626"/>
      <c r="V6" s="626"/>
      <c r="W6" s="626"/>
      <c r="X6" s="626"/>
      <c r="Y6" s="627"/>
      <c r="Z6" s="628">
        <v>1</v>
      </c>
      <c r="AA6" s="628"/>
      <c r="AB6" s="628"/>
      <c r="AC6" s="628"/>
      <c r="AD6" s="629">
        <v>381912</v>
      </c>
      <c r="AE6" s="629"/>
      <c r="AF6" s="629"/>
      <c r="AG6" s="629"/>
      <c r="AH6" s="629"/>
      <c r="AI6" s="629"/>
      <c r="AJ6" s="629"/>
      <c r="AK6" s="629"/>
      <c r="AL6" s="630">
        <v>1.8</v>
      </c>
      <c r="AM6" s="631"/>
      <c r="AN6" s="631"/>
      <c r="AO6" s="632"/>
      <c r="AP6" s="622" t="s">
        <v>213</v>
      </c>
      <c r="AQ6" s="623"/>
      <c r="AR6" s="623"/>
      <c r="AS6" s="623"/>
      <c r="AT6" s="623"/>
      <c r="AU6" s="623"/>
      <c r="AV6" s="623"/>
      <c r="AW6" s="623"/>
      <c r="AX6" s="623"/>
      <c r="AY6" s="623"/>
      <c r="AZ6" s="623"/>
      <c r="BA6" s="623"/>
      <c r="BB6" s="623"/>
      <c r="BC6" s="623"/>
      <c r="BD6" s="623"/>
      <c r="BE6" s="623"/>
      <c r="BF6" s="624"/>
      <c r="BG6" s="625">
        <v>7374456</v>
      </c>
      <c r="BH6" s="626"/>
      <c r="BI6" s="626"/>
      <c r="BJ6" s="626"/>
      <c r="BK6" s="626"/>
      <c r="BL6" s="626"/>
      <c r="BM6" s="626"/>
      <c r="BN6" s="627"/>
      <c r="BO6" s="628">
        <v>93.8</v>
      </c>
      <c r="BP6" s="628"/>
      <c r="BQ6" s="628"/>
      <c r="BR6" s="628"/>
      <c r="BS6" s="629">
        <v>80275</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253602</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253582</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6409</v>
      </c>
      <c r="S7" s="626"/>
      <c r="T7" s="626"/>
      <c r="U7" s="626"/>
      <c r="V7" s="626"/>
      <c r="W7" s="626"/>
      <c r="X7" s="626"/>
      <c r="Y7" s="627"/>
      <c r="Z7" s="628">
        <v>0</v>
      </c>
      <c r="AA7" s="628"/>
      <c r="AB7" s="628"/>
      <c r="AC7" s="628"/>
      <c r="AD7" s="629">
        <v>6409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2880312</v>
      </c>
      <c r="BH7" s="626"/>
      <c r="BI7" s="626"/>
      <c r="BJ7" s="626"/>
      <c r="BK7" s="626"/>
      <c r="BL7" s="626"/>
      <c r="BM7" s="626"/>
      <c r="BN7" s="627"/>
      <c r="BO7" s="628">
        <v>36.6</v>
      </c>
      <c r="BP7" s="628"/>
      <c r="BQ7" s="628"/>
      <c r="BR7" s="628"/>
      <c r="BS7" s="629">
        <v>80275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4456761</v>
      </c>
      <c r="CS7" s="626"/>
      <c r="CT7" s="626"/>
      <c r="CU7" s="626"/>
      <c r="CV7" s="626"/>
      <c r="CW7" s="626"/>
      <c r="CX7" s="626"/>
      <c r="CY7" s="627"/>
      <c r="CZ7" s="628">
        <v>12</v>
      </c>
      <c r="DA7" s="628"/>
      <c r="DB7" s="628"/>
      <c r="DC7" s="628"/>
      <c r="DD7" s="634">
        <v>364810</v>
      </c>
      <c r="DE7" s="626"/>
      <c r="DF7" s="626"/>
      <c r="DG7" s="626"/>
      <c r="DH7" s="626"/>
      <c r="DI7" s="626"/>
      <c r="DJ7" s="626"/>
      <c r="DK7" s="626"/>
      <c r="DL7" s="626"/>
      <c r="DM7" s="626"/>
      <c r="DN7" s="626"/>
      <c r="DO7" s="626"/>
      <c r="DP7" s="627"/>
      <c r="DQ7" s="634">
        <v>3237551</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13037</v>
      </c>
      <c r="S8" s="626"/>
      <c r="T8" s="626"/>
      <c r="U8" s="626"/>
      <c r="V8" s="626"/>
      <c r="W8" s="626"/>
      <c r="X8" s="626"/>
      <c r="Y8" s="627"/>
      <c r="Z8" s="628">
        <v>0</v>
      </c>
      <c r="AA8" s="628"/>
      <c r="AB8" s="628"/>
      <c r="AC8" s="628"/>
      <c r="AD8" s="629">
        <v>13037</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107964</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12878249</v>
      </c>
      <c r="CS8" s="626"/>
      <c r="CT8" s="626"/>
      <c r="CU8" s="626"/>
      <c r="CV8" s="626"/>
      <c r="CW8" s="626"/>
      <c r="CX8" s="626"/>
      <c r="CY8" s="627"/>
      <c r="CZ8" s="628">
        <v>34.799999999999997</v>
      </c>
      <c r="DA8" s="628"/>
      <c r="DB8" s="628"/>
      <c r="DC8" s="628"/>
      <c r="DD8" s="634">
        <v>213679</v>
      </c>
      <c r="DE8" s="626"/>
      <c r="DF8" s="626"/>
      <c r="DG8" s="626"/>
      <c r="DH8" s="626"/>
      <c r="DI8" s="626"/>
      <c r="DJ8" s="626"/>
      <c r="DK8" s="626"/>
      <c r="DL8" s="626"/>
      <c r="DM8" s="626"/>
      <c r="DN8" s="626"/>
      <c r="DO8" s="626"/>
      <c r="DP8" s="627"/>
      <c r="DQ8" s="634">
        <v>6227347</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8620</v>
      </c>
      <c r="S9" s="626"/>
      <c r="T9" s="626"/>
      <c r="U9" s="626"/>
      <c r="V9" s="626"/>
      <c r="W9" s="626"/>
      <c r="X9" s="626"/>
      <c r="Y9" s="627"/>
      <c r="Z9" s="628">
        <v>0</v>
      </c>
      <c r="AA9" s="628"/>
      <c r="AB9" s="628"/>
      <c r="AC9" s="628"/>
      <c r="AD9" s="629">
        <v>8620</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2179984</v>
      </c>
      <c r="BH9" s="626"/>
      <c r="BI9" s="626"/>
      <c r="BJ9" s="626"/>
      <c r="BK9" s="626"/>
      <c r="BL9" s="626"/>
      <c r="BM9" s="626"/>
      <c r="BN9" s="627"/>
      <c r="BO9" s="628">
        <v>27.7</v>
      </c>
      <c r="BP9" s="628"/>
      <c r="BQ9" s="628"/>
      <c r="BR9" s="628"/>
      <c r="BS9" s="634" t="s">
        <v>113</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2832662</v>
      </c>
      <c r="CS9" s="626"/>
      <c r="CT9" s="626"/>
      <c r="CU9" s="626"/>
      <c r="CV9" s="626"/>
      <c r="CW9" s="626"/>
      <c r="CX9" s="626"/>
      <c r="CY9" s="627"/>
      <c r="CZ9" s="628">
        <v>7.7</v>
      </c>
      <c r="DA9" s="628"/>
      <c r="DB9" s="628"/>
      <c r="DC9" s="628"/>
      <c r="DD9" s="634">
        <v>194872</v>
      </c>
      <c r="DE9" s="626"/>
      <c r="DF9" s="626"/>
      <c r="DG9" s="626"/>
      <c r="DH9" s="626"/>
      <c r="DI9" s="626"/>
      <c r="DJ9" s="626"/>
      <c r="DK9" s="626"/>
      <c r="DL9" s="626"/>
      <c r="DM9" s="626"/>
      <c r="DN9" s="626"/>
      <c r="DO9" s="626"/>
      <c r="DP9" s="627"/>
      <c r="DQ9" s="634">
        <v>2184797</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1207248</v>
      </c>
      <c r="S10" s="626"/>
      <c r="T10" s="626"/>
      <c r="U10" s="626"/>
      <c r="V10" s="626"/>
      <c r="W10" s="626"/>
      <c r="X10" s="626"/>
      <c r="Y10" s="627"/>
      <c r="Z10" s="628">
        <v>3.2</v>
      </c>
      <c r="AA10" s="628"/>
      <c r="AB10" s="628"/>
      <c r="AC10" s="628"/>
      <c r="AD10" s="629">
        <v>1207248</v>
      </c>
      <c r="AE10" s="629"/>
      <c r="AF10" s="629"/>
      <c r="AG10" s="629"/>
      <c r="AH10" s="629"/>
      <c r="AI10" s="629"/>
      <c r="AJ10" s="629"/>
      <c r="AK10" s="629"/>
      <c r="AL10" s="630">
        <v>5.8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187479</v>
      </c>
      <c r="BH10" s="626"/>
      <c r="BI10" s="626"/>
      <c r="BJ10" s="626"/>
      <c r="BK10" s="626"/>
      <c r="BL10" s="626"/>
      <c r="BM10" s="626"/>
      <c r="BN10" s="627"/>
      <c r="BO10" s="628">
        <v>2.4</v>
      </c>
      <c r="BP10" s="628"/>
      <c r="BQ10" s="628"/>
      <c r="BR10" s="628"/>
      <c r="BS10" s="634" t="s">
        <v>113</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91716</v>
      </c>
      <c r="CS10" s="626"/>
      <c r="CT10" s="626"/>
      <c r="CU10" s="626"/>
      <c r="CV10" s="626"/>
      <c r="CW10" s="626"/>
      <c r="CX10" s="626"/>
      <c r="CY10" s="627"/>
      <c r="CZ10" s="628">
        <v>0.2</v>
      </c>
      <c r="DA10" s="628"/>
      <c r="DB10" s="628"/>
      <c r="DC10" s="628"/>
      <c r="DD10" s="634">
        <v>1264</v>
      </c>
      <c r="DE10" s="626"/>
      <c r="DF10" s="626"/>
      <c r="DG10" s="626"/>
      <c r="DH10" s="626"/>
      <c r="DI10" s="626"/>
      <c r="DJ10" s="626"/>
      <c r="DK10" s="626"/>
      <c r="DL10" s="626"/>
      <c r="DM10" s="626"/>
      <c r="DN10" s="626"/>
      <c r="DO10" s="626"/>
      <c r="DP10" s="627"/>
      <c r="DQ10" s="634">
        <v>31656</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26454</v>
      </c>
      <c r="S11" s="626"/>
      <c r="T11" s="626"/>
      <c r="U11" s="626"/>
      <c r="V11" s="626"/>
      <c r="W11" s="626"/>
      <c r="X11" s="626"/>
      <c r="Y11" s="627"/>
      <c r="Z11" s="628">
        <v>0.1</v>
      </c>
      <c r="AA11" s="628"/>
      <c r="AB11" s="628"/>
      <c r="AC11" s="628"/>
      <c r="AD11" s="629">
        <v>26454</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404885</v>
      </c>
      <c r="BH11" s="626"/>
      <c r="BI11" s="626"/>
      <c r="BJ11" s="626"/>
      <c r="BK11" s="626"/>
      <c r="BL11" s="626"/>
      <c r="BM11" s="626"/>
      <c r="BN11" s="627"/>
      <c r="BO11" s="628">
        <v>5.0999999999999996</v>
      </c>
      <c r="BP11" s="628"/>
      <c r="BQ11" s="628"/>
      <c r="BR11" s="628"/>
      <c r="BS11" s="634">
        <v>80275</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1513330</v>
      </c>
      <c r="CS11" s="626"/>
      <c r="CT11" s="626"/>
      <c r="CU11" s="626"/>
      <c r="CV11" s="626"/>
      <c r="CW11" s="626"/>
      <c r="CX11" s="626"/>
      <c r="CY11" s="627"/>
      <c r="CZ11" s="628">
        <v>4.0999999999999996</v>
      </c>
      <c r="DA11" s="628"/>
      <c r="DB11" s="628"/>
      <c r="DC11" s="628"/>
      <c r="DD11" s="634">
        <v>491158</v>
      </c>
      <c r="DE11" s="626"/>
      <c r="DF11" s="626"/>
      <c r="DG11" s="626"/>
      <c r="DH11" s="626"/>
      <c r="DI11" s="626"/>
      <c r="DJ11" s="626"/>
      <c r="DK11" s="626"/>
      <c r="DL11" s="626"/>
      <c r="DM11" s="626"/>
      <c r="DN11" s="626"/>
      <c r="DO11" s="626"/>
      <c r="DP11" s="627"/>
      <c r="DQ11" s="634">
        <v>1091604</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3777706</v>
      </c>
      <c r="BH12" s="626"/>
      <c r="BI12" s="626"/>
      <c r="BJ12" s="626"/>
      <c r="BK12" s="626"/>
      <c r="BL12" s="626"/>
      <c r="BM12" s="626"/>
      <c r="BN12" s="627"/>
      <c r="BO12" s="628">
        <v>48</v>
      </c>
      <c r="BP12" s="628"/>
      <c r="BQ12" s="628"/>
      <c r="BR12" s="628"/>
      <c r="BS12" s="634" t="s">
        <v>113</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1387869</v>
      </c>
      <c r="CS12" s="626"/>
      <c r="CT12" s="626"/>
      <c r="CU12" s="626"/>
      <c r="CV12" s="626"/>
      <c r="CW12" s="626"/>
      <c r="CX12" s="626"/>
      <c r="CY12" s="627"/>
      <c r="CZ12" s="628">
        <v>3.7</v>
      </c>
      <c r="DA12" s="628"/>
      <c r="DB12" s="628"/>
      <c r="DC12" s="628"/>
      <c r="DD12" s="634">
        <v>127095</v>
      </c>
      <c r="DE12" s="626"/>
      <c r="DF12" s="626"/>
      <c r="DG12" s="626"/>
      <c r="DH12" s="626"/>
      <c r="DI12" s="626"/>
      <c r="DJ12" s="626"/>
      <c r="DK12" s="626"/>
      <c r="DL12" s="626"/>
      <c r="DM12" s="626"/>
      <c r="DN12" s="626"/>
      <c r="DO12" s="626"/>
      <c r="DP12" s="627"/>
      <c r="DQ12" s="634">
        <v>641173</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57408</v>
      </c>
      <c r="S13" s="626"/>
      <c r="T13" s="626"/>
      <c r="U13" s="626"/>
      <c r="V13" s="626"/>
      <c r="W13" s="626"/>
      <c r="X13" s="626"/>
      <c r="Y13" s="627"/>
      <c r="Z13" s="628">
        <v>0.2</v>
      </c>
      <c r="AA13" s="628"/>
      <c r="AB13" s="628"/>
      <c r="AC13" s="628"/>
      <c r="AD13" s="629">
        <v>57408</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3716416</v>
      </c>
      <c r="BH13" s="626"/>
      <c r="BI13" s="626"/>
      <c r="BJ13" s="626"/>
      <c r="BK13" s="626"/>
      <c r="BL13" s="626"/>
      <c r="BM13" s="626"/>
      <c r="BN13" s="627"/>
      <c r="BO13" s="628">
        <v>47.3</v>
      </c>
      <c r="BP13" s="628"/>
      <c r="BQ13" s="628"/>
      <c r="BR13" s="628"/>
      <c r="BS13" s="634" t="s">
        <v>113</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3765873</v>
      </c>
      <c r="CS13" s="626"/>
      <c r="CT13" s="626"/>
      <c r="CU13" s="626"/>
      <c r="CV13" s="626"/>
      <c r="CW13" s="626"/>
      <c r="CX13" s="626"/>
      <c r="CY13" s="627"/>
      <c r="CZ13" s="628">
        <v>10.199999999999999</v>
      </c>
      <c r="DA13" s="628"/>
      <c r="DB13" s="628"/>
      <c r="DC13" s="628"/>
      <c r="DD13" s="634">
        <v>2130512</v>
      </c>
      <c r="DE13" s="626"/>
      <c r="DF13" s="626"/>
      <c r="DG13" s="626"/>
      <c r="DH13" s="626"/>
      <c r="DI13" s="626"/>
      <c r="DJ13" s="626"/>
      <c r="DK13" s="626"/>
      <c r="DL13" s="626"/>
      <c r="DM13" s="626"/>
      <c r="DN13" s="626"/>
      <c r="DO13" s="626"/>
      <c r="DP13" s="627"/>
      <c r="DQ13" s="634">
        <v>1720533</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220228</v>
      </c>
      <c r="BH14" s="626"/>
      <c r="BI14" s="626"/>
      <c r="BJ14" s="626"/>
      <c r="BK14" s="626"/>
      <c r="BL14" s="626"/>
      <c r="BM14" s="626"/>
      <c r="BN14" s="627"/>
      <c r="BO14" s="628">
        <v>2.8</v>
      </c>
      <c r="BP14" s="628"/>
      <c r="BQ14" s="628"/>
      <c r="BR14" s="628"/>
      <c r="BS14" s="634" t="s">
        <v>113</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884875</v>
      </c>
      <c r="CS14" s="626"/>
      <c r="CT14" s="626"/>
      <c r="CU14" s="626"/>
      <c r="CV14" s="626"/>
      <c r="CW14" s="626"/>
      <c r="CX14" s="626"/>
      <c r="CY14" s="627"/>
      <c r="CZ14" s="628">
        <v>2.4</v>
      </c>
      <c r="DA14" s="628"/>
      <c r="DB14" s="628"/>
      <c r="DC14" s="628"/>
      <c r="DD14" s="634">
        <v>62203</v>
      </c>
      <c r="DE14" s="626"/>
      <c r="DF14" s="626"/>
      <c r="DG14" s="626"/>
      <c r="DH14" s="626"/>
      <c r="DI14" s="626"/>
      <c r="DJ14" s="626"/>
      <c r="DK14" s="626"/>
      <c r="DL14" s="626"/>
      <c r="DM14" s="626"/>
      <c r="DN14" s="626"/>
      <c r="DO14" s="626"/>
      <c r="DP14" s="627"/>
      <c r="DQ14" s="634">
        <v>801059</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22119</v>
      </c>
      <c r="S15" s="626"/>
      <c r="T15" s="626"/>
      <c r="U15" s="626"/>
      <c r="V15" s="626"/>
      <c r="W15" s="626"/>
      <c r="X15" s="626"/>
      <c r="Y15" s="627"/>
      <c r="Z15" s="628">
        <v>0.1</v>
      </c>
      <c r="AA15" s="628"/>
      <c r="AB15" s="628"/>
      <c r="AC15" s="628"/>
      <c r="AD15" s="629">
        <v>22119</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496210</v>
      </c>
      <c r="BH15" s="626"/>
      <c r="BI15" s="626"/>
      <c r="BJ15" s="626"/>
      <c r="BK15" s="626"/>
      <c r="BL15" s="626"/>
      <c r="BM15" s="626"/>
      <c r="BN15" s="627"/>
      <c r="BO15" s="628">
        <v>6.3</v>
      </c>
      <c r="BP15" s="628"/>
      <c r="BQ15" s="628"/>
      <c r="BR15" s="628"/>
      <c r="BS15" s="634" t="s">
        <v>113</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3871591</v>
      </c>
      <c r="CS15" s="626"/>
      <c r="CT15" s="626"/>
      <c r="CU15" s="626"/>
      <c r="CV15" s="626"/>
      <c r="CW15" s="626"/>
      <c r="CX15" s="626"/>
      <c r="CY15" s="627"/>
      <c r="CZ15" s="628">
        <v>10.5</v>
      </c>
      <c r="DA15" s="628"/>
      <c r="DB15" s="628"/>
      <c r="DC15" s="628"/>
      <c r="DD15" s="634">
        <v>1306550</v>
      </c>
      <c r="DE15" s="626"/>
      <c r="DF15" s="626"/>
      <c r="DG15" s="626"/>
      <c r="DH15" s="626"/>
      <c r="DI15" s="626"/>
      <c r="DJ15" s="626"/>
      <c r="DK15" s="626"/>
      <c r="DL15" s="626"/>
      <c r="DM15" s="626"/>
      <c r="DN15" s="626"/>
      <c r="DO15" s="626"/>
      <c r="DP15" s="627"/>
      <c r="DQ15" s="634">
        <v>2412284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12984831</v>
      </c>
      <c r="S16" s="626"/>
      <c r="T16" s="626"/>
      <c r="U16" s="626"/>
      <c r="V16" s="626"/>
      <c r="W16" s="626"/>
      <c r="X16" s="626"/>
      <c r="Y16" s="627"/>
      <c r="Z16" s="628">
        <v>34</v>
      </c>
      <c r="AA16" s="628"/>
      <c r="AB16" s="628"/>
      <c r="AC16" s="628"/>
      <c r="AD16" s="629">
        <v>11645556</v>
      </c>
      <c r="AE16" s="629"/>
      <c r="AF16" s="629"/>
      <c r="AG16" s="629"/>
      <c r="AH16" s="629"/>
      <c r="AI16" s="629"/>
      <c r="AJ16" s="629"/>
      <c r="AK16" s="629"/>
      <c r="AL16" s="630">
        <v>55.9</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292357</v>
      </c>
      <c r="CS16" s="626"/>
      <c r="CT16" s="626"/>
      <c r="CU16" s="626"/>
      <c r="CV16" s="626"/>
      <c r="CW16" s="626"/>
      <c r="CX16" s="626"/>
      <c r="CY16" s="627"/>
      <c r="CZ16" s="628">
        <v>0.8</v>
      </c>
      <c r="DA16" s="628"/>
      <c r="DB16" s="628"/>
      <c r="DC16" s="628"/>
      <c r="DD16" s="634" t="s">
        <v>113</v>
      </c>
      <c r="DE16" s="626"/>
      <c r="DF16" s="626"/>
      <c r="DG16" s="626"/>
      <c r="DH16" s="626"/>
      <c r="DI16" s="626"/>
      <c r="DJ16" s="626"/>
      <c r="DK16" s="626"/>
      <c r="DL16" s="626"/>
      <c r="DM16" s="626"/>
      <c r="DN16" s="626"/>
      <c r="DO16" s="626"/>
      <c r="DP16" s="627"/>
      <c r="DQ16" s="634">
        <v>138272</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11645556</v>
      </c>
      <c r="S17" s="626"/>
      <c r="T17" s="626"/>
      <c r="U17" s="626"/>
      <c r="V17" s="626"/>
      <c r="W17" s="626"/>
      <c r="X17" s="626"/>
      <c r="Y17" s="627"/>
      <c r="Z17" s="628">
        <v>30.5</v>
      </c>
      <c r="AA17" s="628"/>
      <c r="AB17" s="628"/>
      <c r="AC17" s="628"/>
      <c r="AD17" s="629">
        <v>11645556</v>
      </c>
      <c r="AE17" s="629"/>
      <c r="AF17" s="629"/>
      <c r="AG17" s="629"/>
      <c r="AH17" s="629"/>
      <c r="AI17" s="629"/>
      <c r="AJ17" s="629"/>
      <c r="AK17" s="629"/>
      <c r="AL17" s="630">
        <v>55.9</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4782304</v>
      </c>
      <c r="CS17" s="626"/>
      <c r="CT17" s="626"/>
      <c r="CU17" s="626"/>
      <c r="CV17" s="626"/>
      <c r="CW17" s="626"/>
      <c r="CX17" s="626"/>
      <c r="CY17" s="627"/>
      <c r="CZ17" s="628">
        <v>12.9</v>
      </c>
      <c r="DA17" s="628"/>
      <c r="DB17" s="628"/>
      <c r="DC17" s="628"/>
      <c r="DD17" s="634" t="s">
        <v>113</v>
      </c>
      <c r="DE17" s="626"/>
      <c r="DF17" s="626"/>
      <c r="DG17" s="626"/>
      <c r="DH17" s="626"/>
      <c r="DI17" s="626"/>
      <c r="DJ17" s="626"/>
      <c r="DK17" s="626"/>
      <c r="DL17" s="626"/>
      <c r="DM17" s="626"/>
      <c r="DN17" s="626"/>
      <c r="DO17" s="626"/>
      <c r="DP17" s="627"/>
      <c r="DQ17" s="634">
        <v>4648474</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1339275</v>
      </c>
      <c r="S18" s="626"/>
      <c r="T18" s="626"/>
      <c r="U18" s="626"/>
      <c r="V18" s="626"/>
      <c r="W18" s="626"/>
      <c r="X18" s="626"/>
      <c r="Y18" s="627"/>
      <c r="Z18" s="628">
        <v>3.5</v>
      </c>
      <c r="AA18" s="628"/>
      <c r="AB18" s="628"/>
      <c r="AC18" s="628"/>
      <c r="AD18" s="629" t="s">
        <v>113</v>
      </c>
      <c r="AE18" s="629"/>
      <c r="AF18" s="629"/>
      <c r="AG18" s="629"/>
      <c r="AH18" s="629"/>
      <c r="AI18" s="629"/>
      <c r="AJ18" s="629"/>
      <c r="AK18" s="629"/>
      <c r="AL18" s="630" t="s">
        <v>113</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489203</v>
      </c>
      <c r="BH19" s="626"/>
      <c r="BI19" s="626"/>
      <c r="BJ19" s="626"/>
      <c r="BK19" s="626"/>
      <c r="BL19" s="626"/>
      <c r="BM19" s="626"/>
      <c r="BN19" s="627"/>
      <c r="BO19" s="628">
        <v>6.2</v>
      </c>
      <c r="BP19" s="628"/>
      <c r="BQ19" s="628"/>
      <c r="BR19" s="628"/>
      <c r="BS19" s="634" t="s">
        <v>113</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22571697</v>
      </c>
      <c r="S20" s="626"/>
      <c r="T20" s="626"/>
      <c r="U20" s="626"/>
      <c r="V20" s="626"/>
      <c r="W20" s="626"/>
      <c r="X20" s="626"/>
      <c r="Y20" s="627"/>
      <c r="Z20" s="628">
        <v>59</v>
      </c>
      <c r="AA20" s="628"/>
      <c r="AB20" s="628"/>
      <c r="AC20" s="628"/>
      <c r="AD20" s="629">
        <v>20789321</v>
      </c>
      <c r="AE20" s="629"/>
      <c r="AF20" s="629"/>
      <c r="AG20" s="629"/>
      <c r="AH20" s="629"/>
      <c r="AI20" s="629"/>
      <c r="AJ20" s="629"/>
      <c r="AK20" s="629"/>
      <c r="AL20" s="630">
        <v>99.8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489203</v>
      </c>
      <c r="BH20" s="626"/>
      <c r="BI20" s="626"/>
      <c r="BJ20" s="626"/>
      <c r="BK20" s="626"/>
      <c r="BL20" s="626"/>
      <c r="BM20" s="626"/>
      <c r="BN20" s="627"/>
      <c r="BO20" s="628">
        <v>6.2</v>
      </c>
      <c r="BP20" s="628"/>
      <c r="BQ20" s="628"/>
      <c r="BR20" s="628"/>
      <c r="BS20" s="634" t="s">
        <v>113</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37011189</v>
      </c>
      <c r="CS20" s="626"/>
      <c r="CT20" s="626"/>
      <c r="CU20" s="626"/>
      <c r="CV20" s="626"/>
      <c r="CW20" s="626"/>
      <c r="CX20" s="626"/>
      <c r="CY20" s="627"/>
      <c r="CZ20" s="628">
        <v>100</v>
      </c>
      <c r="DA20" s="628"/>
      <c r="DB20" s="628"/>
      <c r="DC20" s="628"/>
      <c r="DD20" s="634">
        <v>4892143</v>
      </c>
      <c r="DE20" s="626"/>
      <c r="DF20" s="626"/>
      <c r="DG20" s="626"/>
      <c r="DH20" s="626"/>
      <c r="DI20" s="626"/>
      <c r="DJ20" s="626"/>
      <c r="DK20" s="626"/>
      <c r="DL20" s="626"/>
      <c r="DM20" s="626"/>
      <c r="DN20" s="626"/>
      <c r="DO20" s="626"/>
      <c r="DP20" s="627"/>
      <c r="DQ20" s="634">
        <v>23388332</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11770</v>
      </c>
      <c r="S21" s="626"/>
      <c r="T21" s="626"/>
      <c r="U21" s="626"/>
      <c r="V21" s="626"/>
      <c r="W21" s="626"/>
      <c r="X21" s="626"/>
      <c r="Y21" s="627"/>
      <c r="Z21" s="628">
        <v>0</v>
      </c>
      <c r="AA21" s="628"/>
      <c r="AB21" s="628"/>
      <c r="AC21" s="628"/>
      <c r="AD21" s="629">
        <v>11770</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46102</v>
      </c>
      <c r="BH21" s="626"/>
      <c r="BI21" s="626"/>
      <c r="BJ21" s="626"/>
      <c r="BK21" s="626"/>
      <c r="BL21" s="626"/>
      <c r="BM21" s="626"/>
      <c r="BN21" s="627"/>
      <c r="BO21" s="628">
        <v>0.6</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193088</v>
      </c>
      <c r="S22" s="626"/>
      <c r="T22" s="626"/>
      <c r="U22" s="626"/>
      <c r="V22" s="626"/>
      <c r="W22" s="626"/>
      <c r="X22" s="626"/>
      <c r="Y22" s="627"/>
      <c r="Z22" s="628">
        <v>0.5</v>
      </c>
      <c r="AA22" s="628"/>
      <c r="AB22" s="628"/>
      <c r="AC22" s="628"/>
      <c r="AD22" s="629" t="s">
        <v>113</v>
      </c>
      <c r="AE22" s="629"/>
      <c r="AF22" s="629"/>
      <c r="AG22" s="629"/>
      <c r="AH22" s="629"/>
      <c r="AI22" s="629"/>
      <c r="AJ22" s="629"/>
      <c r="AK22" s="629"/>
      <c r="AL22" s="630" t="s">
        <v>113</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827877</v>
      </c>
      <c r="S23" s="626"/>
      <c r="T23" s="626"/>
      <c r="U23" s="626"/>
      <c r="V23" s="626"/>
      <c r="W23" s="626"/>
      <c r="X23" s="626"/>
      <c r="Y23" s="627"/>
      <c r="Z23" s="628">
        <v>2.2000000000000002</v>
      </c>
      <c r="AA23" s="628"/>
      <c r="AB23" s="628"/>
      <c r="AC23" s="628"/>
      <c r="AD23" s="629">
        <v>17937</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443101</v>
      </c>
      <c r="BH23" s="626"/>
      <c r="BI23" s="626"/>
      <c r="BJ23" s="626"/>
      <c r="BK23" s="626"/>
      <c r="BL23" s="626"/>
      <c r="BM23" s="626"/>
      <c r="BN23" s="627"/>
      <c r="BO23" s="628">
        <v>5.6</v>
      </c>
      <c r="BP23" s="628"/>
      <c r="BQ23" s="628"/>
      <c r="BR23" s="628"/>
      <c r="BS23" s="634" t="s">
        <v>113</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282695</v>
      </c>
      <c r="S24" s="626"/>
      <c r="T24" s="626"/>
      <c r="U24" s="626"/>
      <c r="V24" s="626"/>
      <c r="W24" s="626"/>
      <c r="X24" s="626"/>
      <c r="Y24" s="627"/>
      <c r="Z24" s="628">
        <v>0.7</v>
      </c>
      <c r="AA24" s="628"/>
      <c r="AB24" s="628"/>
      <c r="AC24" s="628"/>
      <c r="AD24" s="629" t="s">
        <v>113</v>
      </c>
      <c r="AE24" s="629"/>
      <c r="AF24" s="629"/>
      <c r="AG24" s="629"/>
      <c r="AH24" s="629"/>
      <c r="AI24" s="629"/>
      <c r="AJ24" s="629"/>
      <c r="AK24" s="629"/>
      <c r="AL24" s="630" t="s">
        <v>113</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18085497</v>
      </c>
      <c r="CS24" s="615"/>
      <c r="CT24" s="615"/>
      <c r="CU24" s="615"/>
      <c r="CV24" s="615"/>
      <c r="CW24" s="615"/>
      <c r="CX24" s="615"/>
      <c r="CY24" s="616"/>
      <c r="CZ24" s="652">
        <v>48.9</v>
      </c>
      <c r="DA24" s="653"/>
      <c r="DB24" s="653"/>
      <c r="DC24" s="654"/>
      <c r="DD24" s="651">
        <v>11906627</v>
      </c>
      <c r="DE24" s="615"/>
      <c r="DF24" s="615"/>
      <c r="DG24" s="615"/>
      <c r="DH24" s="615"/>
      <c r="DI24" s="615"/>
      <c r="DJ24" s="615"/>
      <c r="DK24" s="616"/>
      <c r="DL24" s="651">
        <v>11867787</v>
      </c>
      <c r="DM24" s="615"/>
      <c r="DN24" s="615"/>
      <c r="DO24" s="615"/>
      <c r="DP24" s="615"/>
      <c r="DQ24" s="615"/>
      <c r="DR24" s="615"/>
      <c r="DS24" s="615"/>
      <c r="DT24" s="615"/>
      <c r="DU24" s="615"/>
      <c r="DV24" s="616"/>
      <c r="DW24" s="619">
        <v>54.2</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5442553</v>
      </c>
      <c r="S25" s="626"/>
      <c r="T25" s="626"/>
      <c r="U25" s="626"/>
      <c r="V25" s="626"/>
      <c r="W25" s="626"/>
      <c r="X25" s="626"/>
      <c r="Y25" s="627"/>
      <c r="Z25" s="628">
        <v>14.2</v>
      </c>
      <c r="AA25" s="628"/>
      <c r="AB25" s="628"/>
      <c r="AC25" s="628"/>
      <c r="AD25" s="629" t="s">
        <v>113</v>
      </c>
      <c r="AE25" s="629"/>
      <c r="AF25" s="629"/>
      <c r="AG25" s="629"/>
      <c r="AH25" s="629"/>
      <c r="AI25" s="629"/>
      <c r="AJ25" s="629"/>
      <c r="AK25" s="629"/>
      <c r="AL25" s="630" t="s">
        <v>113</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5237450</v>
      </c>
      <c r="CS25" s="657"/>
      <c r="CT25" s="657"/>
      <c r="CU25" s="657"/>
      <c r="CV25" s="657"/>
      <c r="CW25" s="657"/>
      <c r="CX25" s="657"/>
      <c r="CY25" s="658"/>
      <c r="CZ25" s="659">
        <v>14.2</v>
      </c>
      <c r="DA25" s="660"/>
      <c r="DB25" s="660"/>
      <c r="DC25" s="661"/>
      <c r="DD25" s="634">
        <v>4867688</v>
      </c>
      <c r="DE25" s="657"/>
      <c r="DF25" s="657"/>
      <c r="DG25" s="657"/>
      <c r="DH25" s="657"/>
      <c r="DI25" s="657"/>
      <c r="DJ25" s="657"/>
      <c r="DK25" s="658"/>
      <c r="DL25" s="634">
        <v>4837718</v>
      </c>
      <c r="DM25" s="657"/>
      <c r="DN25" s="657"/>
      <c r="DO25" s="657"/>
      <c r="DP25" s="657"/>
      <c r="DQ25" s="657"/>
      <c r="DR25" s="657"/>
      <c r="DS25" s="657"/>
      <c r="DT25" s="657"/>
      <c r="DU25" s="657"/>
      <c r="DV25" s="658"/>
      <c r="DW25" s="630">
        <v>22.1</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3720301</v>
      </c>
      <c r="CS26" s="626"/>
      <c r="CT26" s="626"/>
      <c r="CU26" s="626"/>
      <c r="CV26" s="626"/>
      <c r="CW26" s="626"/>
      <c r="CX26" s="626"/>
      <c r="CY26" s="627"/>
      <c r="CZ26" s="659">
        <v>10.1</v>
      </c>
      <c r="DA26" s="660"/>
      <c r="DB26" s="660"/>
      <c r="DC26" s="661"/>
      <c r="DD26" s="634">
        <v>3414554</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2485425</v>
      </c>
      <c r="S27" s="626"/>
      <c r="T27" s="626"/>
      <c r="U27" s="626"/>
      <c r="V27" s="626"/>
      <c r="W27" s="626"/>
      <c r="X27" s="626"/>
      <c r="Y27" s="627"/>
      <c r="Z27" s="628">
        <v>6.5</v>
      </c>
      <c r="AA27" s="628"/>
      <c r="AB27" s="628"/>
      <c r="AC27" s="628"/>
      <c r="AD27" s="629" t="s">
        <v>113</v>
      </c>
      <c r="AE27" s="629"/>
      <c r="AF27" s="629"/>
      <c r="AG27" s="629"/>
      <c r="AH27" s="629"/>
      <c r="AI27" s="629"/>
      <c r="AJ27" s="629"/>
      <c r="AK27" s="629"/>
      <c r="AL27" s="630" t="s">
        <v>113</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7863659</v>
      </c>
      <c r="BH27" s="626"/>
      <c r="BI27" s="626"/>
      <c r="BJ27" s="626"/>
      <c r="BK27" s="626"/>
      <c r="BL27" s="626"/>
      <c r="BM27" s="626"/>
      <c r="BN27" s="627"/>
      <c r="BO27" s="628">
        <v>100</v>
      </c>
      <c r="BP27" s="628"/>
      <c r="BQ27" s="628"/>
      <c r="BR27" s="628"/>
      <c r="BS27" s="634">
        <v>80275</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8065743</v>
      </c>
      <c r="CS27" s="657"/>
      <c r="CT27" s="657"/>
      <c r="CU27" s="657"/>
      <c r="CV27" s="657"/>
      <c r="CW27" s="657"/>
      <c r="CX27" s="657"/>
      <c r="CY27" s="658"/>
      <c r="CZ27" s="659">
        <v>21.8</v>
      </c>
      <c r="DA27" s="660"/>
      <c r="DB27" s="660"/>
      <c r="DC27" s="661"/>
      <c r="DD27" s="634">
        <v>2390465</v>
      </c>
      <c r="DE27" s="657"/>
      <c r="DF27" s="657"/>
      <c r="DG27" s="657"/>
      <c r="DH27" s="657"/>
      <c r="DI27" s="657"/>
      <c r="DJ27" s="657"/>
      <c r="DK27" s="658"/>
      <c r="DL27" s="634">
        <v>2387199</v>
      </c>
      <c r="DM27" s="657"/>
      <c r="DN27" s="657"/>
      <c r="DO27" s="657"/>
      <c r="DP27" s="657"/>
      <c r="DQ27" s="657"/>
      <c r="DR27" s="657"/>
      <c r="DS27" s="657"/>
      <c r="DT27" s="657"/>
      <c r="DU27" s="657"/>
      <c r="DV27" s="658"/>
      <c r="DW27" s="630">
        <v>10.9</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245330</v>
      </c>
      <c r="S28" s="626"/>
      <c r="T28" s="626"/>
      <c r="U28" s="626"/>
      <c r="V28" s="626"/>
      <c r="W28" s="626"/>
      <c r="X28" s="626"/>
      <c r="Y28" s="627"/>
      <c r="Z28" s="628">
        <v>0.6</v>
      </c>
      <c r="AA28" s="628"/>
      <c r="AB28" s="628"/>
      <c r="AC28" s="628"/>
      <c r="AD28" s="629">
        <v>2881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4782304</v>
      </c>
      <c r="CS28" s="626"/>
      <c r="CT28" s="626"/>
      <c r="CU28" s="626"/>
      <c r="CV28" s="626"/>
      <c r="CW28" s="626"/>
      <c r="CX28" s="626"/>
      <c r="CY28" s="627"/>
      <c r="CZ28" s="659">
        <v>12.9</v>
      </c>
      <c r="DA28" s="660"/>
      <c r="DB28" s="660"/>
      <c r="DC28" s="661"/>
      <c r="DD28" s="634">
        <v>4648474</v>
      </c>
      <c r="DE28" s="626"/>
      <c r="DF28" s="626"/>
      <c r="DG28" s="626"/>
      <c r="DH28" s="626"/>
      <c r="DI28" s="626"/>
      <c r="DJ28" s="626"/>
      <c r="DK28" s="627"/>
      <c r="DL28" s="634">
        <v>4642870</v>
      </c>
      <c r="DM28" s="626"/>
      <c r="DN28" s="626"/>
      <c r="DO28" s="626"/>
      <c r="DP28" s="626"/>
      <c r="DQ28" s="626"/>
      <c r="DR28" s="626"/>
      <c r="DS28" s="626"/>
      <c r="DT28" s="626"/>
      <c r="DU28" s="626"/>
      <c r="DV28" s="627"/>
      <c r="DW28" s="630">
        <v>21.2</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137704</v>
      </c>
      <c r="S29" s="626"/>
      <c r="T29" s="626"/>
      <c r="U29" s="626"/>
      <c r="V29" s="626"/>
      <c r="W29" s="626"/>
      <c r="X29" s="626"/>
      <c r="Y29" s="627"/>
      <c r="Z29" s="628">
        <v>0.4</v>
      </c>
      <c r="AA29" s="628"/>
      <c r="AB29" s="628"/>
      <c r="AC29" s="628"/>
      <c r="AD29" s="629" t="s">
        <v>113</v>
      </c>
      <c r="AE29" s="629"/>
      <c r="AF29" s="629"/>
      <c r="AG29" s="629"/>
      <c r="AH29" s="629"/>
      <c r="AI29" s="629"/>
      <c r="AJ29" s="629"/>
      <c r="AK29" s="629"/>
      <c r="AL29" s="630" t="s">
        <v>113</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4781544</v>
      </c>
      <c r="CS29" s="657"/>
      <c r="CT29" s="657"/>
      <c r="CU29" s="657"/>
      <c r="CV29" s="657"/>
      <c r="CW29" s="657"/>
      <c r="CX29" s="657"/>
      <c r="CY29" s="658"/>
      <c r="CZ29" s="659">
        <v>12.9</v>
      </c>
      <c r="DA29" s="660"/>
      <c r="DB29" s="660"/>
      <c r="DC29" s="661"/>
      <c r="DD29" s="634">
        <v>4647714</v>
      </c>
      <c r="DE29" s="657"/>
      <c r="DF29" s="657"/>
      <c r="DG29" s="657"/>
      <c r="DH29" s="657"/>
      <c r="DI29" s="657"/>
      <c r="DJ29" s="657"/>
      <c r="DK29" s="658"/>
      <c r="DL29" s="634">
        <v>4642110</v>
      </c>
      <c r="DM29" s="657"/>
      <c r="DN29" s="657"/>
      <c r="DO29" s="657"/>
      <c r="DP29" s="657"/>
      <c r="DQ29" s="657"/>
      <c r="DR29" s="657"/>
      <c r="DS29" s="657"/>
      <c r="DT29" s="657"/>
      <c r="DU29" s="657"/>
      <c r="DV29" s="658"/>
      <c r="DW29" s="630">
        <v>21.2</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473840</v>
      </c>
      <c r="S30" s="626"/>
      <c r="T30" s="626"/>
      <c r="U30" s="626"/>
      <c r="V30" s="626"/>
      <c r="W30" s="626"/>
      <c r="X30" s="626"/>
      <c r="Y30" s="627"/>
      <c r="Z30" s="628">
        <v>1.2</v>
      </c>
      <c r="AA30" s="628"/>
      <c r="AB30" s="628"/>
      <c r="AC30" s="628"/>
      <c r="AD30" s="629" t="s">
        <v>113</v>
      </c>
      <c r="AE30" s="629"/>
      <c r="AF30" s="629"/>
      <c r="AG30" s="629"/>
      <c r="AH30" s="629"/>
      <c r="AI30" s="629"/>
      <c r="AJ30" s="629"/>
      <c r="AK30" s="629"/>
      <c r="AL30" s="630" t="s">
        <v>113</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98.8</v>
      </c>
      <c r="BH30" s="684"/>
      <c r="BI30" s="684"/>
      <c r="BJ30" s="684"/>
      <c r="BK30" s="684"/>
      <c r="BL30" s="684"/>
      <c r="BM30" s="620">
        <v>94.6</v>
      </c>
      <c r="BN30" s="684"/>
      <c r="BO30" s="684"/>
      <c r="BP30" s="684"/>
      <c r="BQ30" s="685"/>
      <c r="BR30" s="683">
        <v>98.6</v>
      </c>
      <c r="BS30" s="684"/>
      <c r="BT30" s="684"/>
      <c r="BU30" s="684"/>
      <c r="BV30" s="684"/>
      <c r="BW30" s="684"/>
      <c r="BX30" s="620">
        <v>93.7</v>
      </c>
      <c r="BY30" s="684"/>
      <c r="BZ30" s="684"/>
      <c r="CA30" s="684"/>
      <c r="CB30" s="685"/>
      <c r="CD30" s="688"/>
      <c r="CE30" s="689"/>
      <c r="CF30" s="639" t="s">
        <v>291</v>
      </c>
      <c r="CG30" s="640"/>
      <c r="CH30" s="640"/>
      <c r="CI30" s="640"/>
      <c r="CJ30" s="640"/>
      <c r="CK30" s="640"/>
      <c r="CL30" s="640"/>
      <c r="CM30" s="640"/>
      <c r="CN30" s="640"/>
      <c r="CO30" s="640"/>
      <c r="CP30" s="640"/>
      <c r="CQ30" s="641"/>
      <c r="CR30" s="625">
        <v>4497987</v>
      </c>
      <c r="CS30" s="626"/>
      <c r="CT30" s="626"/>
      <c r="CU30" s="626"/>
      <c r="CV30" s="626"/>
      <c r="CW30" s="626"/>
      <c r="CX30" s="626"/>
      <c r="CY30" s="627"/>
      <c r="CZ30" s="659">
        <v>12.2</v>
      </c>
      <c r="DA30" s="660"/>
      <c r="DB30" s="660"/>
      <c r="DC30" s="661"/>
      <c r="DD30" s="634">
        <v>4383894</v>
      </c>
      <c r="DE30" s="626"/>
      <c r="DF30" s="626"/>
      <c r="DG30" s="626"/>
      <c r="DH30" s="626"/>
      <c r="DI30" s="626"/>
      <c r="DJ30" s="626"/>
      <c r="DK30" s="627"/>
      <c r="DL30" s="634">
        <v>4378290</v>
      </c>
      <c r="DM30" s="626"/>
      <c r="DN30" s="626"/>
      <c r="DO30" s="626"/>
      <c r="DP30" s="626"/>
      <c r="DQ30" s="626"/>
      <c r="DR30" s="626"/>
      <c r="DS30" s="626"/>
      <c r="DT30" s="626"/>
      <c r="DU30" s="626"/>
      <c r="DV30" s="627"/>
      <c r="DW30" s="630">
        <v>20</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852389</v>
      </c>
      <c r="S31" s="626"/>
      <c r="T31" s="626"/>
      <c r="U31" s="626"/>
      <c r="V31" s="626"/>
      <c r="W31" s="626"/>
      <c r="X31" s="626"/>
      <c r="Y31" s="627"/>
      <c r="Z31" s="628">
        <v>2.2000000000000002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98.9</v>
      </c>
      <c r="BH31" s="657"/>
      <c r="BI31" s="657"/>
      <c r="BJ31" s="657"/>
      <c r="BK31" s="657"/>
      <c r="BL31" s="657"/>
      <c r="BM31" s="631">
        <v>95.4</v>
      </c>
      <c r="BN31" s="681"/>
      <c r="BO31" s="681"/>
      <c r="BP31" s="681"/>
      <c r="BQ31" s="682"/>
      <c r="BR31" s="680">
        <v>98.7</v>
      </c>
      <c r="BS31" s="657"/>
      <c r="BT31" s="657"/>
      <c r="BU31" s="657"/>
      <c r="BV31" s="657"/>
      <c r="BW31" s="657"/>
      <c r="BX31" s="631">
        <v>94.4</v>
      </c>
      <c r="BY31" s="681"/>
      <c r="BZ31" s="681"/>
      <c r="CA31" s="681"/>
      <c r="CB31" s="682"/>
      <c r="CD31" s="688"/>
      <c r="CE31" s="689"/>
      <c r="CF31" s="639" t="s">
        <v>295</v>
      </c>
      <c r="CG31" s="640"/>
      <c r="CH31" s="640"/>
      <c r="CI31" s="640"/>
      <c r="CJ31" s="640"/>
      <c r="CK31" s="640"/>
      <c r="CL31" s="640"/>
      <c r="CM31" s="640"/>
      <c r="CN31" s="640"/>
      <c r="CO31" s="640"/>
      <c r="CP31" s="640"/>
      <c r="CQ31" s="641"/>
      <c r="CR31" s="625">
        <v>283557</v>
      </c>
      <c r="CS31" s="657"/>
      <c r="CT31" s="657"/>
      <c r="CU31" s="657"/>
      <c r="CV31" s="657"/>
      <c r="CW31" s="657"/>
      <c r="CX31" s="657"/>
      <c r="CY31" s="658"/>
      <c r="CZ31" s="659">
        <v>0.8</v>
      </c>
      <c r="DA31" s="660"/>
      <c r="DB31" s="660"/>
      <c r="DC31" s="661"/>
      <c r="DD31" s="634">
        <v>263820</v>
      </c>
      <c r="DE31" s="657"/>
      <c r="DF31" s="657"/>
      <c r="DG31" s="657"/>
      <c r="DH31" s="657"/>
      <c r="DI31" s="657"/>
      <c r="DJ31" s="657"/>
      <c r="DK31" s="658"/>
      <c r="DL31" s="634">
        <v>263820</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808422</v>
      </c>
      <c r="S32" s="626"/>
      <c r="T32" s="626"/>
      <c r="U32" s="626"/>
      <c r="V32" s="626"/>
      <c r="W32" s="626"/>
      <c r="X32" s="626"/>
      <c r="Y32" s="627"/>
      <c r="Z32" s="628">
        <v>2.1</v>
      </c>
      <c r="AA32" s="628"/>
      <c r="AB32" s="628"/>
      <c r="AC32" s="628"/>
      <c r="AD32" s="629">
        <v>9706</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98.6</v>
      </c>
      <c r="BH32" s="693"/>
      <c r="BI32" s="693"/>
      <c r="BJ32" s="693"/>
      <c r="BK32" s="693"/>
      <c r="BL32" s="693"/>
      <c r="BM32" s="694">
        <v>93.3</v>
      </c>
      <c r="BN32" s="693"/>
      <c r="BO32" s="693"/>
      <c r="BP32" s="693"/>
      <c r="BQ32" s="695"/>
      <c r="BR32" s="692">
        <v>98.3</v>
      </c>
      <c r="BS32" s="693"/>
      <c r="BT32" s="693"/>
      <c r="BU32" s="693"/>
      <c r="BV32" s="693"/>
      <c r="BW32" s="693"/>
      <c r="BX32" s="694">
        <v>92.3</v>
      </c>
      <c r="BY32" s="693"/>
      <c r="BZ32" s="693"/>
      <c r="CA32" s="693"/>
      <c r="CB32" s="695"/>
      <c r="CD32" s="690"/>
      <c r="CE32" s="691"/>
      <c r="CF32" s="639" t="s">
        <v>298</v>
      </c>
      <c r="CG32" s="640"/>
      <c r="CH32" s="640"/>
      <c r="CI32" s="640"/>
      <c r="CJ32" s="640"/>
      <c r="CK32" s="640"/>
      <c r="CL32" s="640"/>
      <c r="CM32" s="640"/>
      <c r="CN32" s="640"/>
      <c r="CO32" s="640"/>
      <c r="CP32" s="640"/>
      <c r="CQ32" s="641"/>
      <c r="CR32" s="625">
        <v>760</v>
      </c>
      <c r="CS32" s="626"/>
      <c r="CT32" s="626"/>
      <c r="CU32" s="626"/>
      <c r="CV32" s="626"/>
      <c r="CW32" s="626"/>
      <c r="CX32" s="626"/>
      <c r="CY32" s="627"/>
      <c r="CZ32" s="659">
        <v>0</v>
      </c>
      <c r="DA32" s="660"/>
      <c r="DB32" s="660"/>
      <c r="DC32" s="661"/>
      <c r="DD32" s="634">
        <v>760</v>
      </c>
      <c r="DE32" s="626"/>
      <c r="DF32" s="626"/>
      <c r="DG32" s="626"/>
      <c r="DH32" s="626"/>
      <c r="DI32" s="626"/>
      <c r="DJ32" s="626"/>
      <c r="DK32" s="627"/>
      <c r="DL32" s="634">
        <v>760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3909330</v>
      </c>
      <c r="S33" s="626"/>
      <c r="T33" s="626"/>
      <c r="U33" s="626"/>
      <c r="V33" s="626"/>
      <c r="W33" s="626"/>
      <c r="X33" s="626"/>
      <c r="Y33" s="627"/>
      <c r="Z33" s="628">
        <v>10.199999999999999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13741192</v>
      </c>
      <c r="CS33" s="657"/>
      <c r="CT33" s="657"/>
      <c r="CU33" s="657"/>
      <c r="CV33" s="657"/>
      <c r="CW33" s="657"/>
      <c r="CX33" s="657"/>
      <c r="CY33" s="658"/>
      <c r="CZ33" s="659">
        <v>37.1</v>
      </c>
      <c r="DA33" s="660"/>
      <c r="DB33" s="660"/>
      <c r="DC33" s="661"/>
      <c r="DD33" s="634">
        <v>10349949</v>
      </c>
      <c r="DE33" s="657"/>
      <c r="DF33" s="657"/>
      <c r="DG33" s="657"/>
      <c r="DH33" s="657"/>
      <c r="DI33" s="657"/>
      <c r="DJ33" s="657"/>
      <c r="DK33" s="658"/>
      <c r="DL33" s="634">
        <v>8121016</v>
      </c>
      <c r="DM33" s="657"/>
      <c r="DN33" s="657"/>
      <c r="DO33" s="657"/>
      <c r="DP33" s="657"/>
      <c r="DQ33" s="657"/>
      <c r="DR33" s="657"/>
      <c r="DS33" s="657"/>
      <c r="DT33" s="657"/>
      <c r="DU33" s="657"/>
      <c r="DV33" s="658"/>
      <c r="DW33" s="630">
        <v>37.1</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5828120</v>
      </c>
      <c r="CS34" s="626"/>
      <c r="CT34" s="626"/>
      <c r="CU34" s="626"/>
      <c r="CV34" s="626"/>
      <c r="CW34" s="626"/>
      <c r="CX34" s="626"/>
      <c r="CY34" s="627"/>
      <c r="CZ34" s="659">
        <v>15.7</v>
      </c>
      <c r="DA34" s="660"/>
      <c r="DB34" s="660"/>
      <c r="DC34" s="661"/>
      <c r="DD34" s="634">
        <v>4364545</v>
      </c>
      <c r="DE34" s="626"/>
      <c r="DF34" s="626"/>
      <c r="DG34" s="626"/>
      <c r="DH34" s="626"/>
      <c r="DI34" s="626"/>
      <c r="DJ34" s="626"/>
      <c r="DK34" s="627"/>
      <c r="DL34" s="634">
        <v>3702011</v>
      </c>
      <c r="DM34" s="626"/>
      <c r="DN34" s="626"/>
      <c r="DO34" s="626"/>
      <c r="DP34" s="626"/>
      <c r="DQ34" s="626"/>
      <c r="DR34" s="626"/>
      <c r="DS34" s="626"/>
      <c r="DT34" s="626"/>
      <c r="DU34" s="626"/>
      <c r="DV34" s="627"/>
      <c r="DW34" s="630">
        <v>16.899999999999999</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1075930</v>
      </c>
      <c r="S35" s="626"/>
      <c r="T35" s="626"/>
      <c r="U35" s="626"/>
      <c r="V35" s="626"/>
      <c r="W35" s="626"/>
      <c r="X35" s="626"/>
      <c r="Y35" s="627"/>
      <c r="Z35" s="628">
        <v>2.8</v>
      </c>
      <c r="AA35" s="628"/>
      <c r="AB35" s="628"/>
      <c r="AC35" s="628"/>
      <c r="AD35" s="629" t="s">
        <v>113</v>
      </c>
      <c r="AE35" s="629"/>
      <c r="AF35" s="629"/>
      <c r="AG35" s="629"/>
      <c r="AH35" s="629"/>
      <c r="AI35" s="629"/>
      <c r="AJ35" s="629"/>
      <c r="AK35" s="629"/>
      <c r="AL35" s="630" t="s">
        <v>113</v>
      </c>
      <c r="AM35" s="631"/>
      <c r="AN35" s="631"/>
      <c r="AO35" s="632"/>
      <c r="AP35" s="188"/>
      <c r="AQ35" s="636" t="s">
        <v>306</v>
      </c>
      <c r="AR35" s="637"/>
      <c r="AS35" s="637"/>
      <c r="AT35" s="637"/>
      <c r="AU35" s="637"/>
      <c r="AV35" s="637"/>
      <c r="AW35" s="637"/>
      <c r="AX35" s="637"/>
      <c r="AY35" s="638"/>
      <c r="AZ35" s="614">
        <v>4289630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387583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317601</v>
      </c>
      <c r="CS35" s="657"/>
      <c r="CT35" s="657"/>
      <c r="CU35" s="657"/>
      <c r="CV35" s="657"/>
      <c r="CW35" s="657"/>
      <c r="CX35" s="657"/>
      <c r="CY35" s="658"/>
      <c r="CZ35" s="659">
        <v>0.9</v>
      </c>
      <c r="DA35" s="660"/>
      <c r="DB35" s="660"/>
      <c r="DC35" s="661"/>
      <c r="DD35" s="634">
        <v>291062</v>
      </c>
      <c r="DE35" s="657"/>
      <c r="DF35" s="657"/>
      <c r="DG35" s="657"/>
      <c r="DH35" s="657"/>
      <c r="DI35" s="657"/>
      <c r="DJ35" s="657"/>
      <c r="DK35" s="658"/>
      <c r="DL35" s="634">
        <v>291062</v>
      </c>
      <c r="DM35" s="657"/>
      <c r="DN35" s="657"/>
      <c r="DO35" s="657"/>
      <c r="DP35" s="657"/>
      <c r="DQ35" s="657"/>
      <c r="DR35" s="657"/>
      <c r="DS35" s="657"/>
      <c r="DT35" s="657"/>
      <c r="DU35" s="657"/>
      <c r="DV35" s="658"/>
      <c r="DW35" s="630">
        <v>1.3</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38242120</v>
      </c>
      <c r="S36" s="698"/>
      <c r="T36" s="698"/>
      <c r="U36" s="698"/>
      <c r="V36" s="698"/>
      <c r="W36" s="698"/>
      <c r="X36" s="698"/>
      <c r="Y36" s="699"/>
      <c r="Z36" s="700">
        <v>100</v>
      </c>
      <c r="AA36" s="700"/>
      <c r="AB36" s="700"/>
      <c r="AC36" s="700"/>
      <c r="AD36" s="701">
        <v>20831615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746270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-73630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2000491</v>
      </c>
      <c r="CS36" s="626"/>
      <c r="CT36" s="626"/>
      <c r="CU36" s="626"/>
      <c r="CV36" s="626"/>
      <c r="CW36" s="626"/>
      <c r="CX36" s="626"/>
      <c r="CY36" s="627"/>
      <c r="CZ36" s="659">
        <v>5.4</v>
      </c>
      <c r="DA36" s="660"/>
      <c r="DB36" s="660"/>
      <c r="DC36" s="661"/>
      <c r="DD36" s="634">
        <v>1488731</v>
      </c>
      <c r="DE36" s="626"/>
      <c r="DF36" s="626"/>
      <c r="DG36" s="626"/>
      <c r="DH36" s="626"/>
      <c r="DI36" s="626"/>
      <c r="DJ36" s="626"/>
      <c r="DK36" s="627"/>
      <c r="DL36" s="634">
        <v>1099218</v>
      </c>
      <c r="DM36" s="626"/>
      <c r="DN36" s="626"/>
      <c r="DO36" s="626"/>
      <c r="DP36" s="626"/>
      <c r="DQ36" s="626"/>
      <c r="DR36" s="626"/>
      <c r="DS36" s="626"/>
      <c r="DT36" s="626"/>
      <c r="DU36" s="626"/>
      <c r="DV36" s="627"/>
      <c r="DW36" s="630">
        <v>5</v>
      </c>
      <c r="DX36" s="655"/>
      <c r="DY36" s="655"/>
      <c r="DZ36" s="655"/>
      <c r="EA36" s="655"/>
      <c r="EB36" s="655"/>
      <c r="EC36" s="656"/>
    </row>
    <row r="37" spans="2:133" ht="11.25" customHeight="1">
      <c r="AQ37" s="704" t="s">
        <v>313</v>
      </c>
      <c r="AR37" s="705"/>
      <c r="AS37" s="705"/>
      <c r="AT37" s="705"/>
      <c r="AU37" s="705"/>
      <c r="AV37" s="705"/>
      <c r="AW37" s="705"/>
      <c r="AX37" s="705"/>
      <c r="AY37" s="706"/>
      <c r="AZ37" s="625">
        <v>295820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10025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646766</v>
      </c>
      <c r="CS37" s="657"/>
      <c r="CT37" s="657"/>
      <c r="CU37" s="657"/>
      <c r="CV37" s="657"/>
      <c r="CW37" s="657"/>
      <c r="CX37" s="657"/>
      <c r="CY37" s="658"/>
      <c r="CZ37" s="659">
        <v>1.7</v>
      </c>
      <c r="DA37" s="660"/>
      <c r="DB37" s="660"/>
      <c r="DC37" s="661"/>
      <c r="DD37" s="634">
        <v>640319</v>
      </c>
      <c r="DE37" s="657"/>
      <c r="DF37" s="657"/>
      <c r="DG37" s="657"/>
      <c r="DH37" s="657"/>
      <c r="DI37" s="657"/>
      <c r="DJ37" s="657"/>
      <c r="DK37" s="658"/>
      <c r="DL37" s="634">
        <v>586079</v>
      </c>
      <c r="DM37" s="657"/>
      <c r="DN37" s="657"/>
      <c r="DO37" s="657"/>
      <c r="DP37" s="657"/>
      <c r="DQ37" s="657"/>
      <c r="DR37" s="657"/>
      <c r="DS37" s="657"/>
      <c r="DT37" s="657"/>
      <c r="DU37" s="657"/>
      <c r="DV37" s="658"/>
      <c r="DW37" s="630">
        <v>2.7</v>
      </c>
      <c r="DX37" s="655"/>
      <c r="DY37" s="655"/>
      <c r="DZ37" s="655"/>
      <c r="EA37" s="655"/>
      <c r="EB37" s="655"/>
      <c r="EC37" s="656"/>
    </row>
    <row r="38" spans="2:133" ht="11.25" customHeight="1">
      <c r="AQ38" s="704" t="s">
        <v>316</v>
      </c>
      <c r="AR38" s="705"/>
      <c r="AS38" s="705"/>
      <c r="AT38" s="705"/>
      <c r="AU38" s="705"/>
      <c r="AV38" s="705"/>
      <c r="AW38" s="705"/>
      <c r="AX38" s="705"/>
      <c r="AY38" s="706"/>
      <c r="AZ38" s="625">
        <v>42144</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17092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4247486</v>
      </c>
      <c r="CS38" s="626"/>
      <c r="CT38" s="626"/>
      <c r="CU38" s="626"/>
      <c r="CV38" s="626"/>
      <c r="CW38" s="626"/>
      <c r="CX38" s="626"/>
      <c r="CY38" s="627"/>
      <c r="CZ38" s="659">
        <v>11.5</v>
      </c>
      <c r="DA38" s="660"/>
      <c r="DB38" s="660"/>
      <c r="DC38" s="661"/>
      <c r="DD38" s="634">
        <v>3679854</v>
      </c>
      <c r="DE38" s="626"/>
      <c r="DF38" s="626"/>
      <c r="DG38" s="626"/>
      <c r="DH38" s="626"/>
      <c r="DI38" s="626"/>
      <c r="DJ38" s="626"/>
      <c r="DK38" s="627"/>
      <c r="DL38" s="634">
        <v>3014800</v>
      </c>
      <c r="DM38" s="626"/>
      <c r="DN38" s="626"/>
      <c r="DO38" s="626"/>
      <c r="DP38" s="626"/>
      <c r="DQ38" s="626"/>
      <c r="DR38" s="626"/>
      <c r="DS38" s="626"/>
      <c r="DT38" s="626"/>
      <c r="DU38" s="626"/>
      <c r="DV38" s="627"/>
      <c r="DW38" s="630">
        <v>13.8</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816771</v>
      </c>
      <c r="CS39" s="657"/>
      <c r="CT39" s="657"/>
      <c r="CU39" s="657"/>
      <c r="CV39" s="657"/>
      <c r="CW39" s="657"/>
      <c r="CX39" s="657"/>
      <c r="CY39" s="658"/>
      <c r="CZ39" s="659">
        <v>2.2000000000000002</v>
      </c>
      <c r="DA39" s="660"/>
      <c r="DB39" s="660"/>
      <c r="DC39" s="661"/>
      <c r="DD39" s="634">
        <v>503002</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1000894</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137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530723</v>
      </c>
      <c r="CS40" s="626"/>
      <c r="CT40" s="626"/>
      <c r="CU40" s="626"/>
      <c r="CV40" s="626"/>
      <c r="CW40" s="626"/>
      <c r="CX40" s="626"/>
      <c r="CY40" s="627"/>
      <c r="CZ40" s="659">
        <v>1.4</v>
      </c>
      <c r="DA40" s="660"/>
      <c r="DB40" s="660"/>
      <c r="DC40" s="661"/>
      <c r="DD40" s="634">
        <v>22755</v>
      </c>
      <c r="DE40" s="626"/>
      <c r="DF40" s="626"/>
      <c r="DG40" s="626"/>
      <c r="DH40" s="626"/>
      <c r="DI40" s="626"/>
      <c r="DJ40" s="626"/>
      <c r="DK40" s="627"/>
      <c r="DL40" s="634">
        <v>13925</v>
      </c>
      <c r="DM40" s="626"/>
      <c r="DN40" s="626"/>
      <c r="DO40" s="626"/>
      <c r="DP40" s="626"/>
      <c r="DQ40" s="626"/>
      <c r="DR40" s="626"/>
      <c r="DS40" s="626"/>
      <c r="DT40" s="626"/>
      <c r="DU40" s="626"/>
      <c r="DV40" s="627"/>
      <c r="DW40" s="630">
        <v>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2204502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5184500</v>
      </c>
      <c r="CS42" s="626"/>
      <c r="CT42" s="626"/>
      <c r="CU42" s="626"/>
      <c r="CV42" s="626"/>
      <c r="CW42" s="626"/>
      <c r="CX42" s="626"/>
      <c r="CY42" s="627"/>
      <c r="CZ42" s="659">
        <v>14</v>
      </c>
      <c r="DA42" s="708"/>
      <c r="DB42" s="708"/>
      <c r="DC42" s="709"/>
      <c r="DD42" s="634">
        <v>1131756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76492</v>
      </c>
      <c r="CS43" s="657"/>
      <c r="CT43" s="657"/>
      <c r="CU43" s="657"/>
      <c r="CV43" s="657"/>
      <c r="CW43" s="657"/>
      <c r="CX43" s="657"/>
      <c r="CY43" s="658"/>
      <c r="CZ43" s="659">
        <v>0.2</v>
      </c>
      <c r="DA43" s="660"/>
      <c r="DB43" s="660"/>
      <c r="DC43" s="661"/>
      <c r="DD43" s="634">
        <v>76492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4892143</v>
      </c>
      <c r="CS44" s="626"/>
      <c r="CT44" s="626"/>
      <c r="CU44" s="626"/>
      <c r="CV44" s="626"/>
      <c r="CW44" s="626"/>
      <c r="CX44" s="626"/>
      <c r="CY44" s="627"/>
      <c r="CZ44" s="659">
        <v>13.2</v>
      </c>
      <c r="DA44" s="708"/>
      <c r="DB44" s="708"/>
      <c r="DC44" s="709"/>
      <c r="DD44" s="634">
        <v>993484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1641326</v>
      </c>
      <c r="CS45" s="657"/>
      <c r="CT45" s="657"/>
      <c r="CU45" s="657"/>
      <c r="CV45" s="657"/>
      <c r="CW45" s="657"/>
      <c r="CX45" s="657"/>
      <c r="CY45" s="658"/>
      <c r="CZ45" s="659">
        <v>4.4000000000000004</v>
      </c>
      <c r="DA45" s="660"/>
      <c r="DB45" s="660"/>
      <c r="DC45" s="661"/>
      <c r="DD45" s="634">
        <v>71814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2950626</v>
      </c>
      <c r="CS46" s="626"/>
      <c r="CT46" s="626"/>
      <c r="CU46" s="626"/>
      <c r="CV46" s="626"/>
      <c r="CW46" s="626"/>
      <c r="CX46" s="626"/>
      <c r="CY46" s="627"/>
      <c r="CZ46" s="659">
        <v>8</v>
      </c>
      <c r="DA46" s="708"/>
      <c r="DB46" s="708"/>
      <c r="DC46" s="709"/>
      <c r="DD46" s="634">
        <v>866571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292357</v>
      </c>
      <c r="CS47" s="657"/>
      <c r="CT47" s="657"/>
      <c r="CU47" s="657"/>
      <c r="CV47" s="657"/>
      <c r="CW47" s="657"/>
      <c r="CX47" s="657"/>
      <c r="CY47" s="658"/>
      <c r="CZ47" s="659">
        <v>0.8</v>
      </c>
      <c r="DA47" s="660"/>
      <c r="DB47" s="660"/>
      <c r="DC47" s="661"/>
      <c r="DD47" s="634">
        <v>138272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37011189</v>
      </c>
      <c r="CS49" s="693"/>
      <c r="CT49" s="693"/>
      <c r="CU49" s="693"/>
      <c r="CV49" s="693"/>
      <c r="CW49" s="693"/>
      <c r="CX49" s="693"/>
      <c r="CY49" s="720"/>
      <c r="CZ49" s="721">
        <v>100</v>
      </c>
      <c r="DA49" s="722"/>
      <c r="DB49" s="722"/>
      <c r="DC49" s="723"/>
      <c r="DD49" s="724">
        <v>23388332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37880</v>
      </c>
      <c r="R7" s="755"/>
      <c r="S7" s="755"/>
      <c r="T7" s="755"/>
      <c r="U7" s="755"/>
      <c r="V7" s="755">
        <v>36650</v>
      </c>
      <c r="W7" s="755"/>
      <c r="X7" s="755"/>
      <c r="Y7" s="755"/>
      <c r="Z7" s="755"/>
      <c r="AA7" s="755">
        <v>1230</v>
      </c>
      <c r="AB7" s="755"/>
      <c r="AC7" s="755"/>
      <c r="AD7" s="755"/>
      <c r="AE7" s="756"/>
      <c r="AF7" s="757">
        <v>1153</v>
      </c>
      <c r="AG7" s="758"/>
      <c r="AH7" s="758"/>
      <c r="AI7" s="758"/>
      <c r="AJ7" s="759"/>
      <c r="AK7" s="794">
        <v>474</v>
      </c>
      <c r="AL7" s="795"/>
      <c r="AM7" s="795"/>
      <c r="AN7" s="795"/>
      <c r="AO7" s="795"/>
      <c r="AP7" s="795">
        <v>38099</v>
      </c>
      <c r="AQ7" s="795"/>
      <c r="AR7" s="795"/>
      <c r="AS7" s="795"/>
      <c r="AT7" s="795"/>
      <c r="AU7" s="796" t="s">
        <v>548</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6</v>
      </c>
      <c r="CI7" s="792"/>
      <c r="CJ7" s="792"/>
      <c r="CK7" s="792"/>
      <c r="CL7" s="793"/>
      <c r="CM7" s="791">
        <v>35</v>
      </c>
      <c r="CN7" s="792"/>
      <c r="CO7" s="792"/>
      <c r="CP7" s="792"/>
      <c r="CQ7" s="793"/>
      <c r="CR7" s="791">
        <v>3</v>
      </c>
      <c r="CS7" s="792"/>
      <c r="CT7" s="792"/>
      <c r="CU7" s="792"/>
      <c r="CV7" s="793"/>
      <c r="CW7" s="791" t="s">
        <v>482</v>
      </c>
      <c r="CX7" s="792"/>
      <c r="CY7" s="792"/>
      <c r="CZ7" s="792"/>
      <c r="DA7" s="793"/>
      <c r="DB7" s="791" t="s">
        <v>482</v>
      </c>
      <c r="DC7" s="792"/>
      <c r="DD7" s="792"/>
      <c r="DE7" s="792"/>
      <c r="DF7" s="793"/>
      <c r="DG7" s="791" t="s">
        <v>482</v>
      </c>
      <c r="DH7" s="792"/>
      <c r="DI7" s="792"/>
      <c r="DJ7" s="792"/>
      <c r="DK7" s="793"/>
      <c r="DL7" s="791" t="s">
        <v>482</v>
      </c>
      <c r="DM7" s="792"/>
      <c r="DN7" s="792"/>
      <c r="DO7" s="792"/>
      <c r="DP7" s="793"/>
      <c r="DQ7" s="791" t="s">
        <v>482</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v>0</v>
      </c>
      <c r="AG8" s="782"/>
      <c r="AH8" s="782"/>
      <c r="AI8" s="782"/>
      <c r="AJ8" s="783"/>
      <c r="AK8" s="784" t="s">
        <v>482</v>
      </c>
      <c r="AL8" s="785"/>
      <c r="AM8" s="785"/>
      <c r="AN8" s="785"/>
      <c r="AO8" s="785"/>
      <c r="AP8" s="785">
        <v>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-1</v>
      </c>
      <c r="CI8" s="802"/>
      <c r="CJ8" s="802"/>
      <c r="CK8" s="802"/>
      <c r="CL8" s="803"/>
      <c r="CM8" s="801">
        <v>434</v>
      </c>
      <c r="CN8" s="802"/>
      <c r="CO8" s="802"/>
      <c r="CP8" s="802"/>
      <c r="CQ8" s="803"/>
      <c r="CR8" s="801">
        <v>2</v>
      </c>
      <c r="CS8" s="802"/>
      <c r="CT8" s="802"/>
      <c r="CU8" s="802"/>
      <c r="CV8" s="803"/>
      <c r="CW8" s="801" t="s">
        <v>482</v>
      </c>
      <c r="CX8" s="802"/>
      <c r="CY8" s="802"/>
      <c r="CZ8" s="802"/>
      <c r="DA8" s="803"/>
      <c r="DB8" s="801" t="s">
        <v>482</v>
      </c>
      <c r="DC8" s="802"/>
      <c r="DD8" s="802"/>
      <c r="DE8" s="802"/>
      <c r="DF8" s="803"/>
      <c r="DG8" s="801" t="s">
        <v>482</v>
      </c>
      <c r="DH8" s="802"/>
      <c r="DI8" s="802"/>
      <c r="DJ8" s="802"/>
      <c r="DK8" s="803"/>
      <c r="DL8" s="801" t="s">
        <v>482</v>
      </c>
      <c r="DM8" s="802"/>
      <c r="DN8" s="802"/>
      <c r="DO8" s="802"/>
      <c r="DP8" s="803"/>
      <c r="DQ8" s="801" t="s">
        <v>482</v>
      </c>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23</v>
      </c>
      <c r="R9" s="779"/>
      <c r="S9" s="779"/>
      <c r="T9" s="779"/>
      <c r="U9" s="779"/>
      <c r="V9" s="779">
        <v>23</v>
      </c>
      <c r="W9" s="779"/>
      <c r="X9" s="779"/>
      <c r="Y9" s="779"/>
      <c r="Z9" s="779"/>
      <c r="AA9" s="779">
        <v>1</v>
      </c>
      <c r="AB9" s="779"/>
      <c r="AC9" s="779"/>
      <c r="AD9" s="779"/>
      <c r="AE9" s="780"/>
      <c r="AF9" s="781">
        <v>0</v>
      </c>
      <c r="AG9" s="782"/>
      <c r="AH9" s="782"/>
      <c r="AI9" s="782"/>
      <c r="AJ9" s="783"/>
      <c r="AK9" s="784">
        <v>19</v>
      </c>
      <c r="AL9" s="785"/>
      <c r="AM9" s="785"/>
      <c r="AN9" s="785"/>
      <c r="AO9" s="785"/>
      <c r="AP9" s="785">
        <v>36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1">
        <v>12</v>
      </c>
      <c r="CI9" s="802"/>
      <c r="CJ9" s="802"/>
      <c r="CK9" s="802"/>
      <c r="CL9" s="803"/>
      <c r="CM9" s="801">
        <v>184</v>
      </c>
      <c r="CN9" s="802"/>
      <c r="CO9" s="802"/>
      <c r="CP9" s="802"/>
      <c r="CQ9" s="803"/>
      <c r="CR9" s="801">
        <v>33</v>
      </c>
      <c r="CS9" s="802"/>
      <c r="CT9" s="802"/>
      <c r="CU9" s="802"/>
      <c r="CV9" s="803"/>
      <c r="CW9" s="801" t="s">
        <v>562</v>
      </c>
      <c r="CX9" s="802"/>
      <c r="CY9" s="802"/>
      <c r="CZ9" s="802"/>
      <c r="DA9" s="803"/>
      <c r="DB9" s="801" t="s">
        <v>482</v>
      </c>
      <c r="DC9" s="802"/>
      <c r="DD9" s="802"/>
      <c r="DE9" s="802"/>
      <c r="DF9" s="803"/>
      <c r="DG9" s="801" t="s">
        <v>482</v>
      </c>
      <c r="DH9" s="802"/>
      <c r="DI9" s="802"/>
      <c r="DJ9" s="802"/>
      <c r="DK9" s="803"/>
      <c r="DL9" s="801" t="s">
        <v>482</v>
      </c>
      <c r="DM9" s="802"/>
      <c r="DN9" s="802"/>
      <c r="DO9" s="802"/>
      <c r="DP9" s="803"/>
      <c r="DQ9" s="801" t="s">
        <v>482</v>
      </c>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167</v>
      </c>
      <c r="R10" s="779"/>
      <c r="S10" s="779"/>
      <c r="T10" s="779"/>
      <c r="U10" s="779"/>
      <c r="V10" s="779">
        <v>167</v>
      </c>
      <c r="W10" s="779"/>
      <c r="X10" s="779"/>
      <c r="Y10" s="779"/>
      <c r="Z10" s="779"/>
      <c r="AA10" s="779" t="s">
        <v>482</v>
      </c>
      <c r="AB10" s="779"/>
      <c r="AC10" s="779"/>
      <c r="AD10" s="779"/>
      <c r="AE10" s="780"/>
      <c r="AF10" s="781" t="s">
        <v>113</v>
      </c>
      <c r="AG10" s="782"/>
      <c r="AH10" s="782"/>
      <c r="AI10" s="782"/>
      <c r="AJ10" s="783"/>
      <c r="AK10" s="784">
        <v>67</v>
      </c>
      <c r="AL10" s="785"/>
      <c r="AM10" s="785"/>
      <c r="AN10" s="785"/>
      <c r="AO10" s="785"/>
      <c r="AP10" s="785">
        <v>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543</v>
      </c>
      <c r="BT10" s="789"/>
      <c r="BU10" s="789"/>
      <c r="BV10" s="789"/>
      <c r="BW10" s="789"/>
      <c r="BX10" s="789"/>
      <c r="BY10" s="789"/>
      <c r="BZ10" s="789"/>
      <c r="CA10" s="789"/>
      <c r="CB10" s="789"/>
      <c r="CC10" s="789"/>
      <c r="CD10" s="789"/>
      <c r="CE10" s="789"/>
      <c r="CF10" s="789"/>
      <c r="CG10" s="790"/>
      <c r="CH10" s="801">
        <v>-6</v>
      </c>
      <c r="CI10" s="802"/>
      <c r="CJ10" s="802"/>
      <c r="CK10" s="802"/>
      <c r="CL10" s="803"/>
      <c r="CM10" s="801">
        <v>121</v>
      </c>
      <c r="CN10" s="802"/>
      <c r="CO10" s="802"/>
      <c r="CP10" s="802"/>
      <c r="CQ10" s="803"/>
      <c r="CR10" s="801">
        <v>49</v>
      </c>
      <c r="CS10" s="802"/>
      <c r="CT10" s="802"/>
      <c r="CU10" s="802"/>
      <c r="CV10" s="803"/>
      <c r="CW10" s="801" t="s">
        <v>563</v>
      </c>
      <c r="CX10" s="802"/>
      <c r="CY10" s="802"/>
      <c r="CZ10" s="802"/>
      <c r="DA10" s="803"/>
      <c r="DB10" s="801" t="s">
        <v>482</v>
      </c>
      <c r="DC10" s="802"/>
      <c r="DD10" s="802"/>
      <c r="DE10" s="802"/>
      <c r="DF10" s="803"/>
      <c r="DG10" s="801" t="s">
        <v>482</v>
      </c>
      <c r="DH10" s="802"/>
      <c r="DI10" s="802"/>
      <c r="DJ10" s="802"/>
      <c r="DK10" s="803"/>
      <c r="DL10" s="801" t="s">
        <v>482</v>
      </c>
      <c r="DM10" s="802"/>
      <c r="DN10" s="802"/>
      <c r="DO10" s="802"/>
      <c r="DP10" s="803"/>
      <c r="DQ10" s="801" t="s">
        <v>482</v>
      </c>
      <c r="DR10" s="802"/>
      <c r="DS10" s="802"/>
      <c r="DT10" s="802"/>
      <c r="DU10" s="803"/>
      <c r="DV10" s="804"/>
      <c r="DW10" s="805"/>
      <c r="DX10" s="805"/>
      <c r="DY10" s="805"/>
      <c r="DZ10" s="806"/>
      <c r="EA10" s="207"/>
    </row>
    <row r="11" spans="1:131" s="208" customFormat="1" ht="26.25" customHeight="1">
      <c r="A11" s="214">
        <v>5</v>
      </c>
      <c r="B11" s="775" t="s">
        <v>368</v>
      </c>
      <c r="C11" s="776"/>
      <c r="D11" s="776"/>
      <c r="E11" s="776"/>
      <c r="F11" s="776"/>
      <c r="G11" s="776"/>
      <c r="H11" s="776"/>
      <c r="I11" s="776"/>
      <c r="J11" s="776"/>
      <c r="K11" s="776"/>
      <c r="L11" s="776"/>
      <c r="M11" s="776"/>
      <c r="N11" s="776"/>
      <c r="O11" s="776"/>
      <c r="P11" s="777"/>
      <c r="Q11" s="778">
        <v>567</v>
      </c>
      <c r="R11" s="779"/>
      <c r="S11" s="779"/>
      <c r="T11" s="779"/>
      <c r="U11" s="779"/>
      <c r="V11" s="779">
        <v>567</v>
      </c>
      <c r="W11" s="779"/>
      <c r="X11" s="779"/>
      <c r="Y11" s="779"/>
      <c r="Z11" s="779"/>
      <c r="AA11" s="779">
        <v>0</v>
      </c>
      <c r="AB11" s="779"/>
      <c r="AC11" s="779"/>
      <c r="AD11" s="779"/>
      <c r="AE11" s="780"/>
      <c r="AF11" s="781">
        <v>0</v>
      </c>
      <c r="AG11" s="782"/>
      <c r="AH11" s="782"/>
      <c r="AI11" s="782"/>
      <c r="AJ11" s="783"/>
      <c r="AK11" s="784">
        <v>310</v>
      </c>
      <c r="AL11" s="785"/>
      <c r="AM11" s="785"/>
      <c r="AN11" s="785"/>
      <c r="AO11" s="785"/>
      <c r="AP11" s="785">
        <v>975</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544</v>
      </c>
      <c r="BT11" s="789"/>
      <c r="BU11" s="789"/>
      <c r="BV11" s="789"/>
      <c r="BW11" s="789"/>
      <c r="BX11" s="789"/>
      <c r="BY11" s="789"/>
      <c r="BZ11" s="789"/>
      <c r="CA11" s="789"/>
      <c r="CB11" s="789"/>
      <c r="CC11" s="789"/>
      <c r="CD11" s="789"/>
      <c r="CE11" s="789"/>
      <c r="CF11" s="789"/>
      <c r="CG11" s="790"/>
      <c r="CH11" s="801">
        <v>19</v>
      </c>
      <c r="CI11" s="802"/>
      <c r="CJ11" s="802"/>
      <c r="CK11" s="802"/>
      <c r="CL11" s="803"/>
      <c r="CM11" s="801">
        <v>561</v>
      </c>
      <c r="CN11" s="802"/>
      <c r="CO11" s="802"/>
      <c r="CP11" s="802"/>
      <c r="CQ11" s="803"/>
      <c r="CR11" s="801">
        <v>380</v>
      </c>
      <c r="CS11" s="802"/>
      <c r="CT11" s="802"/>
      <c r="CU11" s="802"/>
      <c r="CV11" s="803"/>
      <c r="CW11" s="801">
        <v>9</v>
      </c>
      <c r="CX11" s="802"/>
      <c r="CY11" s="802"/>
      <c r="CZ11" s="802"/>
      <c r="DA11" s="803"/>
      <c r="DB11" s="801" t="s">
        <v>482</v>
      </c>
      <c r="DC11" s="802"/>
      <c r="DD11" s="802"/>
      <c r="DE11" s="802"/>
      <c r="DF11" s="803"/>
      <c r="DG11" s="801" t="s">
        <v>482</v>
      </c>
      <c r="DH11" s="802"/>
      <c r="DI11" s="802"/>
      <c r="DJ11" s="802"/>
      <c r="DK11" s="803"/>
      <c r="DL11" s="801" t="s">
        <v>482</v>
      </c>
      <c r="DM11" s="802"/>
      <c r="DN11" s="802"/>
      <c r="DO11" s="802"/>
      <c r="DP11" s="803"/>
      <c r="DQ11" s="801" t="s">
        <v>482</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545</v>
      </c>
      <c r="BT12" s="789"/>
      <c r="BU12" s="789"/>
      <c r="BV12" s="789"/>
      <c r="BW12" s="789"/>
      <c r="BX12" s="789"/>
      <c r="BY12" s="789"/>
      <c r="BZ12" s="789"/>
      <c r="CA12" s="789"/>
      <c r="CB12" s="789"/>
      <c r="CC12" s="789"/>
      <c r="CD12" s="789"/>
      <c r="CE12" s="789"/>
      <c r="CF12" s="789"/>
      <c r="CG12" s="790"/>
      <c r="CH12" s="801">
        <v>6</v>
      </c>
      <c r="CI12" s="802"/>
      <c r="CJ12" s="802"/>
      <c r="CK12" s="802"/>
      <c r="CL12" s="803"/>
      <c r="CM12" s="801">
        <v>78</v>
      </c>
      <c r="CN12" s="802"/>
      <c r="CO12" s="802"/>
      <c r="CP12" s="802"/>
      <c r="CQ12" s="803"/>
      <c r="CR12" s="801">
        <v>10</v>
      </c>
      <c r="CS12" s="802"/>
      <c r="CT12" s="802"/>
      <c r="CU12" s="802"/>
      <c r="CV12" s="803"/>
      <c r="CW12" s="801" t="s">
        <v>482</v>
      </c>
      <c r="CX12" s="802"/>
      <c r="CY12" s="802"/>
      <c r="CZ12" s="802"/>
      <c r="DA12" s="803"/>
      <c r="DB12" s="801" t="s">
        <v>482</v>
      </c>
      <c r="DC12" s="802"/>
      <c r="DD12" s="802"/>
      <c r="DE12" s="802"/>
      <c r="DF12" s="803"/>
      <c r="DG12" s="801" t="s">
        <v>482</v>
      </c>
      <c r="DH12" s="802"/>
      <c r="DI12" s="802"/>
      <c r="DJ12" s="802"/>
      <c r="DK12" s="803"/>
      <c r="DL12" s="801" t="s">
        <v>482</v>
      </c>
      <c r="DM12" s="802"/>
      <c r="DN12" s="802"/>
      <c r="DO12" s="802"/>
      <c r="DP12" s="803"/>
      <c r="DQ12" s="801" t="s">
        <v>482</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546</v>
      </c>
      <c r="BT13" s="789"/>
      <c r="BU13" s="789"/>
      <c r="BV13" s="789"/>
      <c r="BW13" s="789"/>
      <c r="BX13" s="789"/>
      <c r="BY13" s="789"/>
      <c r="BZ13" s="789"/>
      <c r="CA13" s="789"/>
      <c r="CB13" s="789"/>
      <c r="CC13" s="789"/>
      <c r="CD13" s="789"/>
      <c r="CE13" s="789"/>
      <c r="CF13" s="789"/>
      <c r="CG13" s="790"/>
      <c r="CH13" s="801">
        <v>-6</v>
      </c>
      <c r="CI13" s="802"/>
      <c r="CJ13" s="802"/>
      <c r="CK13" s="802"/>
      <c r="CL13" s="803"/>
      <c r="CM13" s="801">
        <v>70</v>
      </c>
      <c r="CN13" s="802"/>
      <c r="CO13" s="802"/>
      <c r="CP13" s="802"/>
      <c r="CQ13" s="803"/>
      <c r="CR13" s="801">
        <v>10</v>
      </c>
      <c r="CS13" s="802"/>
      <c r="CT13" s="802"/>
      <c r="CU13" s="802"/>
      <c r="CV13" s="803"/>
      <c r="CW13" s="801" t="s">
        <v>482</v>
      </c>
      <c r="CX13" s="802"/>
      <c r="CY13" s="802"/>
      <c r="CZ13" s="802"/>
      <c r="DA13" s="803"/>
      <c r="DB13" s="801" t="s">
        <v>482</v>
      </c>
      <c r="DC13" s="802"/>
      <c r="DD13" s="802"/>
      <c r="DE13" s="802"/>
      <c r="DF13" s="803"/>
      <c r="DG13" s="801" t="s">
        <v>482</v>
      </c>
      <c r="DH13" s="802"/>
      <c r="DI13" s="802"/>
      <c r="DJ13" s="802"/>
      <c r="DK13" s="803"/>
      <c r="DL13" s="801" t="s">
        <v>482</v>
      </c>
      <c r="DM13" s="802"/>
      <c r="DN13" s="802"/>
      <c r="DO13" s="802"/>
      <c r="DP13" s="803"/>
      <c r="DQ13" s="801" t="s">
        <v>482</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547</v>
      </c>
      <c r="BT14" s="789"/>
      <c r="BU14" s="789"/>
      <c r="BV14" s="789"/>
      <c r="BW14" s="789"/>
      <c r="BX14" s="789"/>
      <c r="BY14" s="789"/>
      <c r="BZ14" s="789"/>
      <c r="CA14" s="789"/>
      <c r="CB14" s="789"/>
      <c r="CC14" s="789"/>
      <c r="CD14" s="789"/>
      <c r="CE14" s="789"/>
      <c r="CF14" s="789"/>
      <c r="CG14" s="790"/>
      <c r="CH14" s="801">
        <v>0</v>
      </c>
      <c r="CI14" s="802"/>
      <c r="CJ14" s="802"/>
      <c r="CK14" s="802"/>
      <c r="CL14" s="803"/>
      <c r="CM14" s="801">
        <v>13</v>
      </c>
      <c r="CN14" s="802"/>
      <c r="CO14" s="802"/>
      <c r="CP14" s="802"/>
      <c r="CQ14" s="803"/>
      <c r="CR14" s="801">
        <v>6</v>
      </c>
      <c r="CS14" s="802"/>
      <c r="CT14" s="802"/>
      <c r="CU14" s="802"/>
      <c r="CV14" s="803"/>
      <c r="CW14" s="801" t="s">
        <v>482</v>
      </c>
      <c r="CX14" s="802"/>
      <c r="CY14" s="802"/>
      <c r="CZ14" s="802"/>
      <c r="DA14" s="803"/>
      <c r="DB14" s="801" t="s">
        <v>482</v>
      </c>
      <c r="DC14" s="802"/>
      <c r="DD14" s="802"/>
      <c r="DE14" s="802"/>
      <c r="DF14" s="803"/>
      <c r="DG14" s="801" t="s">
        <v>482</v>
      </c>
      <c r="DH14" s="802"/>
      <c r="DI14" s="802"/>
      <c r="DJ14" s="802"/>
      <c r="DK14" s="803"/>
      <c r="DL14" s="801" t="s">
        <v>482</v>
      </c>
      <c r="DM14" s="802"/>
      <c r="DN14" s="802"/>
      <c r="DO14" s="802"/>
      <c r="DP14" s="803"/>
      <c r="DQ14" s="801" t="s">
        <v>482</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38242</v>
      </c>
      <c r="R23" s="814"/>
      <c r="S23" s="814"/>
      <c r="T23" s="814"/>
      <c r="U23" s="814"/>
      <c r="V23" s="814">
        <v>37011</v>
      </c>
      <c r="W23" s="814"/>
      <c r="X23" s="814"/>
      <c r="Y23" s="814"/>
      <c r="Z23" s="814"/>
      <c r="AA23" s="814">
        <v>1231</v>
      </c>
      <c r="AB23" s="814"/>
      <c r="AC23" s="814"/>
      <c r="AD23" s="814"/>
      <c r="AE23" s="815"/>
      <c r="AF23" s="816">
        <v>1154</v>
      </c>
      <c r="AG23" s="814"/>
      <c r="AH23" s="814"/>
      <c r="AI23" s="814"/>
      <c r="AJ23" s="817"/>
      <c r="AK23" s="818"/>
      <c r="AL23" s="819"/>
      <c r="AM23" s="819"/>
      <c r="AN23" s="819"/>
      <c r="AO23" s="819"/>
      <c r="AP23" s="814">
        <v>39122</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10372</v>
      </c>
      <c r="R28" s="843"/>
      <c r="S28" s="843"/>
      <c r="T28" s="843"/>
      <c r="U28" s="843"/>
      <c r="V28" s="843">
        <v>9985</v>
      </c>
      <c r="W28" s="843"/>
      <c r="X28" s="843"/>
      <c r="Y28" s="843"/>
      <c r="Z28" s="843"/>
      <c r="AA28" s="843">
        <v>388</v>
      </c>
      <c r="AB28" s="843"/>
      <c r="AC28" s="843"/>
      <c r="AD28" s="843"/>
      <c r="AE28" s="844"/>
      <c r="AF28" s="845">
        <v>388</v>
      </c>
      <c r="AG28" s="843"/>
      <c r="AH28" s="843"/>
      <c r="AI28" s="843"/>
      <c r="AJ28" s="846"/>
      <c r="AK28" s="847">
        <v>1001</v>
      </c>
      <c r="AL28" s="838"/>
      <c r="AM28" s="838"/>
      <c r="AN28" s="838"/>
      <c r="AO28" s="838"/>
      <c r="AP28" s="838" t="s">
        <v>482</v>
      </c>
      <c r="AQ28" s="838"/>
      <c r="AR28" s="838"/>
      <c r="AS28" s="838"/>
      <c r="AT28" s="838"/>
      <c r="AU28" s="838" t="s">
        <v>482</v>
      </c>
      <c r="AV28" s="838"/>
      <c r="AW28" s="838"/>
      <c r="AX28" s="838"/>
      <c r="AY28" s="838"/>
      <c r="AZ28" s="839" t="s">
        <v>482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6667</v>
      </c>
      <c r="R29" s="779"/>
      <c r="S29" s="779"/>
      <c r="T29" s="779"/>
      <c r="U29" s="779"/>
      <c r="V29" s="779">
        <v>6613</v>
      </c>
      <c r="W29" s="779"/>
      <c r="X29" s="779"/>
      <c r="Y29" s="779"/>
      <c r="Z29" s="779"/>
      <c r="AA29" s="779">
        <v>54</v>
      </c>
      <c r="AB29" s="779"/>
      <c r="AC29" s="779"/>
      <c r="AD29" s="779"/>
      <c r="AE29" s="780"/>
      <c r="AF29" s="781">
        <v>54</v>
      </c>
      <c r="AG29" s="782"/>
      <c r="AH29" s="782"/>
      <c r="AI29" s="782"/>
      <c r="AJ29" s="783"/>
      <c r="AK29" s="850">
        <v>966</v>
      </c>
      <c r="AL29" s="851"/>
      <c r="AM29" s="851"/>
      <c r="AN29" s="851"/>
      <c r="AO29" s="851"/>
      <c r="AP29" s="851" t="s">
        <v>482</v>
      </c>
      <c r="AQ29" s="851"/>
      <c r="AR29" s="851"/>
      <c r="AS29" s="851"/>
      <c r="AT29" s="851"/>
      <c r="AU29" s="851" t="s">
        <v>482</v>
      </c>
      <c r="AV29" s="851"/>
      <c r="AW29" s="851"/>
      <c r="AX29" s="851"/>
      <c r="AY29" s="851"/>
      <c r="AZ29" s="852" t="s">
        <v>482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840</v>
      </c>
      <c r="R30" s="779"/>
      <c r="S30" s="779"/>
      <c r="T30" s="779"/>
      <c r="U30" s="779"/>
      <c r="V30" s="779">
        <v>837</v>
      </c>
      <c r="W30" s="779"/>
      <c r="X30" s="779"/>
      <c r="Y30" s="779"/>
      <c r="Z30" s="779"/>
      <c r="AA30" s="779">
        <v>4</v>
      </c>
      <c r="AB30" s="779"/>
      <c r="AC30" s="779"/>
      <c r="AD30" s="779"/>
      <c r="AE30" s="780"/>
      <c r="AF30" s="781">
        <v>4</v>
      </c>
      <c r="AG30" s="782"/>
      <c r="AH30" s="782"/>
      <c r="AI30" s="782"/>
      <c r="AJ30" s="783"/>
      <c r="AK30" s="850">
        <v>286</v>
      </c>
      <c r="AL30" s="851"/>
      <c r="AM30" s="851"/>
      <c r="AN30" s="851"/>
      <c r="AO30" s="851"/>
      <c r="AP30" s="851" t="s">
        <v>482</v>
      </c>
      <c r="AQ30" s="851"/>
      <c r="AR30" s="851"/>
      <c r="AS30" s="851"/>
      <c r="AT30" s="851"/>
      <c r="AU30" s="851" t="s">
        <v>482</v>
      </c>
      <c r="AV30" s="851"/>
      <c r="AW30" s="851"/>
      <c r="AX30" s="851"/>
      <c r="AY30" s="851"/>
      <c r="AZ30" s="852" t="s">
        <v>482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901</v>
      </c>
      <c r="R31" s="779"/>
      <c r="S31" s="779"/>
      <c r="T31" s="779"/>
      <c r="U31" s="779"/>
      <c r="V31" s="779">
        <v>777</v>
      </c>
      <c r="W31" s="779"/>
      <c r="X31" s="779"/>
      <c r="Y31" s="779"/>
      <c r="Z31" s="779"/>
      <c r="AA31" s="779">
        <v>125</v>
      </c>
      <c r="AB31" s="779"/>
      <c r="AC31" s="779"/>
      <c r="AD31" s="779"/>
      <c r="AE31" s="780"/>
      <c r="AF31" s="781">
        <v>1113</v>
      </c>
      <c r="AG31" s="782"/>
      <c r="AH31" s="782"/>
      <c r="AI31" s="782"/>
      <c r="AJ31" s="783"/>
      <c r="AK31" s="850">
        <v>42</v>
      </c>
      <c r="AL31" s="851"/>
      <c r="AM31" s="851"/>
      <c r="AN31" s="851"/>
      <c r="AO31" s="851"/>
      <c r="AP31" s="851">
        <v>3566</v>
      </c>
      <c r="AQ31" s="851"/>
      <c r="AR31" s="851"/>
      <c r="AS31" s="851"/>
      <c r="AT31" s="851"/>
      <c r="AU31" s="851">
        <v>136</v>
      </c>
      <c r="AV31" s="851"/>
      <c r="AW31" s="851"/>
      <c r="AX31" s="851"/>
      <c r="AY31" s="851"/>
      <c r="AZ31" s="852" t="s">
        <v>482</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631</v>
      </c>
      <c r="R32" s="779"/>
      <c r="S32" s="779"/>
      <c r="T32" s="779"/>
      <c r="U32" s="779"/>
      <c r="V32" s="779">
        <v>615</v>
      </c>
      <c r="W32" s="779"/>
      <c r="X32" s="779"/>
      <c r="Y32" s="779"/>
      <c r="Z32" s="779"/>
      <c r="AA32" s="779">
        <v>16</v>
      </c>
      <c r="AB32" s="779"/>
      <c r="AC32" s="779"/>
      <c r="AD32" s="779"/>
      <c r="AE32" s="780"/>
      <c r="AF32" s="781">
        <v>1</v>
      </c>
      <c r="AG32" s="782"/>
      <c r="AH32" s="782"/>
      <c r="AI32" s="782"/>
      <c r="AJ32" s="783"/>
      <c r="AK32" s="850">
        <v>300</v>
      </c>
      <c r="AL32" s="851"/>
      <c r="AM32" s="851"/>
      <c r="AN32" s="851"/>
      <c r="AO32" s="851"/>
      <c r="AP32" s="851">
        <v>2459</v>
      </c>
      <c r="AQ32" s="851"/>
      <c r="AR32" s="851"/>
      <c r="AS32" s="851"/>
      <c r="AT32" s="851"/>
      <c r="AU32" s="851">
        <v>1679</v>
      </c>
      <c r="AV32" s="851"/>
      <c r="AW32" s="851"/>
      <c r="AX32" s="851"/>
      <c r="AY32" s="851"/>
      <c r="AZ32" s="852" t="s">
        <v>482</v>
      </c>
      <c r="BA32" s="852"/>
      <c r="BB32" s="852"/>
      <c r="BC32" s="852"/>
      <c r="BD32" s="852"/>
      <c r="BE32" s="848" t="s">
        <v>549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1853</v>
      </c>
      <c r="R33" s="779"/>
      <c r="S33" s="779"/>
      <c r="T33" s="779"/>
      <c r="U33" s="779"/>
      <c r="V33" s="779">
        <v>1852</v>
      </c>
      <c r="W33" s="779"/>
      <c r="X33" s="779"/>
      <c r="Y33" s="779"/>
      <c r="Z33" s="779"/>
      <c r="AA33" s="779">
        <v>1</v>
      </c>
      <c r="AB33" s="779"/>
      <c r="AC33" s="779"/>
      <c r="AD33" s="779"/>
      <c r="AE33" s="780"/>
      <c r="AF33" s="781">
        <v>1</v>
      </c>
      <c r="AG33" s="782"/>
      <c r="AH33" s="782"/>
      <c r="AI33" s="782"/>
      <c r="AJ33" s="783"/>
      <c r="AK33" s="850">
        <v>558</v>
      </c>
      <c r="AL33" s="851"/>
      <c r="AM33" s="851"/>
      <c r="AN33" s="851"/>
      <c r="AO33" s="851"/>
      <c r="AP33" s="851">
        <v>10997</v>
      </c>
      <c r="AQ33" s="851"/>
      <c r="AR33" s="851"/>
      <c r="AS33" s="851"/>
      <c r="AT33" s="851"/>
      <c r="AU33" s="851">
        <v>6279</v>
      </c>
      <c r="AV33" s="851"/>
      <c r="AW33" s="851"/>
      <c r="AX33" s="851"/>
      <c r="AY33" s="851"/>
      <c r="AZ33" s="852" t="s">
        <v>482</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29</v>
      </c>
      <c r="R34" s="779"/>
      <c r="S34" s="779"/>
      <c r="T34" s="779"/>
      <c r="U34" s="779"/>
      <c r="V34" s="779">
        <v>29</v>
      </c>
      <c r="W34" s="779"/>
      <c r="X34" s="779"/>
      <c r="Y34" s="779"/>
      <c r="Z34" s="779"/>
      <c r="AA34" s="779">
        <v>0</v>
      </c>
      <c r="AB34" s="779"/>
      <c r="AC34" s="779"/>
      <c r="AD34" s="779"/>
      <c r="AE34" s="780"/>
      <c r="AF34" s="781">
        <v>0</v>
      </c>
      <c r="AG34" s="782"/>
      <c r="AH34" s="782"/>
      <c r="AI34" s="782"/>
      <c r="AJ34" s="783"/>
      <c r="AK34" s="850">
        <v>16</v>
      </c>
      <c r="AL34" s="851"/>
      <c r="AM34" s="851"/>
      <c r="AN34" s="851"/>
      <c r="AO34" s="851"/>
      <c r="AP34" s="851">
        <v>191</v>
      </c>
      <c r="AQ34" s="851"/>
      <c r="AR34" s="851"/>
      <c r="AS34" s="851"/>
      <c r="AT34" s="851"/>
      <c r="AU34" s="851">
        <v>148</v>
      </c>
      <c r="AV34" s="851"/>
      <c r="AW34" s="851"/>
      <c r="AX34" s="851"/>
      <c r="AY34" s="851"/>
      <c r="AZ34" s="852" t="s">
        <v>482</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226</v>
      </c>
      <c r="R35" s="779"/>
      <c r="S35" s="779"/>
      <c r="T35" s="779"/>
      <c r="U35" s="779"/>
      <c r="V35" s="779">
        <v>226</v>
      </c>
      <c r="W35" s="779"/>
      <c r="X35" s="779"/>
      <c r="Y35" s="779"/>
      <c r="Z35" s="779"/>
      <c r="AA35" s="779">
        <v>0</v>
      </c>
      <c r="AB35" s="779"/>
      <c r="AC35" s="779"/>
      <c r="AD35" s="779"/>
      <c r="AE35" s="780"/>
      <c r="AF35" s="781">
        <v>0</v>
      </c>
      <c r="AG35" s="782"/>
      <c r="AH35" s="782"/>
      <c r="AI35" s="782"/>
      <c r="AJ35" s="783"/>
      <c r="AK35" s="850">
        <v>193</v>
      </c>
      <c r="AL35" s="851"/>
      <c r="AM35" s="851"/>
      <c r="AN35" s="851"/>
      <c r="AO35" s="851"/>
      <c r="AP35" s="851">
        <v>2349</v>
      </c>
      <c r="AQ35" s="851"/>
      <c r="AR35" s="851"/>
      <c r="AS35" s="851"/>
      <c r="AT35" s="851"/>
      <c r="AU35" s="851">
        <v>2119</v>
      </c>
      <c r="AV35" s="851"/>
      <c r="AW35" s="851"/>
      <c r="AX35" s="851"/>
      <c r="AY35" s="851"/>
      <c r="AZ35" s="852" t="s">
        <v>482</v>
      </c>
      <c r="BA35" s="852"/>
      <c r="BB35" s="852"/>
      <c r="BC35" s="852"/>
      <c r="BD35" s="852"/>
      <c r="BE35" s="848" t="s">
        <v>550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1560</v>
      </c>
      <c r="AG63" s="862"/>
      <c r="AH63" s="862"/>
      <c r="AI63" s="862"/>
      <c r="AJ63" s="863"/>
      <c r="AK63" s="864"/>
      <c r="AL63" s="859"/>
      <c r="AM63" s="859"/>
      <c r="AN63" s="859"/>
      <c r="AO63" s="859"/>
      <c r="AP63" s="862">
        <v>19562</v>
      </c>
      <c r="AQ63" s="862"/>
      <c r="AR63" s="862"/>
      <c r="AS63" s="862"/>
      <c r="AT63" s="862"/>
      <c r="AU63" s="862">
        <v>10362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396</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552</v>
      </c>
      <c r="C68" s="890"/>
      <c r="D68" s="890"/>
      <c r="E68" s="890"/>
      <c r="F68" s="890"/>
      <c r="G68" s="890"/>
      <c r="H68" s="890"/>
      <c r="I68" s="890"/>
      <c r="J68" s="890"/>
      <c r="K68" s="890"/>
      <c r="L68" s="890"/>
      <c r="M68" s="890"/>
      <c r="N68" s="890"/>
      <c r="O68" s="890"/>
      <c r="P68" s="891"/>
      <c r="Q68" s="892">
        <v>31</v>
      </c>
      <c r="R68" s="886"/>
      <c r="S68" s="886"/>
      <c r="T68" s="886"/>
      <c r="U68" s="886"/>
      <c r="V68" s="886">
        <v>30</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560</v>
      </c>
      <c r="AQ68" s="886"/>
      <c r="AR68" s="886"/>
      <c r="AS68" s="886"/>
      <c r="AT68" s="886"/>
      <c r="AU68" s="886" t="s">
        <v>560</v>
      </c>
      <c r="AV68" s="886"/>
      <c r="AW68" s="886"/>
      <c r="AX68" s="886"/>
      <c r="AY68" s="886"/>
      <c r="AZ68" s="887" t="s">
        <v>558</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553</v>
      </c>
      <c r="C69" s="894"/>
      <c r="D69" s="894"/>
      <c r="E69" s="894"/>
      <c r="F69" s="894"/>
      <c r="G69" s="894"/>
      <c r="H69" s="894"/>
      <c r="I69" s="894"/>
      <c r="J69" s="894"/>
      <c r="K69" s="894"/>
      <c r="L69" s="894"/>
      <c r="M69" s="894"/>
      <c r="N69" s="894"/>
      <c r="O69" s="894"/>
      <c r="P69" s="895"/>
      <c r="Q69" s="896">
        <v>61</v>
      </c>
      <c r="R69" s="851"/>
      <c r="S69" s="851"/>
      <c r="T69" s="851"/>
      <c r="U69" s="851"/>
      <c r="V69" s="851">
        <v>49</v>
      </c>
      <c r="W69" s="851"/>
      <c r="X69" s="851"/>
      <c r="Y69" s="851"/>
      <c r="Z69" s="851"/>
      <c r="AA69" s="851">
        <v>12</v>
      </c>
      <c r="AB69" s="851"/>
      <c r="AC69" s="851"/>
      <c r="AD69" s="851"/>
      <c r="AE69" s="851"/>
      <c r="AF69" s="851">
        <v>12</v>
      </c>
      <c r="AG69" s="851"/>
      <c r="AH69" s="851"/>
      <c r="AI69" s="851"/>
      <c r="AJ69" s="851"/>
      <c r="AK69" s="851" t="s">
        <v>559</v>
      </c>
      <c r="AL69" s="851"/>
      <c r="AM69" s="851"/>
      <c r="AN69" s="851"/>
      <c r="AO69" s="851"/>
      <c r="AP69" s="851" t="s">
        <v>560</v>
      </c>
      <c r="AQ69" s="851"/>
      <c r="AR69" s="851"/>
      <c r="AS69" s="851"/>
      <c r="AT69" s="851"/>
      <c r="AU69" s="851" t="s">
        <v>561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554</v>
      </c>
      <c r="C70" s="894"/>
      <c r="D70" s="894"/>
      <c r="E70" s="894"/>
      <c r="F70" s="894"/>
      <c r="G70" s="894"/>
      <c r="H70" s="894"/>
      <c r="I70" s="894"/>
      <c r="J70" s="894"/>
      <c r="K70" s="894"/>
      <c r="L70" s="894"/>
      <c r="M70" s="894"/>
      <c r="N70" s="894"/>
      <c r="O70" s="894"/>
      <c r="P70" s="895"/>
      <c r="Q70" s="896">
        <v>192</v>
      </c>
      <c r="R70" s="851"/>
      <c r="S70" s="851"/>
      <c r="T70" s="851"/>
      <c r="U70" s="851"/>
      <c r="V70" s="851">
        <v>146</v>
      </c>
      <c r="W70" s="851"/>
      <c r="X70" s="851"/>
      <c r="Y70" s="851"/>
      <c r="Z70" s="851"/>
      <c r="AA70" s="851">
        <v>46</v>
      </c>
      <c r="AB70" s="851"/>
      <c r="AC70" s="851"/>
      <c r="AD70" s="851"/>
      <c r="AE70" s="851"/>
      <c r="AF70" s="851">
        <v>46</v>
      </c>
      <c r="AG70" s="851"/>
      <c r="AH70" s="851"/>
      <c r="AI70" s="851"/>
      <c r="AJ70" s="851"/>
      <c r="AK70" s="851">
        <v>49</v>
      </c>
      <c r="AL70" s="851"/>
      <c r="AM70" s="851"/>
      <c r="AN70" s="851"/>
      <c r="AO70" s="851"/>
      <c r="AP70" s="851" t="s">
        <v>561</v>
      </c>
      <c r="AQ70" s="851"/>
      <c r="AR70" s="851"/>
      <c r="AS70" s="851"/>
      <c r="AT70" s="851"/>
      <c r="AU70" s="851" t="s">
        <v>561</v>
      </c>
      <c r="AV70" s="851"/>
      <c r="AW70" s="851"/>
      <c r="AX70" s="851"/>
      <c r="AY70" s="851"/>
      <c r="AZ70" s="897" t="s">
        <v>556</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555</v>
      </c>
      <c r="C71" s="894"/>
      <c r="D71" s="894"/>
      <c r="E71" s="894"/>
      <c r="F71" s="894"/>
      <c r="G71" s="894"/>
      <c r="H71" s="894"/>
      <c r="I71" s="894"/>
      <c r="J71" s="894"/>
      <c r="K71" s="894"/>
      <c r="L71" s="894"/>
      <c r="M71" s="894"/>
      <c r="N71" s="894"/>
      <c r="O71" s="894"/>
      <c r="P71" s="895"/>
      <c r="Q71" s="896">
        <v>189459</v>
      </c>
      <c r="R71" s="851"/>
      <c r="S71" s="851"/>
      <c r="T71" s="851"/>
      <c r="U71" s="851"/>
      <c r="V71" s="851">
        <v>178623</v>
      </c>
      <c r="W71" s="851"/>
      <c r="X71" s="851"/>
      <c r="Y71" s="851"/>
      <c r="Z71" s="851"/>
      <c r="AA71" s="851">
        <v>10835</v>
      </c>
      <c r="AB71" s="851"/>
      <c r="AC71" s="851"/>
      <c r="AD71" s="851"/>
      <c r="AE71" s="851"/>
      <c r="AF71" s="851">
        <v>10835</v>
      </c>
      <c r="AG71" s="851"/>
      <c r="AH71" s="851"/>
      <c r="AI71" s="851"/>
      <c r="AJ71" s="851"/>
      <c r="AK71" s="851" t="s">
        <v>560</v>
      </c>
      <c r="AL71" s="851"/>
      <c r="AM71" s="851"/>
      <c r="AN71" s="851"/>
      <c r="AO71" s="851"/>
      <c r="AP71" s="851" t="s">
        <v>560</v>
      </c>
      <c r="AQ71" s="851"/>
      <c r="AR71" s="851"/>
      <c r="AS71" s="851"/>
      <c r="AT71" s="851"/>
      <c r="AU71" s="851" t="s">
        <v>560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1348</v>
      </c>
      <c r="R72" s="851"/>
      <c r="S72" s="851"/>
      <c r="T72" s="851"/>
      <c r="U72" s="851"/>
      <c r="V72" s="851">
        <v>1337</v>
      </c>
      <c r="W72" s="851"/>
      <c r="X72" s="851"/>
      <c r="Y72" s="851"/>
      <c r="Z72" s="851"/>
      <c r="AA72" s="851">
        <v>11</v>
      </c>
      <c r="AB72" s="851"/>
      <c r="AC72" s="851"/>
      <c r="AD72" s="851"/>
      <c r="AE72" s="851"/>
      <c r="AF72" s="851">
        <v>11</v>
      </c>
      <c r="AG72" s="851"/>
      <c r="AH72" s="851"/>
      <c r="AI72" s="851"/>
      <c r="AJ72" s="851"/>
      <c r="AK72" s="851">
        <v>111</v>
      </c>
      <c r="AL72" s="851"/>
      <c r="AM72" s="851"/>
      <c r="AN72" s="851"/>
      <c r="AO72" s="851"/>
      <c r="AP72" s="851">
        <v>504</v>
      </c>
      <c r="AQ72" s="851"/>
      <c r="AR72" s="851"/>
      <c r="AS72" s="851"/>
      <c r="AT72" s="851"/>
      <c r="AU72" s="851">
        <v>317</v>
      </c>
      <c r="AV72" s="851"/>
      <c r="AW72" s="851"/>
      <c r="AX72" s="851"/>
      <c r="AY72" s="851"/>
      <c r="AZ72" s="897" t="s">
        <v>557</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10905</v>
      </c>
      <c r="AG88" s="862"/>
      <c r="AH88" s="862"/>
      <c r="AI88" s="862"/>
      <c r="AJ88" s="862"/>
      <c r="AK88" s="859"/>
      <c r="AL88" s="859"/>
      <c r="AM88" s="859"/>
      <c r="AN88" s="859"/>
      <c r="AO88" s="859"/>
      <c r="AP88" s="862">
        <v>504</v>
      </c>
      <c r="AQ88" s="862"/>
      <c r="AR88" s="862"/>
      <c r="AS88" s="862"/>
      <c r="AT88" s="862"/>
      <c r="AU88" s="862">
        <v>317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494</v>
      </c>
      <c r="CS102" s="870"/>
      <c r="CT102" s="870"/>
      <c r="CU102" s="870"/>
      <c r="CV102" s="913"/>
      <c r="CW102" s="912">
        <v>9</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286</v>
      </c>
      <c r="AG109" s="915"/>
      <c r="AH109" s="915"/>
      <c r="AI109" s="915"/>
      <c r="AJ109" s="916"/>
      <c r="AK109" s="914" t="s">
        <v>285</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286</v>
      </c>
      <c r="BW109" s="915"/>
      <c r="BX109" s="915"/>
      <c r="BY109" s="915"/>
      <c r="BZ109" s="916"/>
      <c r="CA109" s="914" t="s">
        <v>285</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286</v>
      </c>
      <c r="DM109" s="915"/>
      <c r="DN109" s="915"/>
      <c r="DO109" s="915"/>
      <c r="DP109" s="916"/>
      <c r="DQ109" s="914" t="s">
        <v>285</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5282180</v>
      </c>
      <c r="AB110" s="922"/>
      <c r="AC110" s="922"/>
      <c r="AD110" s="922"/>
      <c r="AE110" s="923"/>
      <c r="AF110" s="924">
        <v>4790616</v>
      </c>
      <c r="AG110" s="922"/>
      <c r="AH110" s="922"/>
      <c r="AI110" s="922"/>
      <c r="AJ110" s="923"/>
      <c r="AK110" s="924">
        <v>4774454</v>
      </c>
      <c r="AL110" s="922"/>
      <c r="AM110" s="922"/>
      <c r="AN110" s="922"/>
      <c r="AO110" s="923"/>
      <c r="AP110" s="925">
        <v>27.6</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39661818</v>
      </c>
      <c r="BR110" s="957"/>
      <c r="BS110" s="957"/>
      <c r="BT110" s="957"/>
      <c r="BU110" s="957"/>
      <c r="BV110" s="957">
        <v>39710221</v>
      </c>
      <c r="BW110" s="957"/>
      <c r="BX110" s="957"/>
      <c r="BY110" s="957"/>
      <c r="BZ110" s="957"/>
      <c r="CA110" s="957">
        <v>39121564</v>
      </c>
      <c r="CB110" s="957"/>
      <c r="CC110" s="957"/>
      <c r="CD110" s="957"/>
      <c r="CE110" s="957"/>
      <c r="CF110" s="971">
        <v>225.9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2400</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12138300</v>
      </c>
      <c r="BR112" s="950"/>
      <c r="BS112" s="950"/>
      <c r="BT112" s="950"/>
      <c r="BU112" s="950"/>
      <c r="BV112" s="950">
        <v>11206259</v>
      </c>
      <c r="BW112" s="950"/>
      <c r="BX112" s="950"/>
      <c r="BY112" s="950"/>
      <c r="BZ112" s="950"/>
      <c r="CA112" s="950">
        <v>10361512</v>
      </c>
      <c r="CB112" s="950"/>
      <c r="CC112" s="950"/>
      <c r="CD112" s="950"/>
      <c r="CE112" s="950"/>
      <c r="CF112" s="944">
        <v>59.8</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1033408</v>
      </c>
      <c r="AB113" s="964"/>
      <c r="AC113" s="964"/>
      <c r="AD113" s="964"/>
      <c r="AE113" s="965"/>
      <c r="AF113" s="966">
        <v>922975</v>
      </c>
      <c r="AG113" s="964"/>
      <c r="AH113" s="964"/>
      <c r="AI113" s="964"/>
      <c r="AJ113" s="965"/>
      <c r="AK113" s="966">
        <v>835862</v>
      </c>
      <c r="AL113" s="964"/>
      <c r="AM113" s="964"/>
      <c r="AN113" s="964"/>
      <c r="AO113" s="965"/>
      <c r="AP113" s="967">
        <v>4.8</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323538</v>
      </c>
      <c r="BR113" s="950"/>
      <c r="BS113" s="950"/>
      <c r="BT113" s="950"/>
      <c r="BU113" s="950"/>
      <c r="BV113" s="950">
        <v>318690</v>
      </c>
      <c r="BW113" s="950"/>
      <c r="BX113" s="950"/>
      <c r="BY113" s="950"/>
      <c r="BZ113" s="950"/>
      <c r="CA113" s="950">
        <v>317405</v>
      </c>
      <c r="CB113" s="950"/>
      <c r="CC113" s="950"/>
      <c r="CD113" s="950"/>
      <c r="CE113" s="950"/>
      <c r="CF113" s="944">
        <v>1.8</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16844</v>
      </c>
      <c r="AB114" s="989"/>
      <c r="AC114" s="989"/>
      <c r="AD114" s="989"/>
      <c r="AE114" s="990"/>
      <c r="AF114" s="991">
        <v>20175</v>
      </c>
      <c r="AG114" s="989"/>
      <c r="AH114" s="989"/>
      <c r="AI114" s="989"/>
      <c r="AJ114" s="990"/>
      <c r="AK114" s="991">
        <v>22702</v>
      </c>
      <c r="AL114" s="989"/>
      <c r="AM114" s="989"/>
      <c r="AN114" s="989"/>
      <c r="AO114" s="990"/>
      <c r="AP114" s="992">
        <v>0.1</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5640996</v>
      </c>
      <c r="BR114" s="950"/>
      <c r="BS114" s="950"/>
      <c r="BT114" s="950"/>
      <c r="BU114" s="950"/>
      <c r="BV114" s="950">
        <v>5280481</v>
      </c>
      <c r="BW114" s="950"/>
      <c r="BX114" s="950"/>
      <c r="BY114" s="950"/>
      <c r="BZ114" s="950"/>
      <c r="CA114" s="950">
        <v>5352924</v>
      </c>
      <c r="CB114" s="950"/>
      <c r="CC114" s="950"/>
      <c r="CD114" s="950"/>
      <c r="CE114" s="950"/>
      <c r="CF114" s="944">
        <v>30.9</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8359</v>
      </c>
      <c r="AB115" s="964"/>
      <c r="AC115" s="964"/>
      <c r="AD115" s="964"/>
      <c r="AE115" s="965"/>
      <c r="AF115" s="966">
        <v>2031</v>
      </c>
      <c r="AG115" s="964"/>
      <c r="AH115" s="964"/>
      <c r="AI115" s="964"/>
      <c r="AJ115" s="965"/>
      <c r="AK115" s="966">
        <v>1820</v>
      </c>
      <c r="AL115" s="964"/>
      <c r="AM115" s="964"/>
      <c r="AN115" s="964"/>
      <c r="AO115" s="965"/>
      <c r="AP115" s="967">
        <v>0</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1053</v>
      </c>
      <c r="BR115" s="950"/>
      <c r="BS115" s="950"/>
      <c r="BT115" s="950"/>
      <c r="BU115" s="950"/>
      <c r="BV115" s="950">
        <v>1901</v>
      </c>
      <c r="BW115" s="950"/>
      <c r="BX115" s="950"/>
      <c r="BY115" s="950"/>
      <c r="BZ115" s="950"/>
      <c r="CA115" s="950">
        <v>1442</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366</v>
      </c>
      <c r="AB116" s="989"/>
      <c r="AC116" s="989"/>
      <c r="AD116" s="989"/>
      <c r="AE116" s="990"/>
      <c r="AF116" s="991">
        <v>657</v>
      </c>
      <c r="AG116" s="989"/>
      <c r="AH116" s="989"/>
      <c r="AI116" s="989"/>
      <c r="AJ116" s="990"/>
      <c r="AK116" s="991">
        <v>539</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6341157</v>
      </c>
      <c r="AB117" s="1007"/>
      <c r="AC117" s="1007"/>
      <c r="AD117" s="1007"/>
      <c r="AE117" s="1008"/>
      <c r="AF117" s="1009">
        <v>5736454</v>
      </c>
      <c r="AG117" s="1007"/>
      <c r="AH117" s="1007"/>
      <c r="AI117" s="1007"/>
      <c r="AJ117" s="1008"/>
      <c r="AK117" s="1009">
        <v>5635377</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286</v>
      </c>
      <c r="AG118" s="915"/>
      <c r="AH118" s="915"/>
      <c r="AI118" s="915"/>
      <c r="AJ118" s="916"/>
      <c r="AK118" s="914" t="s">
        <v>285</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437</v>
      </c>
      <c r="BP119" s="1036"/>
      <c r="BQ119" s="1027">
        <v>57768105</v>
      </c>
      <c r="BR119" s="1028"/>
      <c r="BS119" s="1028"/>
      <c r="BT119" s="1028"/>
      <c r="BU119" s="1028"/>
      <c r="BV119" s="1028">
        <v>56517552</v>
      </c>
      <c r="BW119" s="1028"/>
      <c r="BX119" s="1028"/>
      <c r="BY119" s="1028"/>
      <c r="BZ119" s="1028"/>
      <c r="CA119" s="1028">
        <v>55154847</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2400</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13795491</v>
      </c>
      <c r="BR120" s="957"/>
      <c r="BS120" s="957"/>
      <c r="BT120" s="957"/>
      <c r="BU120" s="957"/>
      <c r="BV120" s="957">
        <v>14810546</v>
      </c>
      <c r="BW120" s="957"/>
      <c r="BX120" s="957"/>
      <c r="BY120" s="957"/>
      <c r="BZ120" s="957"/>
      <c r="CA120" s="957">
        <v>16011614</v>
      </c>
      <c r="CB120" s="957"/>
      <c r="CC120" s="957"/>
      <c r="CD120" s="957"/>
      <c r="CE120" s="957"/>
      <c r="CF120" s="971">
        <v>92.5</v>
      </c>
      <c r="CG120" s="972"/>
      <c r="CH120" s="972"/>
      <c r="CI120" s="972"/>
      <c r="CJ120" s="972"/>
      <c r="CK120" s="1037" t="s">
        <v>441</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7403599</v>
      </c>
      <c r="DH120" s="957"/>
      <c r="DI120" s="957"/>
      <c r="DJ120" s="957"/>
      <c r="DK120" s="957"/>
      <c r="DL120" s="957">
        <v>6813295</v>
      </c>
      <c r="DM120" s="957"/>
      <c r="DN120" s="957"/>
      <c r="DO120" s="957"/>
      <c r="DP120" s="957"/>
      <c r="DQ120" s="957">
        <v>6279476</v>
      </c>
      <c r="DR120" s="957"/>
      <c r="DS120" s="957"/>
      <c r="DT120" s="957"/>
      <c r="DU120" s="957"/>
      <c r="DV120" s="958">
        <v>36.299999999999997</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4779144</v>
      </c>
      <c r="BR121" s="950"/>
      <c r="BS121" s="950"/>
      <c r="BT121" s="950"/>
      <c r="BU121" s="950"/>
      <c r="BV121" s="950">
        <v>4659364</v>
      </c>
      <c r="BW121" s="950"/>
      <c r="BX121" s="950"/>
      <c r="BY121" s="950"/>
      <c r="BZ121" s="950"/>
      <c r="CA121" s="950">
        <v>4755129</v>
      </c>
      <c r="CB121" s="950"/>
      <c r="CC121" s="950"/>
      <c r="CD121" s="950"/>
      <c r="CE121" s="950"/>
      <c r="CF121" s="944">
        <v>27.5</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2408576</v>
      </c>
      <c r="DH121" s="950"/>
      <c r="DI121" s="950"/>
      <c r="DJ121" s="950"/>
      <c r="DK121" s="950"/>
      <c r="DL121" s="950">
        <v>2243620</v>
      </c>
      <c r="DM121" s="950"/>
      <c r="DN121" s="950"/>
      <c r="DO121" s="950"/>
      <c r="DP121" s="950"/>
      <c r="DQ121" s="950">
        <v>2118874</v>
      </c>
      <c r="DR121" s="950"/>
      <c r="DS121" s="950"/>
      <c r="DT121" s="950"/>
      <c r="DU121" s="950"/>
      <c r="DV121" s="951">
        <v>12.2</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39113373</v>
      </c>
      <c r="BR122" s="1028"/>
      <c r="BS122" s="1028"/>
      <c r="BT122" s="1028"/>
      <c r="BU122" s="1028"/>
      <c r="BV122" s="1028">
        <v>38718692</v>
      </c>
      <c r="BW122" s="1028"/>
      <c r="BX122" s="1028"/>
      <c r="BY122" s="1028"/>
      <c r="BZ122" s="1028"/>
      <c r="CA122" s="1028">
        <v>37756301</v>
      </c>
      <c r="CB122" s="1028"/>
      <c r="CC122" s="1028"/>
      <c r="CD122" s="1028"/>
      <c r="CE122" s="1028"/>
      <c r="CF122" s="1048">
        <v>218.1</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2055075</v>
      </c>
      <c r="DH122" s="950"/>
      <c r="DI122" s="950"/>
      <c r="DJ122" s="950"/>
      <c r="DK122" s="950"/>
      <c r="DL122" s="950">
        <v>1863509</v>
      </c>
      <c r="DM122" s="950"/>
      <c r="DN122" s="950"/>
      <c r="DO122" s="950"/>
      <c r="DP122" s="950"/>
      <c r="DQ122" s="950">
        <v>1679219</v>
      </c>
      <c r="DR122" s="950"/>
      <c r="DS122" s="950"/>
      <c r="DT122" s="950"/>
      <c r="DU122" s="950"/>
      <c r="DV122" s="951">
        <v>9.6999999999999993</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445</v>
      </c>
      <c r="BP123" s="1036"/>
      <c r="BQ123" s="1095">
        <v>57688008</v>
      </c>
      <c r="BR123" s="1096"/>
      <c r="BS123" s="1096"/>
      <c r="BT123" s="1096"/>
      <c r="BU123" s="1096"/>
      <c r="BV123" s="1096">
        <v>58188602</v>
      </c>
      <c r="BW123" s="1096"/>
      <c r="BX123" s="1096"/>
      <c r="BY123" s="1096"/>
      <c r="BZ123" s="1096"/>
      <c r="CA123" s="1096">
        <v>58523044</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172448</v>
      </c>
      <c r="DH123" s="989"/>
      <c r="DI123" s="989"/>
      <c r="DJ123" s="989"/>
      <c r="DK123" s="990"/>
      <c r="DL123" s="991">
        <v>161271</v>
      </c>
      <c r="DM123" s="989"/>
      <c r="DN123" s="989"/>
      <c r="DO123" s="989"/>
      <c r="DP123" s="990"/>
      <c r="DQ123" s="991">
        <v>148425</v>
      </c>
      <c r="DR123" s="989"/>
      <c r="DS123" s="989"/>
      <c r="DT123" s="989"/>
      <c r="DU123" s="990"/>
      <c r="DV123" s="992">
        <v>0.9</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0.4</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98602</v>
      </c>
      <c r="DH124" s="1014"/>
      <c r="DI124" s="1014"/>
      <c r="DJ124" s="1014"/>
      <c r="DK124" s="1015"/>
      <c r="DL124" s="1013">
        <v>124564</v>
      </c>
      <c r="DM124" s="1014"/>
      <c r="DN124" s="1014"/>
      <c r="DO124" s="1014"/>
      <c r="DP124" s="1015"/>
      <c r="DQ124" s="1013">
        <v>135518</v>
      </c>
      <c r="DR124" s="1014"/>
      <c r="DS124" s="1014"/>
      <c r="DT124" s="1014"/>
      <c r="DU124" s="1015"/>
      <c r="DV124" s="1016">
        <v>0.8</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1984</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6375</v>
      </c>
      <c r="AB127" s="989"/>
      <c r="AC127" s="989"/>
      <c r="AD127" s="989"/>
      <c r="AE127" s="990"/>
      <c r="AF127" s="991">
        <v>2031</v>
      </c>
      <c r="AG127" s="989"/>
      <c r="AH127" s="989"/>
      <c r="AI127" s="989"/>
      <c r="AJ127" s="990"/>
      <c r="AK127" s="991">
        <v>1820</v>
      </c>
      <c r="AL127" s="989"/>
      <c r="AM127" s="989"/>
      <c r="AN127" s="989"/>
      <c r="AO127" s="990"/>
      <c r="AP127" s="992">
        <v>0</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566859</v>
      </c>
      <c r="AB128" s="1078"/>
      <c r="AC128" s="1078"/>
      <c r="AD128" s="1078"/>
      <c r="AE128" s="1079"/>
      <c r="AF128" s="1080">
        <v>541995</v>
      </c>
      <c r="AG128" s="1078"/>
      <c r="AH128" s="1078"/>
      <c r="AI128" s="1078"/>
      <c r="AJ128" s="1079"/>
      <c r="AK128" s="1080">
        <v>544513</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113</v>
      </c>
      <c r="BG128" s="1085"/>
      <c r="BH128" s="1085"/>
      <c r="BI128" s="1085"/>
      <c r="BJ128" s="1085"/>
      <c r="BK128" s="1085"/>
      <c r="BL128" s="1086"/>
      <c r="BM128" s="1084">
        <v>12.34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1053</v>
      </c>
      <c r="DH128" s="1070"/>
      <c r="DI128" s="1070"/>
      <c r="DJ128" s="1070"/>
      <c r="DK128" s="1070"/>
      <c r="DL128" s="1070">
        <v>1901</v>
      </c>
      <c r="DM128" s="1070"/>
      <c r="DN128" s="1070"/>
      <c r="DO128" s="1070"/>
      <c r="DP128" s="1070"/>
      <c r="DQ128" s="1070">
        <v>1442</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22396219</v>
      </c>
      <c r="AB129" s="989"/>
      <c r="AC129" s="989"/>
      <c r="AD129" s="989"/>
      <c r="AE129" s="990"/>
      <c r="AF129" s="991">
        <v>21839512</v>
      </c>
      <c r="AG129" s="989"/>
      <c r="AH129" s="989"/>
      <c r="AI129" s="989"/>
      <c r="AJ129" s="990"/>
      <c r="AK129" s="991">
        <v>21687465</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113</v>
      </c>
      <c r="BG129" s="1099"/>
      <c r="BH129" s="1099"/>
      <c r="BI129" s="1099"/>
      <c r="BJ129" s="1099"/>
      <c r="BK129" s="1099"/>
      <c r="BL129" s="1100"/>
      <c r="BM129" s="1098">
        <v>17.34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4580317</v>
      </c>
      <c r="AB130" s="989"/>
      <c r="AC130" s="989"/>
      <c r="AD130" s="989"/>
      <c r="AE130" s="990"/>
      <c r="AF130" s="991">
        <v>4372989</v>
      </c>
      <c r="AG130" s="989"/>
      <c r="AH130" s="989"/>
      <c r="AI130" s="989"/>
      <c r="AJ130" s="990"/>
      <c r="AK130" s="991">
        <v>4372473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5.0999999999999996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17815902</v>
      </c>
      <c r="AB131" s="1014"/>
      <c r="AC131" s="1014"/>
      <c r="AD131" s="1014"/>
      <c r="AE131" s="1015"/>
      <c r="AF131" s="1013">
        <v>17466523</v>
      </c>
      <c r="AG131" s="1014"/>
      <c r="AH131" s="1014"/>
      <c r="AI131" s="1014"/>
      <c r="AJ131" s="1015"/>
      <c r="AK131" s="1013">
        <v>17314992</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6.7017712600000001</v>
      </c>
      <c r="AB132" s="1130"/>
      <c r="AC132" s="1130"/>
      <c r="AD132" s="1130"/>
      <c r="AE132" s="1131"/>
      <c r="AF132" s="1132">
        <v>4.7031112029999997</v>
      </c>
      <c r="AG132" s="1130"/>
      <c r="AH132" s="1130"/>
      <c r="AI132" s="1130"/>
      <c r="AJ132" s="1131"/>
      <c r="AK132" s="1132">
        <v>4.1489536930000002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7.2</v>
      </c>
      <c r="AB133" s="1113"/>
      <c r="AC133" s="1113"/>
      <c r="AD133" s="1113"/>
      <c r="AE133" s="1114"/>
      <c r="AF133" s="1112">
        <v>6.2</v>
      </c>
      <c r="AG133" s="1113"/>
      <c r="AH133" s="1113"/>
      <c r="AI133" s="1113"/>
      <c r="AJ133" s="1114"/>
      <c r="AK133" s="1112">
        <v>5.0999999999999996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5237450</v>
      </c>
      <c r="L9" s="266">
        <v>77353</v>
      </c>
      <c r="M9" s="267">
        <v>72433</v>
      </c>
      <c r="N9" s="268">
        <v>6.8</v>
      </c>
    </row>
    <row r="10" spans="1:16">
      <c r="A10" s="250"/>
      <c r="B10" s="246"/>
      <c r="C10" s="246"/>
      <c r="D10" s="246"/>
      <c r="E10" s="246"/>
      <c r="F10" s="246"/>
      <c r="G10" s="1152" t="s">
        <v>479</v>
      </c>
      <c r="H10" s="1153"/>
      <c r="I10" s="1153"/>
      <c r="J10" s="1154"/>
      <c r="K10" s="269">
        <v>288222</v>
      </c>
      <c r="L10" s="270">
        <v>4257</v>
      </c>
      <c r="M10" s="271">
        <v>5807</v>
      </c>
      <c r="N10" s="272">
        <v>-26.7</v>
      </c>
    </row>
    <row r="11" spans="1:16" ht="13.5" customHeight="1">
      <c r="A11" s="250"/>
      <c r="B11" s="246"/>
      <c r="C11" s="246"/>
      <c r="D11" s="246"/>
      <c r="E11" s="246"/>
      <c r="F11" s="246"/>
      <c r="G11" s="1152" t="s">
        <v>480</v>
      </c>
      <c r="H11" s="1153"/>
      <c r="I11" s="1153"/>
      <c r="J11" s="1154"/>
      <c r="K11" s="269">
        <v>516625</v>
      </c>
      <c r="L11" s="270">
        <v>7630</v>
      </c>
      <c r="M11" s="271">
        <v>5465</v>
      </c>
      <c r="N11" s="272">
        <v>39.6</v>
      </c>
    </row>
    <row r="12" spans="1:16" ht="13.5" customHeight="1">
      <c r="A12" s="250"/>
      <c r="B12" s="246"/>
      <c r="C12" s="246"/>
      <c r="D12" s="246"/>
      <c r="E12" s="246"/>
      <c r="F12" s="246"/>
      <c r="G12" s="1152" t="s">
        <v>481</v>
      </c>
      <c r="H12" s="1153"/>
      <c r="I12" s="1153"/>
      <c r="J12" s="1154"/>
      <c r="K12" s="269" t="s">
        <v>482</v>
      </c>
      <c r="L12" s="270" t="s">
        <v>482</v>
      </c>
      <c r="M12" s="271">
        <v>1191</v>
      </c>
      <c r="N12" s="272" t="s">
        <v>482</v>
      </c>
    </row>
    <row r="13" spans="1:16" ht="13.5" customHeight="1">
      <c r="A13" s="250"/>
      <c r="B13" s="246"/>
      <c r="C13" s="246"/>
      <c r="D13" s="246"/>
      <c r="E13" s="246"/>
      <c r="F13" s="246"/>
      <c r="G13" s="1152" t="s">
        <v>483</v>
      </c>
      <c r="H13" s="1153"/>
      <c r="I13" s="1153"/>
      <c r="J13" s="1154"/>
      <c r="K13" s="269" t="s">
        <v>482</v>
      </c>
      <c r="L13" s="270" t="s">
        <v>482</v>
      </c>
      <c r="M13" s="271">
        <v>3</v>
      </c>
      <c r="N13" s="272" t="s">
        <v>482</v>
      </c>
    </row>
    <row r="14" spans="1:16" ht="13.5" customHeight="1">
      <c r="A14" s="250"/>
      <c r="B14" s="246"/>
      <c r="C14" s="246"/>
      <c r="D14" s="246"/>
      <c r="E14" s="246"/>
      <c r="F14" s="246"/>
      <c r="G14" s="1152" t="s">
        <v>484</v>
      </c>
      <c r="H14" s="1153"/>
      <c r="I14" s="1153"/>
      <c r="J14" s="1154"/>
      <c r="K14" s="269">
        <v>218850</v>
      </c>
      <c r="L14" s="270">
        <v>3232</v>
      </c>
      <c r="M14" s="271">
        <v>3078</v>
      </c>
      <c r="N14" s="272">
        <v>5</v>
      </c>
    </row>
    <row r="15" spans="1:16" ht="13.5" customHeight="1">
      <c r="A15" s="250"/>
      <c r="B15" s="246"/>
      <c r="C15" s="246"/>
      <c r="D15" s="246"/>
      <c r="E15" s="246"/>
      <c r="F15" s="246"/>
      <c r="G15" s="1152" t="s">
        <v>485</v>
      </c>
      <c r="H15" s="1153"/>
      <c r="I15" s="1153"/>
      <c r="J15" s="1154"/>
      <c r="K15" s="269">
        <v>76492</v>
      </c>
      <c r="L15" s="270">
        <v>1130</v>
      </c>
      <c r="M15" s="271">
        <v>1624</v>
      </c>
      <c r="N15" s="272">
        <v>-30.4</v>
      </c>
    </row>
    <row r="16" spans="1:16">
      <c r="A16" s="250"/>
      <c r="B16" s="246"/>
      <c r="C16" s="246"/>
      <c r="D16" s="246"/>
      <c r="E16" s="246"/>
      <c r="F16" s="246"/>
      <c r="G16" s="1155" t="s">
        <v>486</v>
      </c>
      <c r="H16" s="1156"/>
      <c r="I16" s="1156"/>
      <c r="J16" s="1157"/>
      <c r="K16" s="270">
        <v>-282629</v>
      </c>
      <c r="L16" s="270">
        <v>-4174</v>
      </c>
      <c r="M16" s="271">
        <v>-7680</v>
      </c>
      <c r="N16" s="272">
        <v>-45.7</v>
      </c>
    </row>
    <row r="17" spans="1:16">
      <c r="A17" s="250"/>
      <c r="B17" s="246"/>
      <c r="C17" s="246"/>
      <c r="D17" s="246"/>
      <c r="E17" s="246"/>
      <c r="F17" s="246"/>
      <c r="G17" s="1155" t="s">
        <v>169</v>
      </c>
      <c r="H17" s="1156"/>
      <c r="I17" s="1156"/>
      <c r="J17" s="1157"/>
      <c r="K17" s="270">
        <v>6055010</v>
      </c>
      <c r="L17" s="270">
        <v>89428</v>
      </c>
      <c r="M17" s="271">
        <v>81920</v>
      </c>
      <c r="N17" s="272">
        <v>9.1999999999999993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8.4600000000000009</v>
      </c>
      <c r="L21" s="283">
        <v>8.2100000000000009</v>
      </c>
      <c r="M21" s="284">
        <v>0.25</v>
      </c>
      <c r="N21" s="251"/>
      <c r="O21" s="285"/>
      <c r="P21" s="281"/>
    </row>
    <row r="22" spans="1:16" s="286" customFormat="1">
      <c r="A22" s="281"/>
      <c r="B22" s="251"/>
      <c r="C22" s="251"/>
      <c r="D22" s="251"/>
      <c r="E22" s="251"/>
      <c r="F22" s="251"/>
      <c r="G22" s="1147" t="s">
        <v>492</v>
      </c>
      <c r="H22" s="1148"/>
      <c r="I22" s="1148"/>
      <c r="J22" s="1149"/>
      <c r="K22" s="287">
        <v>100.9</v>
      </c>
      <c r="L22" s="288">
        <v>98.1</v>
      </c>
      <c r="M22" s="289">
        <v>2.8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4774454</v>
      </c>
      <c r="L32" s="296">
        <v>70515</v>
      </c>
      <c r="M32" s="297">
        <v>53781</v>
      </c>
      <c r="N32" s="298">
        <v>31.1</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41</v>
      </c>
      <c r="N34" s="298" t="s">
        <v>482</v>
      </c>
    </row>
    <row r="35" spans="1:16" ht="27" customHeight="1">
      <c r="A35" s="250"/>
      <c r="B35" s="246"/>
      <c r="C35" s="246"/>
      <c r="D35" s="246"/>
      <c r="E35" s="246"/>
      <c r="F35" s="246"/>
      <c r="G35" s="1163" t="s">
        <v>499</v>
      </c>
      <c r="H35" s="1164"/>
      <c r="I35" s="1164"/>
      <c r="J35" s="1165"/>
      <c r="K35" s="296">
        <v>835862</v>
      </c>
      <c r="L35" s="296">
        <v>12345</v>
      </c>
      <c r="M35" s="297">
        <v>14373</v>
      </c>
      <c r="N35" s="298">
        <v>-14.1</v>
      </c>
    </row>
    <row r="36" spans="1:16" ht="27" customHeight="1">
      <c r="A36" s="250"/>
      <c r="B36" s="246"/>
      <c r="C36" s="246"/>
      <c r="D36" s="246"/>
      <c r="E36" s="246"/>
      <c r="F36" s="246"/>
      <c r="G36" s="1163" t="s">
        <v>500</v>
      </c>
      <c r="H36" s="1164"/>
      <c r="I36" s="1164"/>
      <c r="J36" s="1165"/>
      <c r="K36" s="296">
        <v>22702</v>
      </c>
      <c r="L36" s="296">
        <v>335</v>
      </c>
      <c r="M36" s="297">
        <v>1414</v>
      </c>
      <c r="N36" s="298">
        <v>-76.3</v>
      </c>
    </row>
    <row r="37" spans="1:16" ht="13.5" customHeight="1">
      <c r="A37" s="250"/>
      <c r="B37" s="246"/>
      <c r="C37" s="246"/>
      <c r="D37" s="246"/>
      <c r="E37" s="246"/>
      <c r="F37" s="246"/>
      <c r="G37" s="1163" t="s">
        <v>501</v>
      </c>
      <c r="H37" s="1164"/>
      <c r="I37" s="1164"/>
      <c r="J37" s="1165"/>
      <c r="K37" s="296">
        <v>1820</v>
      </c>
      <c r="L37" s="296">
        <v>27</v>
      </c>
      <c r="M37" s="297">
        <v>886</v>
      </c>
      <c r="N37" s="298">
        <v>-97</v>
      </c>
    </row>
    <row r="38" spans="1:16" ht="27" customHeight="1">
      <c r="A38" s="250"/>
      <c r="B38" s="246"/>
      <c r="C38" s="246"/>
      <c r="D38" s="246"/>
      <c r="E38" s="246"/>
      <c r="F38" s="246"/>
      <c r="G38" s="1166" t="s">
        <v>502</v>
      </c>
      <c r="H38" s="1167"/>
      <c r="I38" s="1167"/>
      <c r="J38" s="1168"/>
      <c r="K38" s="299">
        <v>539</v>
      </c>
      <c r="L38" s="299">
        <v>8</v>
      </c>
      <c r="M38" s="300">
        <v>2</v>
      </c>
      <c r="N38" s="301">
        <v>300</v>
      </c>
      <c r="O38" s="295"/>
    </row>
    <row r="39" spans="1:16">
      <c r="A39" s="250"/>
      <c r="B39" s="246"/>
      <c r="C39" s="246"/>
      <c r="D39" s="246"/>
      <c r="E39" s="246"/>
      <c r="F39" s="246"/>
      <c r="G39" s="1166" t="s">
        <v>503</v>
      </c>
      <c r="H39" s="1167"/>
      <c r="I39" s="1167"/>
      <c r="J39" s="1168"/>
      <c r="K39" s="302">
        <v>-544513</v>
      </c>
      <c r="L39" s="302">
        <v>-8042</v>
      </c>
      <c r="M39" s="303">
        <v>-4261</v>
      </c>
      <c r="N39" s="304">
        <v>88.7</v>
      </c>
      <c r="O39" s="295"/>
    </row>
    <row r="40" spans="1:16" ht="27" customHeight="1">
      <c r="A40" s="250"/>
      <c r="B40" s="246"/>
      <c r="C40" s="246"/>
      <c r="D40" s="246"/>
      <c r="E40" s="246"/>
      <c r="F40" s="246"/>
      <c r="G40" s="1163" t="s">
        <v>504</v>
      </c>
      <c r="H40" s="1164"/>
      <c r="I40" s="1164"/>
      <c r="J40" s="1165"/>
      <c r="K40" s="302">
        <v>-4372473</v>
      </c>
      <c r="L40" s="302">
        <v>-64578</v>
      </c>
      <c r="M40" s="303">
        <v>-47768</v>
      </c>
      <c r="N40" s="304">
        <v>35.200000000000003</v>
      </c>
      <c r="O40" s="295"/>
    </row>
    <row r="41" spans="1:16">
      <c r="A41" s="250"/>
      <c r="B41" s="246"/>
      <c r="C41" s="246"/>
      <c r="D41" s="246"/>
      <c r="E41" s="246"/>
      <c r="F41" s="246"/>
      <c r="G41" s="1169" t="s">
        <v>280</v>
      </c>
      <c r="H41" s="1170"/>
      <c r="I41" s="1170"/>
      <c r="J41" s="1171"/>
      <c r="K41" s="296">
        <v>718391</v>
      </c>
      <c r="L41" s="302">
        <v>10610</v>
      </c>
      <c r="M41" s="303">
        <v>18468</v>
      </c>
      <c r="N41" s="304">
        <v>-42.5</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6697384</v>
      </c>
      <c r="J51" s="322">
        <v>94773</v>
      </c>
      <c r="K51" s="323">
        <v>5.2</v>
      </c>
      <c r="L51" s="324">
        <v>50880</v>
      </c>
      <c r="M51" s="325">
        <v>7</v>
      </c>
      <c r="N51" s="326">
        <v>-1.8</v>
      </c>
    </row>
    <row r="52" spans="1:14">
      <c r="A52" s="250"/>
      <c r="B52" s="246"/>
      <c r="C52" s="246"/>
      <c r="D52" s="246"/>
      <c r="E52" s="246"/>
      <c r="F52" s="246"/>
      <c r="G52" s="327"/>
      <c r="H52" s="328" t="s">
        <v>515</v>
      </c>
      <c r="I52" s="329">
        <v>2501562</v>
      </c>
      <c r="J52" s="330">
        <v>35399</v>
      </c>
      <c r="K52" s="331">
        <v>-29.9</v>
      </c>
      <c r="L52" s="332">
        <v>26879</v>
      </c>
      <c r="M52" s="333">
        <v>2.4</v>
      </c>
      <c r="N52" s="334">
        <v>-32.299999999999997</v>
      </c>
    </row>
    <row r="53" spans="1:14">
      <c r="A53" s="250"/>
      <c r="B53" s="246"/>
      <c r="C53" s="246"/>
      <c r="D53" s="246"/>
      <c r="E53" s="246"/>
      <c r="F53" s="246"/>
      <c r="G53" s="312" t="s">
        <v>516</v>
      </c>
      <c r="H53" s="313"/>
      <c r="I53" s="321">
        <v>5341344</v>
      </c>
      <c r="J53" s="322">
        <v>76007</v>
      </c>
      <c r="K53" s="323">
        <v>-19.8</v>
      </c>
      <c r="L53" s="324">
        <v>63956</v>
      </c>
      <c r="M53" s="325">
        <v>25.7</v>
      </c>
      <c r="N53" s="326">
        <v>-45.5</v>
      </c>
    </row>
    <row r="54" spans="1:14">
      <c r="A54" s="250"/>
      <c r="B54" s="246"/>
      <c r="C54" s="246"/>
      <c r="D54" s="246"/>
      <c r="E54" s="246"/>
      <c r="F54" s="246"/>
      <c r="G54" s="327"/>
      <c r="H54" s="328" t="s">
        <v>515</v>
      </c>
      <c r="I54" s="329">
        <v>2276180</v>
      </c>
      <c r="J54" s="330">
        <v>32390</v>
      </c>
      <c r="K54" s="331">
        <v>-8.5</v>
      </c>
      <c r="L54" s="332">
        <v>29239</v>
      </c>
      <c r="M54" s="333">
        <v>8.8000000000000007</v>
      </c>
      <c r="N54" s="334">
        <v>-17.3</v>
      </c>
    </row>
    <row r="55" spans="1:14">
      <c r="A55" s="250"/>
      <c r="B55" s="246"/>
      <c r="C55" s="246"/>
      <c r="D55" s="246"/>
      <c r="E55" s="246"/>
      <c r="F55" s="246"/>
      <c r="G55" s="312" t="s">
        <v>517</v>
      </c>
      <c r="H55" s="313"/>
      <c r="I55" s="321">
        <v>5685314</v>
      </c>
      <c r="J55" s="322">
        <v>81869</v>
      </c>
      <c r="K55" s="323">
        <v>7.7</v>
      </c>
      <c r="L55" s="324">
        <v>66255</v>
      </c>
      <c r="M55" s="325">
        <v>3.6</v>
      </c>
      <c r="N55" s="326">
        <v>4.0999999999999996</v>
      </c>
    </row>
    <row r="56" spans="1:14">
      <c r="A56" s="250"/>
      <c r="B56" s="246"/>
      <c r="C56" s="246"/>
      <c r="D56" s="246"/>
      <c r="E56" s="246"/>
      <c r="F56" s="246"/>
      <c r="G56" s="327"/>
      <c r="H56" s="328" t="s">
        <v>515</v>
      </c>
      <c r="I56" s="329">
        <v>2837550</v>
      </c>
      <c r="J56" s="330">
        <v>40861</v>
      </c>
      <c r="K56" s="331">
        <v>26.2</v>
      </c>
      <c r="L56" s="332">
        <v>31822</v>
      </c>
      <c r="M56" s="333">
        <v>8.8000000000000007</v>
      </c>
      <c r="N56" s="334">
        <v>17.399999999999999</v>
      </c>
    </row>
    <row r="57" spans="1:14">
      <c r="A57" s="250"/>
      <c r="B57" s="246"/>
      <c r="C57" s="246"/>
      <c r="D57" s="246"/>
      <c r="E57" s="246"/>
      <c r="F57" s="246"/>
      <c r="G57" s="312" t="s">
        <v>518</v>
      </c>
      <c r="H57" s="313"/>
      <c r="I57" s="321">
        <v>5562390</v>
      </c>
      <c r="J57" s="322">
        <v>81287</v>
      </c>
      <c r="K57" s="323">
        <v>-0.7</v>
      </c>
      <c r="L57" s="324">
        <v>92247</v>
      </c>
      <c r="M57" s="325">
        <v>39.200000000000003</v>
      </c>
      <c r="N57" s="326">
        <v>-39.9</v>
      </c>
    </row>
    <row r="58" spans="1:14">
      <c r="A58" s="250"/>
      <c r="B58" s="246"/>
      <c r="C58" s="246"/>
      <c r="D58" s="246"/>
      <c r="E58" s="246"/>
      <c r="F58" s="246"/>
      <c r="G58" s="327"/>
      <c r="H58" s="328" t="s">
        <v>515</v>
      </c>
      <c r="I58" s="329">
        <v>3500997</v>
      </c>
      <c r="J58" s="330">
        <v>51162</v>
      </c>
      <c r="K58" s="331">
        <v>25.2</v>
      </c>
      <c r="L58" s="332">
        <v>37204</v>
      </c>
      <c r="M58" s="333">
        <v>16.899999999999999</v>
      </c>
      <c r="N58" s="334">
        <v>8.3000000000000007</v>
      </c>
    </row>
    <row r="59" spans="1:14">
      <c r="A59" s="250"/>
      <c r="B59" s="246"/>
      <c r="C59" s="246"/>
      <c r="D59" s="246"/>
      <c r="E59" s="246"/>
      <c r="F59" s="246"/>
      <c r="G59" s="312" t="s">
        <v>519</v>
      </c>
      <c r="H59" s="313"/>
      <c r="I59" s="321">
        <v>4892143</v>
      </c>
      <c r="J59" s="322">
        <v>72254</v>
      </c>
      <c r="K59" s="323">
        <v>-11.1</v>
      </c>
      <c r="L59" s="324">
        <v>67319</v>
      </c>
      <c r="M59" s="325">
        <v>-27</v>
      </c>
      <c r="N59" s="326">
        <v>15.9</v>
      </c>
    </row>
    <row r="60" spans="1:14">
      <c r="A60" s="250"/>
      <c r="B60" s="246"/>
      <c r="C60" s="246"/>
      <c r="D60" s="246"/>
      <c r="E60" s="246"/>
      <c r="F60" s="246"/>
      <c r="G60" s="327"/>
      <c r="H60" s="328" t="s">
        <v>515</v>
      </c>
      <c r="I60" s="335">
        <v>2950626</v>
      </c>
      <c r="J60" s="330">
        <v>43579</v>
      </c>
      <c r="K60" s="331">
        <v>-14.8</v>
      </c>
      <c r="L60" s="332">
        <v>38101</v>
      </c>
      <c r="M60" s="333">
        <v>2.4</v>
      </c>
      <c r="N60" s="334">
        <v>-17.2</v>
      </c>
    </row>
    <row r="61" spans="1:14">
      <c r="A61" s="250"/>
      <c r="B61" s="246"/>
      <c r="C61" s="246"/>
      <c r="D61" s="246"/>
      <c r="E61" s="246"/>
      <c r="F61" s="246"/>
      <c r="G61" s="312" t="s">
        <v>520</v>
      </c>
      <c r="H61" s="336"/>
      <c r="I61" s="337">
        <v>5635715</v>
      </c>
      <c r="J61" s="338">
        <v>81238</v>
      </c>
      <c r="K61" s="339">
        <v>-3.7</v>
      </c>
      <c r="L61" s="340">
        <v>68131</v>
      </c>
      <c r="M61" s="341">
        <v>9.6999999999999993</v>
      </c>
      <c r="N61" s="326">
        <v>-13.4</v>
      </c>
    </row>
    <row r="62" spans="1:14">
      <c r="A62" s="250"/>
      <c r="B62" s="246"/>
      <c r="C62" s="246"/>
      <c r="D62" s="246"/>
      <c r="E62" s="246"/>
      <c r="F62" s="246"/>
      <c r="G62" s="327"/>
      <c r="H62" s="328" t="s">
        <v>515</v>
      </c>
      <c r="I62" s="329">
        <v>2813383</v>
      </c>
      <c r="J62" s="330">
        <v>40678</v>
      </c>
      <c r="K62" s="331">
        <v>-0.4</v>
      </c>
      <c r="L62" s="332">
        <v>32649</v>
      </c>
      <c r="M62" s="333">
        <v>7.9</v>
      </c>
      <c r="N62" s="334">
        <v>-8.3000000000000007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27.15</v>
      </c>
      <c r="G47" s="12">
        <v>26.59</v>
      </c>
      <c r="H47" s="12">
        <v>26.86</v>
      </c>
      <c r="I47" s="12">
        <v>30.61</v>
      </c>
      <c r="J47" s="13">
        <v>33.79</v>
      </c>
    </row>
    <row r="48" spans="2:10" ht="57.75" customHeight="1">
      <c r="B48" s="14"/>
      <c r="C48" s="1174" t="s">
        <v>4</v>
      </c>
      <c r="D48" s="1174"/>
      <c r="E48" s="1175"/>
      <c r="F48" s="15">
        <v>3.13</v>
      </c>
      <c r="G48" s="16">
        <v>3.91</v>
      </c>
      <c r="H48" s="16">
        <v>5.86</v>
      </c>
      <c r="I48" s="16">
        <v>5.76</v>
      </c>
      <c r="J48" s="17">
        <v>5.32</v>
      </c>
    </row>
    <row r="49" spans="2:10" ht="57.75" customHeight="1" thickBot="1">
      <c r="B49" s="18"/>
      <c r="C49" s="1176" t="s">
        <v>5</v>
      </c>
      <c r="D49" s="1176"/>
      <c r="E49" s="1177"/>
      <c r="F49" s="19" t="s">
        <v>527</v>
      </c>
      <c r="G49" s="20">
        <v>3.38</v>
      </c>
      <c r="H49" s="20">
        <v>4.16</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2018-10-21T05:31:31Z</cp:lastPrinted>
  <dcterms:created xsi:type="dcterms:W3CDTF">2018-01-24T06:34:07Z</dcterms:created>
  <dcterms:modified xsi:type="dcterms:W3CDTF">2018-11-22T00:04:48Z</dcterms:modified>
  <cp:category/>
</cp:coreProperties>
</file>