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0" yWindow="0" windowWidth="28800" windowHeight="12345" tabRatio="7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DQ102" i="11" l="1"/>
  <c r="DG102" i="11"/>
  <c r="CW102" i="11"/>
  <c r="CR102" i="11"/>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AM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W34" i="9"/>
  <c r="BW35" i="9" s="1"/>
  <c r="BW36" i="9" s="1"/>
  <c r="BW37" i="9" s="1"/>
  <c r="BW38" i="9" s="1"/>
  <c r="BW39" i="9" s="1"/>
  <c r="CO34" i="9" s="1"/>
  <c r="CO35" i="9" s="1"/>
  <c r="CO36" i="9" s="1"/>
  <c r="CO37" i="9" s="1"/>
  <c r="CO38" i="9" s="1"/>
  <c r="CO39" i="9" s="1"/>
  <c r="AM34" i="9"/>
  <c r="BE34" i="9" s="1"/>
  <c r="BE35" i="9" s="1"/>
  <c r="BE36" i="9" s="1"/>
  <c r="BE37" i="9" s="1"/>
</calcChain>
</file>

<file path=xl/sharedStrings.xml><?xml version="1.0" encoding="utf-8"?>
<sst xmlns="http://schemas.openxmlformats.org/spreadsheetml/2006/main" count="1109" uniqueCount="584">
  <si>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</si>
  <si>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</si>
  <si>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</si>
  <si>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</si>
  <si>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</si>
  <si>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</si>
  <si>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</si>
  <si>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</si>
  <si>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</si>
  <si>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</si>
  <si>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</si>
  <si>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</si>
  <si>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</si>
  <si>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</si>
  <si>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</si>
  <si>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</si>
  <si>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</si>
  <si>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</si>
  <si>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</si>
  <si>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</si>
  <si>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</si>
  <si>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</si>
  <si>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</si>
  <si>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</si>
  <si>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</si>
  <si>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</si>
  <si>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</si>
  <si>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</si>
  <si>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</si>
  <si>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</si>
  <si>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</si>
  <si>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</si>
  <si>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</si>
  <si>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</si>
  <si>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</si>
  <si>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</si>
  <si>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</si>
  <si>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</si>
  <si>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</si>
  <si>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</si>
  <si>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</si>
  <si>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</si>
  <si>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</si>
  <si>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</si>
  <si>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</si>
  <si>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</si>
  <si>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</si>
  <si>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</si>
  <si>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</si>
  <si>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</si>
  <si>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</si>
  <si>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</si>
  <si>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</si>
  <si>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</si>
  <si>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</si>
  <si>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</si>
  <si>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</si>
  <si>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</si>
  <si>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</si>
  <si>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</si>
  <si>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</si>
  <si>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</si>
  <si>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</si>
  <si>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</si>
  <si>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</si>
  <si>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</si>
  <si>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</si>
  <si>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</si>
  <si>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</si>
  <si>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</si>
  <si>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</si>
  <si>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</si>
  <si>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</si>
  <si>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</si>
  <si>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</si>
  <si>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</si>
  <si>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</si>
  <si>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</si>
  <si>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</si>
  <si>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</si>
  <si>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</si>
  <si>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</si>
  <si>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</si>
  <si>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</si>
  <si>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</si>
  <si>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</si>
  <si>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</si>
  <si>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</si>
  <si>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</si>
  <si>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</si>
  <si>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</si>
  <si>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</si>
  <si>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</si>
  <si>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</si>
  <si>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</si>
  <si>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</si>
  <si>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</si>
  <si>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</si>
  <si>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</si>
  <si>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</si>
  <si>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</si>
  <si>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</si>
  <si>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</si>
  <si>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</si>
  <si>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</si>
  <si>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</si>
  <si>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</si>
  <si>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</si>
  <si>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</si>
  <si>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</si>
  <si>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</si>
  <si>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</si>
  <si>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</si>
  <si>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</si>
  <si>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</si>
  <si>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</si>
  <si>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</si>
  <si>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</si>
  <si>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</si>
  <si>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</si>
  <si>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</si>
  <si>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</si>
  <si>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</si>
  <si>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</si>
  <si>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</si>
  <si>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</si>
  <si>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</si>
  <si>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</si>
  <si>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</si>
  <si>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</si>
  <si>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</si>
  <si>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</si>
  <si>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</si>
  <si>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</si>
  <si>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</si>
  <si>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</si>
  <si>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</si>
  <si>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</si>
  <si>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</si>
  <si>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</si>
  <si>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</si>
  <si>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</si>
  <si>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</si>
  <si>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</si>
  <si>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</si>
  <si>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</si>
  <si>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</si>
  <si>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</si>
  <si>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</si>
  <si>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</si>
  <si>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</si>
  <si>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</si>
  <si>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</si>
  <si>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</si>
  <si>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</si>
  <si>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</si>
  <si>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</si>
  <si>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</si>
  <si>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</si>
  <si>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</si>
  <si>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</si>
  <si>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</si>
  <si>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</si>
  <si>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</si>
  <si>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</si>
  <si>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</si>
  <si>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</si>
  <si>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</si>
  <si>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</si>
  <si>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</si>
  <si>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</si>
  <si>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</si>
  <si>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</si>
  <si>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</si>
  <si>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</si>
  <si>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</si>
  <si>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</si>
  <si>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</si>
  <si>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</si>
  <si>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</si>
  <si>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</si>
  <si>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</si>
  <si>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</si>
  <si>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</si>
  <si>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</si>
  <si>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</si>
  <si>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</si>
  <si>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</si>
  <si>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</si>
  <si>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</si>
  <si>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</si>
  <si>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</si>
  <si>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</si>
  <si>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</si>
  <si>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</si>
  <si>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</si>
  <si>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</si>
  <si>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大分県宇佐市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</si>
  <si>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</si>
  <si>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</si>
  <si>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</si>
  <si>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</si>
  <si>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</si>
  <si>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</si>
  <si>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</si>
  <si>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</si>
  <si>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</si>
  <si>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</si>
  <si>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</si>
  <si>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</si>
  <si>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</si>
  <si>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</si>
  <si>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</si>
  <si>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</si>
  <si>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</si>
  <si>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</si>
  <si>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</si>
  <si>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</si>
  <si>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</si>
  <si>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</si>
  <si>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</si>
  <si>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</si>
  <si>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</si>
  <si>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</si>
  <si>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</si>
  <si>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</si>
  <si>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</si>
  <si>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</si>
  <si>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</si>
  <si>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</si>
  <si>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</si>
  <si>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</si>
  <si>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</si>
  <si>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</si>
  <si>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</si>
  <si>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</si>
  <si>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</si>
  <si>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</si>
  <si>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</si>
  <si>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</si>
  <si>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</si>
  <si>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</si>
  <si>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</si>
  <si>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</si>
  <si>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</si>
  <si>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</si>
  <si>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</si>
  <si>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</si>
  <si>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</si>
  <si>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</si>
  <si>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</si>
  <si>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</si>
  <si>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</si>
  <si>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</si>
  <si>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</si>
  <si>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</si>
  <si>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</si>
  <si>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</si>
  <si>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</si>
  <si>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</si>
  <si>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</si>
  <si>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</si>
  <si>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</si>
  <si>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</si>
  <si>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</si>
  <si>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</si>
  <si>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</si>
  <si>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</si>
  <si>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</si>
  <si>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</si>
  <si>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</si>
  <si>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</si>
  <si>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</si>
  <si>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</si>
  <si>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</si>
  <si>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</si>
  <si>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</si>
  <si>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</si>
  <si>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</si>
  <si>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</si>
  <si>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</si>
  <si>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</si>
  <si>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</si>
  <si>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</si>
  <si>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</si>
  <si>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</si>
  <si>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</si>
  <si>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</si>
  <si>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</si>
  <si>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</si>
  <si>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</si>
  <si>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</si>
  <si>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</si>
  <si>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</si>
  <si>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</si>
  <si>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</si>
  <si>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</si>
  <si>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</si>
  <si>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</si>
  <si>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</si>
  <si>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</si>
  <si>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</si>
  <si>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</si>
  <si>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</si>
  <si>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</si>
  <si>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</si>
  <si>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</si>
  <si>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</si>
  <si>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</si>
  <si>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</si>
  <si>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</si>
  <si>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</si>
  <si>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</si>
  <si>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</si>
  <si>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</si>
  <si>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</si>
  <si>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</si>
  <si>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</si>
  <si>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</si>
  <si>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</si>
  <si>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</si>
  <si>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</si>
  <si>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</si>
  <si>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</si>
  <si>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</si>
  <si>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</si>
  <si>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</si>
  <si>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</si>
  <si>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</si>
  <si>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</si>
  <si>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</si>
  <si>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</si>
  <si>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</si>
  <si>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</si>
  <si>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</si>
  <si>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</si>
  <si>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</si>
  <si>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</si>
  <si>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</si>
  <si>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</si>
  <si>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</si>
  <si>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</si>
  <si>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</si>
  <si>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</si>
  <si>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</si>
  <si>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</si>
  <si>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大分県宇佐市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</si>
  <si>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</si>
  <si>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</si>
  <si>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</si>
  <si>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</si>
  <si>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</si>
  <si>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</si>
  <si>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</si>
  <si>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</si>
  <si>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</si>
  <si>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</si>
  <si>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</si>
  <si>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</si>
  <si>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</si>
  <si>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</si>
  <si>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</si>
  <si>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</si>
  <si>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</si>
  <si>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</si>
  <si>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</si>
  <si>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</si>
  <si>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</si>
  <si>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</si>
  <si>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</si>
  <si>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</si>
  <si>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</si>
  <si>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</si>
  <si>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</si>
  <si>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</si>
  <si>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</si>
  <si>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</si>
  <si>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</si>
  <si>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</si>
  <si>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</si>
  <si>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</si>
  <si>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</si>
  <si>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</si>
  <si>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</si>
  <si>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</si>
  <si>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</si>
  <si>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</si>
  <si>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</si>
  <si>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</si>
  <si>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</si>
  <si>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</si>
  <si>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</si>
  <si>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</si>
  <si>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</si>
  <si>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</si>
  <si>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</si>
  <si>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</si>
  <si>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</si>
  <si>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</si>
  <si>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</si>
  <si>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</si>
  <si>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</si>
  <si>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</si>
  <si>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</si>
  <si>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</si>
  <si>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</si>
  <si>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</si>
  <si>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</si>
  <si>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</si>
  <si>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</si>
  <si>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</si>
  <si>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</si>
  <si>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</si>
  <si>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</si>
  <si>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</si>
  <si>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</si>
  <si>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</si>
  <si>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</si>
  <si>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</si>
  <si>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</si>
  <si>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</si>
  <si>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</si>
  <si>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</si>
  <si>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</si>
  <si>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</si>
  <si>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</si>
  <si>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</si>
  <si>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</si>
  <si>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</si>
  <si>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</si>
  <si>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</si>
  <si>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</si>
  <si>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</si>
  <si>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</si>
  <si>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</si>
  <si>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</si>
  <si>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</si>
  <si>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</si>
  <si>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</si>
  <si>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</si>
  <si>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</si>
  <si>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</si>
  <si>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</si>
  <si>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</si>
  <si>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</si>
  <si>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</si>
  <si>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</si>
  <si>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</si>
  <si>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</si>
  <si>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</si>
  <si>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</si>
  <si>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</si>
  <si>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</si>
  <si>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</si>
  <si>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</si>
  <si>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</si>
  <si>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</si>
  <si>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</si>
  <si>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</si>
  <si>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</si>
  <si>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</si>
  <si>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</si>
  <si>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</si>
  <si>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</si>
  <si>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</si>
  <si>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</si>
  <si>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</si>
  <si>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</si>
  <si>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</si>
  <si>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</si>
  <si>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</si>
  <si>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</si>
  <si>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</si>
  <si>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</si>
  <si>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</si>
  <si>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</si>
  <si>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</si>
  <si>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</si>
  <si>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</si>
  <si>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</si>
  <si>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</si>
  <si>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</si>
  <si>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</si>
  <si>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</si>
  <si>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</si>
  <si>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</si>
  <si>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</si>
  <si>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</si>
  <si>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</si>
  <si>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</si>
  <si>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</si>
  <si>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</si>
  <si>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</si>
  <si>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</si>
  <si>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</si>
  <si>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</si>
  <si>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</si>
  <si>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</si>
  <si>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</si>
  <si>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</si>
  <si>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</si>
  <si>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</si>
  <si>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</si>
  <si>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</si>
  <si>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</si>
  <si>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</si>
  <si>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</si>
  <si>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</si>
  <si>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</si>
  <si>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</si>
  <si>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</si>
  <si>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</si>
  <si>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</si>
  <si>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</si>
  <si>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</si>
  <si>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</si>
  <si>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</si>
  <si>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</si>
  <si>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</si>
  <si>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</si>
  <si>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</si>
  <si>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</si>
  <si>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</si>
  <si>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</si>
  <si>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</si>
  <si>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</si>
  <si>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</si>
  <si>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</si>
  <si>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2.90</t>
  </si>
  <si>
    <t>▲ 2.01</t>
  </si>
  <si>
    <t>▲ 1.37</t>
  </si>
  <si>
    <t>▲ 5.20</t>
  </si>
  <si>
    <t>水道事業会計</t>
  </si>
  <si>
    <t>一般会計</t>
  </si>
  <si>
    <t>介護保険特別会計</t>
  </si>
  <si>
    <t>国民健康保険特別会計</t>
  </si>
  <si>
    <t>▲ 0.22</t>
  </si>
  <si>
    <t>簡易水道事業特別会計</t>
  </si>
  <si>
    <t>公共下水道事業特別会計</t>
  </si>
  <si>
    <t>介護サービス事業特別会計</t>
  </si>
  <si>
    <t>農業集落排水事業特別会計</t>
  </si>
  <si>
    <t>その他会計（赤字）</t>
  </si>
  <si>
    <t>その他会計（黒字）</t>
  </si>
  <si>
    <t>基金から2,217百万円繰入</t>
    <rPh sb="0" eb="2">
      <t>キキン</t>
    </rPh>
    <rPh sb="9" eb="12">
      <t>ヒャクマンエン</t>
    </rPh>
    <rPh sb="12" eb="14">
      <t>クリイレ</t>
    </rPh>
    <phoneticPr fontId="2"/>
  </si>
  <si>
    <t>-</t>
    <phoneticPr fontId="2"/>
  </si>
  <si>
    <t>-</t>
    <phoneticPr fontId="2"/>
  </si>
  <si>
    <t>-</t>
    <phoneticPr fontId="2"/>
  </si>
  <si>
    <t>基金から49百万円繰入</t>
    <rPh sb="0" eb="2">
      <t>キキン</t>
    </rPh>
    <rPh sb="6" eb="9">
      <t>ヒャクマンエン</t>
    </rPh>
    <rPh sb="9" eb="11">
      <t>クリイレ</t>
    </rPh>
    <phoneticPr fontId="2"/>
  </si>
  <si>
    <t>法非適用企業（基金から3百万円繰入）</t>
    <rPh sb="7" eb="9">
      <t>キキン</t>
    </rPh>
    <rPh sb="12" eb="15">
      <t>ヒャクマンエン</t>
    </rPh>
    <rPh sb="15" eb="17">
      <t>クリイレ</t>
    </rPh>
    <phoneticPr fontId="5"/>
  </si>
  <si>
    <t>法非適用企業（基金から4百万円繰入）</t>
    <rPh sb="7" eb="9">
      <t>キキン</t>
    </rPh>
    <rPh sb="12" eb="15">
      <t>ヒャクマンエン</t>
    </rPh>
    <rPh sb="15" eb="17">
      <t>クリイレ</t>
    </rPh>
    <phoneticPr fontId="5"/>
  </si>
  <si>
    <t>法非適用企業（基金から15百万円繰入）</t>
    <rPh sb="7" eb="9">
      <t>キキン</t>
    </rPh>
    <rPh sb="13" eb="16">
      <t>ヒャクマンエン</t>
    </rPh>
    <rPh sb="16" eb="18">
      <t>クリイレ</t>
    </rPh>
    <phoneticPr fontId="5"/>
  </si>
  <si>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</si>
  <si>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</si>
  <si>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</si>
  <si>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</si>
  <si>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</si>
  <si>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</si>
  <si>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宇佐市土地開発公社</t>
    <rPh sb="0" eb="3">
      <t>ウサシ</t>
    </rPh>
    <rPh sb="3" eb="5">
      <t>トチ</t>
    </rPh>
    <rPh sb="5" eb="7">
      <t>カイハツ</t>
    </rPh>
    <rPh sb="7" eb="9">
      <t>コウシャ</t>
    </rPh>
    <phoneticPr fontId="2"/>
  </si>
  <si>
    <t>-</t>
    <phoneticPr fontId="2"/>
  </si>
  <si>
    <t>基金から6百万円繰入</t>
    <phoneticPr fontId="2"/>
  </si>
  <si>
    <t>基金から1百万円繰入</t>
    <phoneticPr fontId="2"/>
  </si>
  <si>
    <t>基金から49百万円繰入</t>
    <phoneticPr fontId="2"/>
  </si>
  <si>
    <t>基金から繰入なし</t>
    <phoneticPr fontId="2"/>
  </si>
  <si>
    <t>基金から61百万円繰入</t>
    <phoneticPr fontId="2"/>
  </si>
  <si>
    <t>あじむ農業公社</t>
    <rPh sb="3" eb="5">
      <t>ノウギョウ</t>
    </rPh>
    <rPh sb="5" eb="7">
      <t>コウシャ</t>
    </rPh>
    <phoneticPr fontId="2"/>
  </si>
  <si>
    <t>朝霧の庄</t>
    <rPh sb="0" eb="2">
      <t>アサギリ</t>
    </rPh>
    <rPh sb="3" eb="4">
      <t>ショウ</t>
    </rPh>
    <phoneticPr fontId="2"/>
  </si>
  <si>
    <t>宇佐八幡駐車場</t>
    <rPh sb="0" eb="2">
      <t>ウサ</t>
    </rPh>
    <rPh sb="2" eb="4">
      <t>ハチマン</t>
    </rPh>
    <rPh sb="4" eb="7">
      <t>チュウシャジョウ</t>
    </rPh>
    <phoneticPr fontId="2"/>
  </si>
  <si>
    <t>サン・グリーン宇佐</t>
    <rPh sb="7" eb="9">
      <t>ウサ</t>
    </rPh>
    <phoneticPr fontId="2"/>
  </si>
  <si>
    <t>-</t>
    <phoneticPr fontId="2"/>
  </si>
  <si>
    <t>大分県農業農村振興公社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</si>
  <si>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</si>
  <si>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</si>
  <si>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</si>
  <si>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</si>
  <si>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</si>
  <si>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</si>
  <si>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</si>
  <si>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</si>
  <si>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</si>
  <si>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</si>
  <si>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</si>
  <si>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</si>
  <si>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有形固定資産減価償却率は、高度経済成長期にあたる昭和40年代から50年代にかけて集中整備した公共施設が耐用年数を迎えつつあることから、高水準となっている状況が推測される。一方で、将来負担比率については、△37.5％と早期健全化基準の350％を大きく下回っており、将来の財政負担の圧迫の可能性は低いと示されている。
　しかし、両比率を組み合わせてみた場合、将来負担比率が低くても減価償却率が高ければ、必要な公共施設の老朽化対策が先送りされているという将来潜在する財政負担の可能性が判明することから、健全な財政運営に努めるとともに、公共施設三原則やインフラ施設三原則に沿った更新や除却、複合化といった対策を計画的に進めることが求められる。</t>
    <rPh sb="1" eb="3">
      <t>ユウケイ</t>
    </rPh>
    <rPh sb="3" eb="5">
      <t>コテイ</t>
    </rPh>
    <rPh sb="5" eb="7">
      <t>シサン</t>
    </rPh>
    <rPh sb="7" eb="9">
      <t>ゲンカ</t>
    </rPh>
    <rPh sb="9" eb="11">
      <t>ショウキャク</t>
    </rPh>
    <rPh sb="11" eb="12">
      <t>リツ</t>
    </rPh>
    <rPh sb="14" eb="16">
      <t>コウド</t>
    </rPh>
    <rPh sb="16" eb="18">
      <t>ケイザイ</t>
    </rPh>
    <rPh sb="18" eb="21">
      <t>セイチョウキ</t>
    </rPh>
    <rPh sb="86" eb="88">
      <t>イッポウ</t>
    </rPh>
    <rPh sb="90" eb="92">
      <t>ショウライ</t>
    </rPh>
    <rPh sb="92" eb="94">
      <t>フタン</t>
    </rPh>
    <rPh sb="94" eb="96">
      <t>ヒリツ</t>
    </rPh>
    <rPh sb="109" eb="111">
      <t>ソウキ</t>
    </rPh>
    <rPh sb="111" eb="114">
      <t>ケンゼンカ</t>
    </rPh>
    <rPh sb="114" eb="116">
      <t>キジュン</t>
    </rPh>
    <rPh sb="122" eb="123">
      <t>オオ</t>
    </rPh>
    <rPh sb="125" eb="127">
      <t>シタマワ</t>
    </rPh>
    <rPh sb="132" eb="134">
      <t>ショウライ</t>
    </rPh>
    <rPh sb="135" eb="137">
      <t>ザイセイ</t>
    </rPh>
    <rPh sb="137" eb="139">
      <t>フタン</t>
    </rPh>
    <rPh sb="140" eb="142">
      <t>アッパク</t>
    </rPh>
    <rPh sb="143" eb="146">
      <t>カノウセイ</t>
    </rPh>
    <rPh sb="147" eb="148">
      <t>ヒク</t>
    </rPh>
    <rPh sb="150" eb="151">
      <t>シメ</t>
    </rPh>
    <rPh sb="163" eb="164">
      <t>リョウ</t>
    </rPh>
    <rPh sb="164" eb="166">
      <t>ヒリツ</t>
    </rPh>
    <rPh sb="167" eb="168">
      <t>ク</t>
    </rPh>
    <rPh sb="169" eb="170">
      <t>ア</t>
    </rPh>
    <rPh sb="175" eb="177">
      <t>バアイ</t>
    </rPh>
    <rPh sb="178" eb="180">
      <t>ショウライ</t>
    </rPh>
    <rPh sb="180" eb="182">
      <t>フタン</t>
    </rPh>
    <rPh sb="182" eb="184">
      <t>ヒリツ</t>
    </rPh>
    <rPh sb="185" eb="186">
      <t>ヒク</t>
    </rPh>
    <rPh sb="189" eb="194">
      <t>ゲンカショウキャクリツ</t>
    </rPh>
    <rPh sb="195" eb="196">
      <t>タカ</t>
    </rPh>
    <rPh sb="200" eb="202">
      <t>ヒツヨウ</t>
    </rPh>
    <rPh sb="203" eb="207">
      <t>コウキョウシセツ</t>
    </rPh>
    <rPh sb="208" eb="211">
      <t>ロウキュウカ</t>
    </rPh>
    <rPh sb="211" eb="213">
      <t>タイサク</t>
    </rPh>
    <rPh sb="214" eb="216">
      <t>サキオク</t>
    </rPh>
    <rPh sb="225" eb="227">
      <t>ショウライ</t>
    </rPh>
    <rPh sb="227" eb="229">
      <t>センザイ</t>
    </rPh>
    <rPh sb="231" eb="233">
      <t>ザイセイ</t>
    </rPh>
    <rPh sb="233" eb="235">
      <t>フタン</t>
    </rPh>
    <rPh sb="236" eb="239">
      <t>カノウセイ</t>
    </rPh>
    <rPh sb="240" eb="242">
      <t>ハンメイ</t>
    </rPh>
    <rPh sb="249" eb="251">
      <t>ケンゼン</t>
    </rPh>
    <rPh sb="252" eb="254">
      <t>ザイセイ</t>
    </rPh>
    <rPh sb="254" eb="256">
      <t>ウンエイ</t>
    </rPh>
    <rPh sb="257" eb="258">
      <t>ツト</t>
    </rPh>
    <rPh sb="265" eb="267">
      <t>コウキョウ</t>
    </rPh>
    <rPh sb="267" eb="269">
      <t>シセツ</t>
    </rPh>
    <rPh sb="269" eb="272">
      <t>サンゲンソク</t>
    </rPh>
    <rPh sb="277" eb="279">
      <t>シセツ</t>
    </rPh>
    <rPh sb="279" eb="282">
      <t>サンゲンソク</t>
    </rPh>
    <rPh sb="283" eb="284">
      <t>ソ</t>
    </rPh>
    <rPh sb="286" eb="288">
      <t>コウシン</t>
    </rPh>
    <rPh sb="289" eb="291">
      <t>ジョキャク</t>
    </rPh>
    <rPh sb="292" eb="295">
      <t>フクゴウカ</t>
    </rPh>
    <rPh sb="299" eb="301">
      <t>タイサク</t>
    </rPh>
    <rPh sb="302" eb="305">
      <t>ケイカクテキ</t>
    </rPh>
    <rPh sb="306" eb="307">
      <t>スス</t>
    </rPh>
    <rPh sb="312" eb="313">
      <t>モト</t>
    </rPh>
    <phoneticPr fontId="5"/>
  </si>
  <si>
    <t>　将来負担比率については、△37.5％と前年度比3.7ポイント増加しているものの、早期健全化基準の350％を大きく下回っている。これは、地方債残高が対前年度比較で△947百万円減少してたことなどにより、将来負担額全体で△1,007百万円と大きく減少。また、充当可能財源等において、充当可能基金は財政調整基金の取り崩し等により対前年度比較で△656百万円減少したことことなどが要因である。
　また、実質公債費比率については、3カ年平均では前年度に続き5.1％と早期健全化基準の25.0％を下回っているものの、単年度でみると5.6％と対前年度0.7ポイントの増加となっている。
　今後も適正水準を維持しながら、公共施設の更新などの課題に対応するために、事業の必要性・緊急性を勘案しながら事業展開を図っていく必要がある。</t>
    <rPh sb="20" eb="23">
      <t>ゼンネンド</t>
    </rPh>
    <rPh sb="23" eb="24">
      <t>ヒ</t>
    </rPh>
    <rPh sb="31" eb="33">
      <t>ゾウカ</t>
    </rPh>
    <rPh sb="68" eb="71">
      <t>チホウサイ</t>
    </rPh>
    <rPh sb="71" eb="73">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</si>
</sst>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26DA-403C-84D0-8C00108ED5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68034</c:v>
                </c:pt>
                <c:pt idx="1">
                  <c:v>64202</c:v>
                </c:pt>
                <c:pt idx="2">
                  <c:v>64591</c:v>
                </c:pt>
                <c:pt idx="3">
                  <c:v>81186</c:v>
                </c:pt>
                <c:pt idx="4">
                  <c:v>48421</c:v>
                </c:pt>
              </c:numCache>
            </c:numRef>
          </c:val>
          <c:smooth val="0"/>
          <c:extLst>
            <c:ext xmlns:c16="http://schemas.microsoft.com/office/drawing/2014/chart" uri="{C3380CC4-5D6E-409C-BE32-E72D297353CC}">
              <c16:uniqueId val="{00000001-26DA-403C-84D0-8C00108ED520}"/>
            </c:ext>
          </c:extLst>
        </c:ser>
        <c:dLbls>
          <c:showLegendKey val="0"/>
          <c:showVal val="0"/>
          <c:showCatName val="0"/>
          <c:showSerName val="0"/>
          <c:showPercent val="0"/>
          <c:showBubbleSize val="0"/>
        </c:dLbls>
        <c:marker val="1"/>
        <c:smooth val="0"/>
        <c:axId val="130397312"/>
        <c:axId val="130399232"/>
      </c:lineChart>
      <c:catAx>
        <c:axId val="130397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399232"/>
        <c:crosses val="autoZero"/>
        <c:auto val="1"/>
        <c:lblAlgn val="ctr"/>
        <c:lblOffset val="100"/>
        <c:tickLblSkip val="1"/>
        <c:tickMarkSkip val="1"/>
        <c:noMultiLvlLbl val="0"/>
      </c:catAx>
      <c:valAx>
        <c:axId val="1303992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39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8.8000000000000007</c:v>
                </c:pt>
                <c:pt idx="1">
                  <c:v>10.58</c:v>
                </c:pt>
                <c:pt idx="2">
                  <c:v>8.7200000000000006</c:v>
                </c:pt>
                <c:pt idx="3">
                  <c:v>8.67</c:v>
                </c:pt>
                <c:pt idx="4">
                  <c:v>8.56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26.31</c:v>
                </c:pt>
                <c:pt idx="1">
                  <c:v>29.28</c:v>
                </c:pt>
                <c:pt idx="2">
                  <c:v>33.71</c:v>
                </c:pt>
                <c:pt idx="3">
                  <c:v>35</c:v>
                </c:pt>
                <c:pt idx="4">
                  <c:v>34.15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694656"/>
        <c:axId val="1386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c:v>
                </c:pt>
                <c:pt idx="1">
                  <c:v>2.0099999999999998</c:v>
                </c:pt>
                <c:pt idx="2">
                  <c:v>-2.0099999999999998</c:v>
                </c:pt>
                <c:pt idx="3">
                  <c:v>-1.37</c:v>
                </c:pt>
                <c:pt idx="4">
                  <c:v>-5.2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694656"/>
        <c:axId val="138696576"/>
      </c:lineChart>
      <c:catAx>
        <c:axId val="1386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696576"/>
        <c:crosses val="autoZero"/>
        <c:auto val="1"/>
        <c:lblAlgn val="ctr"/>
        <c:lblOffset val="100"/>
        <c:tickLblSkip val="1"/>
        <c:tickMarkSkip val="1"/>
        <c:noMultiLvlLbl val="0"/>
      </c:catAx>
      <c:valAx>
        <c:axId val="1386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0.08</c:v>
                </c:pt>
                <c:pt idx="4">
                  <c:v>#N/A</c:v>
                </c:pt>
                <c:pt idx="5">
                  <c:v>0.1</c:v>
                </c:pt>
                <c:pt idx="6">
                  <c:v>#N/A</c:v>
                </c:pt>
                <c:pt idx="7">
                  <c:v>0.1</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0.08</c:v>
                </c:pt>
                <c:pt idx="4">
                  <c:v>#N/A</c:v>
                </c:pt>
                <c:pt idx="5">
                  <c:v>0.11</c:v>
                </c:pt>
                <c:pt idx="6">
                  <c:v>#N/A</c:v>
                </c:pt>
                <c:pt idx="7">
                  <c:v>0.3</c:v>
                </c:pt>
                <c:pt idx="8">
                  <c:v>#N/A</c:v>
                </c:pt>
                <c:pt idx="9">
                  <c:v>0.35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7.0000000000000007E-2</c:v>
                </c:pt>
                <c:pt idx="4">
                  <c:v>#N/A</c:v>
                </c:pt>
                <c:pt idx="5">
                  <c:v>0.09</c:v>
                </c:pt>
                <c:pt idx="6">
                  <c:v>#N/A</c:v>
                </c:pt>
                <c:pt idx="7">
                  <c:v>0.12</c:v>
                </c:pt>
                <c:pt idx="8">
                  <c:v>#N/A</c:v>
                </c:pt>
                <c:pt idx="9">
                  <c:v>0.44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0.22</c:v>
                </c:pt>
                <c:pt idx="1">
                  <c:v>#N/A</c:v>
                </c:pt>
                <c:pt idx="2">
                  <c:v>#N/A</c:v>
                </c:pt>
                <c:pt idx="3">
                  <c:v>0.88</c:v>
                </c:pt>
                <c:pt idx="4">
                  <c:v>#N/A</c:v>
                </c:pt>
                <c:pt idx="5">
                  <c:v>0.08</c:v>
                </c:pt>
                <c:pt idx="6">
                  <c:v>#N/A</c:v>
                </c:pt>
                <c:pt idx="7">
                  <c:v>0.48</c:v>
                </c:pt>
                <c:pt idx="8">
                  <c:v>#N/A</c:v>
                </c:pt>
                <c:pt idx="9">
                  <c:v>0.96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0.49</c:v>
                </c:pt>
                <c:pt idx="4">
                  <c:v>#N/A</c:v>
                </c:pt>
                <c:pt idx="5">
                  <c:v>0.73</c:v>
                </c:pt>
                <c:pt idx="6">
                  <c:v>#N/A</c:v>
                </c:pt>
                <c:pt idx="7">
                  <c:v>0.75</c:v>
                </c:pt>
                <c:pt idx="8">
                  <c:v>#N/A</c:v>
                </c:pt>
                <c:pt idx="9">
                  <c:v>1.18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8.7899999999999991</c:v>
                </c:pt>
                <c:pt idx="2">
                  <c:v>#N/A</c:v>
                </c:pt>
                <c:pt idx="3">
                  <c:v>10.58</c:v>
                </c:pt>
                <c:pt idx="4">
                  <c:v>#N/A</c:v>
                </c:pt>
                <c:pt idx="5">
                  <c:v>8.7100000000000009</c:v>
                </c:pt>
                <c:pt idx="6">
                  <c:v>#N/A</c:v>
                </c:pt>
                <c:pt idx="7">
                  <c:v>8.67</c:v>
                </c:pt>
                <c:pt idx="8">
                  <c:v>#N/A</c:v>
                </c:pt>
                <c:pt idx="9">
                  <c:v>8.5500000000000007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8.81</c:v>
                </c:pt>
                <c:pt idx="2">
                  <c:v>#N/A</c:v>
                </c:pt>
                <c:pt idx="3">
                  <c:v>8.85</c:v>
                </c:pt>
                <c:pt idx="4">
                  <c:v>#N/A</c:v>
                </c:pt>
                <c:pt idx="5">
                  <c:v>2.2000000000000002</c:v>
                </c:pt>
                <c:pt idx="6">
                  <c:v>#N/A</c:v>
                </c:pt>
                <c:pt idx="7">
                  <c:v>10.94</c:v>
                </c:pt>
                <c:pt idx="8">
                  <c:v>#N/A</c:v>
                </c:pt>
                <c:pt idx="9">
                  <c:v>11.19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471296"/>
        <c:axId val="138472832"/>
      </c:barChart>
      <c:catAx>
        <c:axId val="1384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72832"/>
        <c:crosses val="autoZero"/>
        <c:auto val="1"/>
        <c:lblAlgn val="ctr"/>
        <c:lblOffset val="100"/>
        <c:tickLblSkip val="1"/>
        <c:tickMarkSkip val="1"/>
        <c:noMultiLvlLbl val="0"/>
      </c:catAx>
      <c:valAx>
        <c:axId val="13847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7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2896</c:v>
                </c:pt>
                <c:pt idx="5">
                  <c:v>2672</c:v>
                </c:pt>
                <c:pt idx="8">
                  <c:v>2742</c:v>
                </c:pt>
                <c:pt idx="11">
                  <c:v>2774</c:v>
                </c:pt>
                <c:pt idx="14">
                  <c:v>2778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499</c:v>
                </c:pt>
                <c:pt idx="3">
                  <c:v>532</c:v>
                </c:pt>
                <c:pt idx="6">
                  <c:v>567</c:v>
                </c:pt>
                <c:pt idx="9">
                  <c:v>606</c:v>
                </c:pt>
                <c:pt idx="12">
                  <c:v>613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3062</c:v>
                </c:pt>
                <c:pt idx="3">
                  <c:v>2961</c:v>
                </c:pt>
                <c:pt idx="6">
                  <c:v>2872</c:v>
                </c:pt>
                <c:pt idx="9">
                  <c:v>2858</c:v>
                </c:pt>
                <c:pt idx="12">
                  <c:v>2933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62048"/>
        <c:axId val="2376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665</c:v>
                </c:pt>
                <c:pt idx="2">
                  <c:v>#N/A</c:v>
                </c:pt>
                <c:pt idx="3">
                  <c:v>#N/A</c:v>
                </c:pt>
                <c:pt idx="4">
                  <c:v>821</c:v>
                </c:pt>
                <c:pt idx="5">
                  <c:v>#N/A</c:v>
                </c:pt>
                <c:pt idx="6">
                  <c:v>#N/A</c:v>
                </c:pt>
                <c:pt idx="7">
                  <c:v>697</c:v>
                </c:pt>
                <c:pt idx="8">
                  <c:v>#N/A</c:v>
                </c:pt>
                <c:pt idx="9">
                  <c:v>#N/A</c:v>
                </c:pt>
                <c:pt idx="10">
                  <c:v>690</c:v>
                </c:pt>
                <c:pt idx="11">
                  <c:v>#N/A</c:v>
                </c:pt>
                <c:pt idx="12">
                  <c:v>#N/A</c:v>
                </c:pt>
                <c:pt idx="13">
                  <c:v>768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62048"/>
        <c:axId val="23763968"/>
      </c:lineChart>
      <c:catAx>
        <c:axId val="237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3968"/>
        <c:crosses val="autoZero"/>
        <c:auto val="1"/>
        <c:lblAlgn val="ctr"/>
        <c:lblOffset val="100"/>
        <c:tickLblSkip val="1"/>
        <c:tickMarkSkip val="1"/>
        <c:noMultiLvlLbl val="0"/>
      </c:catAx>
      <c:valAx>
        <c:axId val="2376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26002</c:v>
                </c:pt>
                <c:pt idx="5">
                  <c:v>26198</c:v>
                </c:pt>
                <c:pt idx="8">
                  <c:v>26903</c:v>
                </c:pt>
                <c:pt idx="11">
                  <c:v>27021</c:v>
                </c:pt>
                <c:pt idx="14">
                  <c:v>26239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3016</c:v>
                </c:pt>
                <c:pt idx="5">
                  <c:v>3129</c:v>
                </c:pt>
                <c:pt idx="8">
                  <c:v>2884</c:v>
                </c:pt>
                <c:pt idx="11">
                  <c:v>2628</c:v>
                </c:pt>
                <c:pt idx="14">
                  <c:v>2368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14239</c:v>
                </c:pt>
                <c:pt idx="5">
                  <c:v>15764</c:v>
                </c:pt>
                <c:pt idx="8">
                  <c:v>16440</c:v>
                </c:pt>
                <c:pt idx="11">
                  <c:v>17057</c:v>
                </c:pt>
                <c:pt idx="14">
                  <c:v>16401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287</c:v>
                </c:pt>
                <c:pt idx="3">
                  <c:v>291</c:v>
                </c:pt>
                <c:pt idx="6">
                  <c:v>307</c:v>
                </c:pt>
                <c:pt idx="9">
                  <c:v>324</c:v>
                </c:pt>
                <c:pt idx="12">
                  <c:v>454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5865</c:v>
                </c:pt>
                <c:pt idx="3">
                  <c:v>6248</c:v>
                </c:pt>
                <c:pt idx="6">
                  <c:v>5970</c:v>
                </c:pt>
                <c:pt idx="9">
                  <c:v>5687</c:v>
                </c:pt>
                <c:pt idx="12">
                  <c:v>5824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9255</c:v>
                </c:pt>
                <c:pt idx="3">
                  <c:v>9140</c:v>
                </c:pt>
                <c:pt idx="6">
                  <c:v>9129</c:v>
                </c:pt>
                <c:pt idx="9">
                  <c:v>8877</c:v>
                </c:pt>
                <c:pt idx="12">
                  <c:v>8551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25967</c:v>
                </c:pt>
                <c:pt idx="3">
                  <c:v>26050</c:v>
                </c:pt>
                <c:pt idx="6">
                  <c:v>25830</c:v>
                </c:pt>
                <c:pt idx="9">
                  <c:v>26010</c:v>
                </c:pt>
                <c:pt idx="12">
                  <c:v>25063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573824"/>
        <c:axId val="13057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573824"/>
        <c:axId val="130575744"/>
      </c:lineChart>
      <c:catAx>
        <c:axId val="1305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575744"/>
        <c:crosses val="autoZero"/>
        <c:auto val="1"/>
        <c:lblAlgn val="ctr"/>
        <c:lblOffset val="100"/>
        <c:tickLblSkip val="1"/>
        <c:tickMarkSkip val="1"/>
        <c:noMultiLvlLbl val="0"/>
      </c:catAx>
      <c:valAx>
        <c:axId val="1305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{9DA2F326-96C7-4148-9D8D-791433329032}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{D021E746-F0D5-4562-8C76-5B7FB71FE21F}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{780C9648-C0C3-4C14-BF50-A327186E68C7}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{91AFB257-3983-4AE9-8AEC-34F93874A1DA}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{18F557F0-5A6C-4A93-A22F-A951CD5C5E89}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66.099999999999994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{94CF687C-AC81-4BE8-89FC-0450D710C5A0}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{954A8C82-BB84-47E8-A8F4-6270D26BD5C1}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{8380716C-CB8F-492F-A160-71ADB194A482}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{4DDC1044-7948-4304-9634-0B0207BA1B75}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{E5056C31-09B6-463E-AAE8-12A5234B3425}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204864"/>
        <c:axId val="139223424"/>
      </c:scatterChart>
      <c:valAx>
        <c:axId val="139204864"/>
        <c:scaling>
          <c:orientation val="minMax"/>
          <c:max val="66.5"/>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23424"/>
        <c:crosses val="autoZero"/>
        <c:crossBetween val="midCat"/>
      </c:valAx>
      <c:valAx>
        <c:axId val="139223424"/>
        <c:scaling>
          <c:orientation val="minMax"/>
          <c:max val="46.8"/>
          <c:min val="3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04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{A77EEC5F-57C5-4EAD-A50B-210782A4FFF3}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{F567DEAD-CC3F-4515-BF53-93133A238EAE}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{DD481C87-94E7-45C5-99F7-456291E1D208}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{DB03A94F-E8F4-47A3-939B-B9C1AD0FEA1A}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{FDF3FF8C-0217-46DE-9157-F16D317AB477}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5.8</c:v>
                </c:pt>
                <c:pt idx="2">
                  <c:v>5.0999999999999996</c:v>
                </c:pt>
                <c:pt idx="3">
                  <c:v>5.0999999999999996</c:v>
                </c:pt>
                <c:pt idx="4">
                  <c:v>5.0999999999999996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{52BC8393-AECE-495A-BA5C-D8F0D35F9B8A}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{9127FA14-19C3-4225-9D47-538348F465CB}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{83A91FE7-FB19-440E-83FA-720AC77F2347}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{B8F2F0E6-3268-49B7-929C-68ABE53C7D3F}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{CD79C6F1-0834-46DB-9DF0-E27C48D9A7B5}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274496"/>
        <c:axId val="139293056"/>
      </c:scatterChart>
      <c:valAx>
        <c:axId val="139274496"/>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93056"/>
        <c:crosses val="autoZero"/>
        <c:crossBetween val="midCat"/>
      </c:valAx>
      <c:valAx>
        <c:axId val="139293056"/>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74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実質公債費比率は、過去</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年平均で</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％となり前年度と同値であり、引続き早期健全化基準の</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公共下水道事業等の準元利償還金算入額の増により公営企業の地方債償還財源への繰入金増、元金の償還開始等により公債費に充当される一般財源が増額となった。この結果、平成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年度における単年度実質公債費比率は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％と対前年度比較</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今後も適正な水準を維持しながら計画的な事業展開を図る必要がある。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将来負担比率は△</a:t>
          </a:r>
          <a:r>
            <a:rPr kumimoji="1" lang="en-US" altLang="ja-JP" sz="1400">
              <a:solidFill>
                <a:schemeClr val="dk1"/>
              </a:solidFill>
              <a:effectLst/>
              <a:latin typeface="+mn-lt"/>
              <a:ea typeface="+mn-ea"/>
              <a:cs typeface="+mn-cs"/>
            </a:rPr>
            <a:t>37.5</a:t>
          </a:r>
          <a:r>
            <a:rPr kumimoji="1" lang="ja-JP" altLang="ja-JP" sz="1400">
              <a:solidFill>
                <a:schemeClr val="dk1"/>
              </a:solidFill>
              <a:effectLst/>
              <a:latin typeface="+mn-lt"/>
              <a:ea typeface="+mn-ea"/>
              <a:cs typeface="+mn-cs"/>
            </a:rPr>
            <a:t>％と前年度の△</a:t>
          </a:r>
          <a:r>
            <a:rPr kumimoji="1" lang="en-US" altLang="ja-JP" sz="1400">
              <a:solidFill>
                <a:schemeClr val="dk1"/>
              </a:solidFill>
              <a:effectLst/>
              <a:latin typeface="+mn-lt"/>
              <a:ea typeface="+mn-ea"/>
              <a:cs typeface="+mn-cs"/>
            </a:rPr>
            <a:t>41.2</a:t>
          </a:r>
          <a:r>
            <a:rPr kumimoji="1" lang="ja-JP" altLang="ja-JP" sz="1400">
              <a:solidFill>
                <a:schemeClr val="dk1"/>
              </a:solidFill>
              <a:effectLst/>
              <a:latin typeface="+mn-lt"/>
              <a:ea typeface="+mn-ea"/>
              <a:cs typeface="+mn-cs"/>
            </a:rPr>
            <a:t>％と比較し</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ポイントの増加となったが早期健全化基準の</a:t>
          </a:r>
          <a:r>
            <a:rPr kumimoji="1" lang="en-US" altLang="ja-JP" sz="1400">
              <a:solidFill>
                <a:schemeClr val="dk1"/>
              </a:solidFill>
              <a:effectLst/>
              <a:latin typeface="+mn-lt"/>
              <a:ea typeface="+mn-ea"/>
              <a:cs typeface="+mn-cs"/>
            </a:rPr>
            <a:t>350</a:t>
          </a:r>
          <a:r>
            <a:rPr kumimoji="1" lang="ja-JP" altLang="ja-JP" sz="1400">
              <a:solidFill>
                <a:schemeClr val="dk1"/>
              </a:solidFill>
              <a:effectLst/>
              <a:latin typeface="+mn-lt"/>
              <a:ea typeface="+mn-ea"/>
              <a:cs typeface="+mn-cs"/>
            </a:rPr>
            <a:t>％を大きく下回った。</a:t>
          </a:r>
          <a:endParaRPr lang="ja-JP" altLang="ja-JP" sz="1400">
            <a:effectLst/>
          </a:endParaRPr>
        </a:p>
        <a:p>
          <a:r>
            <a:rPr kumimoji="1" lang="ja-JP" altLang="ja-JP" sz="1400">
              <a:solidFill>
                <a:schemeClr val="dk1"/>
              </a:solidFill>
              <a:effectLst/>
              <a:latin typeface="+mn-lt"/>
              <a:ea typeface="+mn-ea"/>
              <a:cs typeface="+mn-cs"/>
            </a:rPr>
            <a:t>　前年度より増となった要因として退職手当負担見込額が増加したことや、土地開発公社の負債額等負担見込額が増になったことまた、充当可能財源等において、充当可能基金は財政調整基金の取崩し等により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減となった事から将来負担比率が増加した。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今後も地方債発行の抑制や適正な基金運営を図るように努めていく。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年度決算における減価償却率は、類団平均値を大きく上回っているが、これは高度経済成長期にあたる昭和</a:t>
          </a:r>
          <a:r>
            <a:rPr kumimoji="1" lang="en-US" altLang="ja-JP" sz="1100">
              <a:latin typeface="ＭＳ Ｐゴシック"/>
            </a:rPr>
            <a:t>40</a:t>
          </a:r>
          <a:r>
            <a:rPr kumimoji="1" lang="ja-JP" altLang="en-US" sz="1100">
              <a:latin typeface="ＭＳ Ｐゴシック"/>
            </a:rPr>
            <a:t>年代から</a:t>
          </a:r>
          <a:r>
            <a:rPr kumimoji="1" lang="en-US" altLang="ja-JP" sz="1100">
              <a:latin typeface="ＭＳ Ｐゴシック"/>
            </a:rPr>
            <a:t>50</a:t>
          </a:r>
          <a:r>
            <a:rPr kumimoji="1" lang="ja-JP" altLang="en-US" sz="1100">
              <a:latin typeface="ＭＳ Ｐゴシック"/>
            </a:rPr>
            <a:t>年代にかけて集中整備した公共施設が耐用年数を迎えつつあることから、高水準となっている状況が推測される。こうした状況を踏まえ、平成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月に「宇佐市公共施設等総合管理計画（</a:t>
          </a:r>
          <a:r>
            <a:rPr kumimoji="1" lang="en-US" altLang="ja-JP" sz="1100">
              <a:latin typeface="ＭＳ Ｐゴシック"/>
            </a:rPr>
            <a:t>40</a:t>
          </a:r>
          <a:r>
            <a:rPr kumimoji="1" lang="ja-JP" altLang="en-US" sz="1100">
              <a:latin typeface="ＭＳ Ｐゴシック"/>
            </a:rPr>
            <a:t>年間）」を策定し、中長期的な将来推計に基づき、各施設の特性に応じた計画的な更新等を行う方針を定めたところであり、現在はごみ処理施設や市役所本庁舎、安心院地域複合支所の建て替えを実施し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8" name="直線コネクタ 67"/>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9"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0" name="直線コネクタ 69"/>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1"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2" name="直線コネクタ 71"/>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3"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4" name="フローチャート : 判断 73"/>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5" name="フローチャート : 判断 74"/>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92202</xdr:rowOff>
    </xdr:from>
    <xdr:to>
      <xdr:col>3</xdr:col>
      <xdr:colOff>511175</xdr:colOff>
      <xdr:row>28</xdr:row>
      <xdr:rowOff>22352</xdr:rowOff>
    </xdr:to>
    <xdr:sp macro="" textlink="">
      <xdr:nvSpPr>
        <xdr:cNvPr id="81" name="円/楕円 80"/>
        <xdr:cNvSpPr/>
      </xdr:nvSpPr>
      <xdr:spPr>
        <a:xfrm>
          <a:off x="4000500" y="5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82"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38879</xdr:rowOff>
    </xdr:from>
    <xdr:ext cx="405111" cy="259045"/>
    <xdr:sp macro="" textlink="">
      <xdr:nvSpPr>
        <xdr:cNvPr id="83" name="n_1mainValue有形固定資産減価償却率"/>
        <xdr:cNvSpPr txBox="1"/>
      </xdr:nvSpPr>
      <xdr:spPr>
        <a:xfrm>
          <a:off x="3836043" y="527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121920</xdr:rowOff>
    </xdr:from>
    <xdr:to>
      <xdr:col>6</xdr:col>
      <xdr:colOff>510540</xdr:colOff>
      <xdr:row>42</xdr:row>
      <xdr:rowOff>57912</xdr:rowOff>
    </xdr:to>
    <xdr:cxnSp macro="">
      <xdr:nvCxnSpPr>
        <xdr:cNvPr id="55" name="直線コネクタ 54"/>
        <xdr:cNvCxnSpPr/>
      </xdr:nvCxnSpPr>
      <xdr:spPr>
        <a:xfrm flipV="1">
          <a:off x="4634865" y="61226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61739</xdr:rowOff>
    </xdr:from>
    <xdr:ext cx="405111" cy="259045"/>
    <xdr:sp macro="" textlink="">
      <xdr:nvSpPr>
        <xdr:cNvPr id="56" name="【道路】&#10;有形固定資産減価償却率最小値テキスト"/>
        <xdr:cNvSpPr txBox="1"/>
      </xdr:nvSpPr>
      <xdr:spPr>
        <a:xfrm>
          <a:off x="47244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42</xdr:row>
      <xdr:rowOff>57912</xdr:rowOff>
    </xdr:from>
    <xdr:to>
      <xdr:col>6</xdr:col>
      <xdr:colOff>600075</xdr:colOff>
      <xdr:row>42</xdr:row>
      <xdr:rowOff>57912</xdr:rowOff>
    </xdr:to>
    <xdr:cxnSp macro="">
      <xdr:nvCxnSpPr>
        <xdr:cNvPr id="57" name="直線コネクタ 56"/>
        <xdr:cNvCxnSpPr/>
      </xdr:nvCxnSpPr>
      <xdr:spPr>
        <a:xfrm>
          <a:off x="4546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68597</xdr:rowOff>
    </xdr:from>
    <xdr:ext cx="405111" cy="259045"/>
    <xdr:sp macro="" textlink="">
      <xdr:nvSpPr>
        <xdr:cNvPr id="58" name="【道路】&#10;有形固定資産減価償却率最大値テキスト"/>
        <xdr:cNvSpPr txBox="1"/>
      </xdr:nvSpPr>
      <xdr:spPr>
        <a:xfrm>
          <a:off x="4724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35</xdr:row>
      <xdr:rowOff>121920</xdr:rowOff>
    </xdr:from>
    <xdr:to>
      <xdr:col>6</xdr:col>
      <xdr:colOff>600075</xdr:colOff>
      <xdr:row>35</xdr:row>
      <xdr:rowOff>121920</xdr:rowOff>
    </xdr:to>
    <xdr:cxnSp macro="">
      <xdr:nvCxnSpPr>
        <xdr:cNvPr id="59" name="直線コネクタ 58"/>
        <xdr:cNvCxnSpPr/>
      </xdr:nvCxnSpPr>
      <xdr:spPr>
        <a:xfrm>
          <a:off x="4546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99839</xdr:rowOff>
    </xdr:from>
    <xdr:ext cx="405111" cy="259045"/>
    <xdr:sp macro="" textlink="">
      <xdr:nvSpPr>
        <xdr:cNvPr id="60" name="【道路】&#10;有形固定資産減価償却率平均値テキスト"/>
        <xdr:cNvSpPr txBox="1"/>
      </xdr:nvSpPr>
      <xdr:spPr>
        <a:xfrm>
          <a:off x="4724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121412</xdr:rowOff>
    </xdr:from>
    <xdr:to>
      <xdr:col>6</xdr:col>
      <xdr:colOff>561975</xdr:colOff>
      <xdr:row>37</xdr:row>
      <xdr:rowOff>51562</xdr:rowOff>
    </xdr:to>
    <xdr:sp macro="" textlink="">
      <xdr:nvSpPr>
        <xdr:cNvPr id="61" name="フローチャート : 判断 60"/>
        <xdr:cNvSpPr/>
      </xdr:nvSpPr>
      <xdr:spPr>
        <a:xfrm>
          <a:off x="4584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2540</xdr:rowOff>
    </xdr:from>
    <xdr:to>
      <xdr:col>5</xdr:col>
      <xdr:colOff>409575</xdr:colOff>
      <xdr:row>35</xdr:row>
      <xdr:rowOff>104140</xdr:rowOff>
    </xdr:to>
    <xdr:sp macro="" textlink="">
      <xdr:nvSpPr>
        <xdr:cNvPr id="68" name="円/楕円 67"/>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86123</xdr:rowOff>
    </xdr:from>
    <xdr:ext cx="405111" cy="259045"/>
    <xdr:sp macro="" textlink="">
      <xdr:nvSpPr>
        <xdr:cNvPr id="69"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120667</xdr:rowOff>
    </xdr:from>
    <xdr:ext cx="405111" cy="259045"/>
    <xdr:sp macro="" textlink="">
      <xdr:nvSpPr>
        <xdr:cNvPr id="70" name="n_1mainValue【道路】&#10;有形固定資産減価償却率"/>
        <xdr:cNvSpPr txBox="1"/>
      </xdr:nvSpPr>
      <xdr:spPr>
        <a:xfrm>
          <a:off x="3582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2" name="直線コネクタ 91"/>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3"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4" name="直線コネクタ 93"/>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5"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6" name="直線コネクタ 95"/>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7"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98" name="フローチャート : 判断 97"/>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30383</xdr:rowOff>
    </xdr:from>
    <xdr:to>
      <xdr:col>14</xdr:col>
      <xdr:colOff>79375</xdr:colOff>
      <xdr:row>33</xdr:row>
      <xdr:rowOff>131983</xdr:rowOff>
    </xdr:to>
    <xdr:sp macro="" textlink="">
      <xdr:nvSpPr>
        <xdr:cNvPr id="105" name="円/楕円 104"/>
        <xdr:cNvSpPr/>
      </xdr:nvSpPr>
      <xdr:spPr>
        <a:xfrm>
          <a:off x="9588500" y="56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06"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148510</xdr:rowOff>
    </xdr:from>
    <xdr:ext cx="534377" cy="259045"/>
    <xdr:sp macro="" textlink="">
      <xdr:nvSpPr>
        <xdr:cNvPr id="107" name="n_1mainValue【道路】&#10;一人当たり延長"/>
        <xdr:cNvSpPr txBox="1"/>
      </xdr:nvSpPr>
      <xdr:spPr>
        <a:xfrm>
          <a:off x="9359410" y="54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19" name="直線コネクタ 11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0" name="テキスト ボックス 11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3" name="直線コネクタ 12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4" name="テキスト ボックス 12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7" name="直線コネクタ 12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8" name="テキスト ボックス 12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9" name="直線コネクタ 12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0" name="テキスト ボックス 12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1" name="直線コネクタ 13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2" name="テキスト ボックス 131"/>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36" name="直線コネクタ 135"/>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7"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8" name="直線コネクタ 137"/>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39"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0" name="直線コネクタ 139"/>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1"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2" name="フローチャート : 判断 141"/>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3" name="フローチャート : 判断 142"/>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63500</xdr:rowOff>
    </xdr:from>
    <xdr:to>
      <xdr:col>5</xdr:col>
      <xdr:colOff>409575</xdr:colOff>
      <xdr:row>62</xdr:row>
      <xdr:rowOff>165100</xdr:rowOff>
    </xdr:to>
    <xdr:sp macro="" textlink="">
      <xdr:nvSpPr>
        <xdr:cNvPr id="149" name="円/楕円 14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0"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156227</xdr:rowOff>
    </xdr:from>
    <xdr:ext cx="405111" cy="259045"/>
    <xdr:sp macro="" textlink="">
      <xdr:nvSpPr>
        <xdr:cNvPr id="151" name="n_1mainValue【橋りょう・トンネル】&#10;有形固定資産減価償却率"/>
        <xdr:cNvSpPr txBox="1"/>
      </xdr:nvSpPr>
      <xdr:spPr>
        <a:xfrm>
          <a:off x="3582043"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94260</xdr:rowOff>
    </xdr:from>
    <xdr:to>
      <xdr:col>14</xdr:col>
      <xdr:colOff>79375</xdr:colOff>
      <xdr:row>61</xdr:row>
      <xdr:rowOff>24410</xdr:rowOff>
    </xdr:to>
    <xdr:sp macro="" textlink="">
      <xdr:nvSpPr>
        <xdr:cNvPr id="188" name="円/楕円 187"/>
        <xdr:cNvSpPr/>
      </xdr:nvSpPr>
      <xdr:spPr>
        <a:xfrm>
          <a:off x="9588500" y="103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89"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40937</xdr:rowOff>
    </xdr:from>
    <xdr:ext cx="599010" cy="259045"/>
    <xdr:sp macro="" textlink="">
      <xdr:nvSpPr>
        <xdr:cNvPr id="190" name="n_1mainValue【橋りょう・トンネル】&#10;一人当たり有形固定資産（償却資産）額"/>
        <xdr:cNvSpPr txBox="1"/>
      </xdr:nvSpPr>
      <xdr:spPr>
        <a:xfrm>
          <a:off x="9327094" y="1015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73842</xdr:rowOff>
    </xdr:from>
    <xdr:to>
      <xdr:col>5</xdr:col>
      <xdr:colOff>409575</xdr:colOff>
      <xdr:row>82</xdr:row>
      <xdr:rowOff>3992</xdr:rowOff>
    </xdr:to>
    <xdr:sp macro="" textlink="">
      <xdr:nvSpPr>
        <xdr:cNvPr id="230" name="円/楕円 229"/>
        <xdr:cNvSpPr/>
      </xdr:nvSpPr>
      <xdr:spPr>
        <a:xfrm>
          <a:off x="3746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1"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20519</xdr:rowOff>
    </xdr:from>
    <xdr:ext cx="405111" cy="259045"/>
    <xdr:sp macro="" textlink="">
      <xdr:nvSpPr>
        <xdr:cNvPr id="232" name="n_1mainValue【公営住宅】&#10;有形固定資産減価償却率"/>
        <xdr:cNvSpPr txBox="1"/>
      </xdr:nvSpPr>
      <xdr:spPr>
        <a:xfrm>
          <a:off x="3582043"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110744</xdr:rowOff>
    </xdr:from>
    <xdr:to>
      <xdr:col>14</xdr:col>
      <xdr:colOff>79375</xdr:colOff>
      <xdr:row>79</xdr:row>
      <xdr:rowOff>40894</xdr:rowOff>
    </xdr:to>
    <xdr:sp macro="" textlink="">
      <xdr:nvSpPr>
        <xdr:cNvPr id="269" name="円/楕円 268"/>
        <xdr:cNvSpPr/>
      </xdr:nvSpPr>
      <xdr:spPr>
        <a:xfrm>
          <a:off x="9588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0"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57421</xdr:rowOff>
    </xdr:from>
    <xdr:ext cx="469744" cy="259045"/>
    <xdr:sp macro="" textlink="">
      <xdr:nvSpPr>
        <xdr:cNvPr id="271" name="n_1mainValue【公営住宅】&#10;一人当たり面積"/>
        <xdr:cNvSpPr txBox="1"/>
      </xdr:nvSpPr>
      <xdr:spPr>
        <a:xfrm>
          <a:off x="9391727"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66221</xdr:rowOff>
    </xdr:from>
    <xdr:to>
      <xdr:col>5</xdr:col>
      <xdr:colOff>409575</xdr:colOff>
      <xdr:row>99</xdr:row>
      <xdr:rowOff>167821</xdr:rowOff>
    </xdr:to>
    <xdr:sp macro="" textlink="">
      <xdr:nvSpPr>
        <xdr:cNvPr id="311" name="円/楕円 310"/>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114861</xdr:rowOff>
    </xdr:from>
    <xdr:ext cx="405111" cy="259045"/>
    <xdr:sp macro="" textlink="">
      <xdr:nvSpPr>
        <xdr:cNvPr id="31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12898</xdr:rowOff>
    </xdr:from>
    <xdr:ext cx="469744" cy="259045"/>
    <xdr:sp macro="" textlink="">
      <xdr:nvSpPr>
        <xdr:cNvPr id="313" name="n_1mainValue【港湾・漁港】&#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99876</xdr:rowOff>
    </xdr:from>
    <xdr:to>
      <xdr:col>14</xdr:col>
      <xdr:colOff>79375</xdr:colOff>
      <xdr:row>109</xdr:row>
      <xdr:rowOff>30026</xdr:rowOff>
    </xdr:to>
    <xdr:sp macro="" textlink="">
      <xdr:nvSpPr>
        <xdr:cNvPr id="350" name="円/楕円 349"/>
        <xdr:cNvSpPr/>
      </xdr:nvSpPr>
      <xdr:spPr>
        <a:xfrm>
          <a:off x="9588500" y="186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21153</xdr:rowOff>
    </xdr:from>
    <xdr:ext cx="378565" cy="259045"/>
    <xdr:sp macro="" textlink="">
      <xdr:nvSpPr>
        <xdr:cNvPr id="352" name="n_1mainValue【港湾・漁港】&#10;一人当たり有形固定資産（償却資産）額"/>
        <xdr:cNvSpPr txBox="1"/>
      </xdr:nvSpPr>
      <xdr:spPr>
        <a:xfrm>
          <a:off x="9437317" y="18709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166370</xdr:rowOff>
    </xdr:from>
    <xdr:to>
      <xdr:col>22</xdr:col>
      <xdr:colOff>415925</xdr:colOff>
      <xdr:row>35</xdr:row>
      <xdr:rowOff>96520</xdr:rowOff>
    </xdr:to>
    <xdr:sp macro="" textlink="">
      <xdr:nvSpPr>
        <xdr:cNvPr id="390" name="円/楕円 389"/>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9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113047</xdr:rowOff>
    </xdr:from>
    <xdr:ext cx="405111" cy="259045"/>
    <xdr:sp macro="" textlink="">
      <xdr:nvSpPr>
        <xdr:cNvPr id="392" name="n_1mainValue【認定こども園・幼稚園・保育所】&#10;有形固定資産減価償却率"/>
        <xdr:cNvSpPr txBox="1"/>
      </xdr:nvSpPr>
      <xdr:spPr>
        <a:xfrm>
          <a:off x="15266043"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4" name="テキスト ボックス 40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6" name="テキスト ボックス 40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8" name="テキスト ボックス 40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0" name="テキスト ボックス 40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14" name="直線コネクタ 413"/>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15"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16" name="直線コネクタ 41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17"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18" name="直線コネクタ 417"/>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19"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0" name="フローチャート : 判断 41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21" name="フローチャート : 判断 420"/>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75692</xdr:rowOff>
    </xdr:from>
    <xdr:to>
      <xdr:col>31</xdr:col>
      <xdr:colOff>85725</xdr:colOff>
      <xdr:row>41</xdr:row>
      <xdr:rowOff>5842</xdr:rowOff>
    </xdr:to>
    <xdr:sp macro="" textlink="">
      <xdr:nvSpPr>
        <xdr:cNvPr id="427" name="円/楕円 426"/>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428"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168419</xdr:rowOff>
    </xdr:from>
    <xdr:ext cx="469744" cy="259045"/>
    <xdr:sp macro="" textlink="">
      <xdr:nvSpPr>
        <xdr:cNvPr id="429"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4" name="直線コネクタ 453"/>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5"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6" name="直線コネクタ 45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7"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58" name="直線コネクタ 457"/>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59"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0" name="フローチャート : 判断 45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1" name="フローチャート : 判断 46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467" name="円/楕円 466"/>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68"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137177</xdr:rowOff>
    </xdr:from>
    <xdr:ext cx="405111" cy="259045"/>
    <xdr:sp macro="" textlink="">
      <xdr:nvSpPr>
        <xdr:cNvPr id="469" name="n_1mainValue【学校施設】&#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6" name="直線コネクタ 495"/>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7"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98" name="直線コネクタ 497"/>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99"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0" name="直線コネクタ 49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1"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2" name="フローチャート : 判断 501"/>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3" name="フローチャート : 判断 502"/>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3628</xdr:rowOff>
    </xdr:from>
    <xdr:to>
      <xdr:col>31</xdr:col>
      <xdr:colOff>85725</xdr:colOff>
      <xdr:row>56</xdr:row>
      <xdr:rowOff>105228</xdr:rowOff>
    </xdr:to>
    <xdr:sp macro="" textlink="">
      <xdr:nvSpPr>
        <xdr:cNvPr id="509" name="円/楕円 508"/>
        <xdr:cNvSpPr/>
      </xdr:nvSpPr>
      <xdr:spPr>
        <a:xfrm>
          <a:off x="21272500" y="96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510"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121755</xdr:rowOff>
    </xdr:from>
    <xdr:ext cx="469744" cy="259045"/>
    <xdr:sp macro="" textlink="">
      <xdr:nvSpPr>
        <xdr:cNvPr id="511" name="n_1mainValue【学校施設】&#10;一人当たり面積"/>
        <xdr:cNvSpPr txBox="1"/>
      </xdr:nvSpPr>
      <xdr:spPr>
        <a:xfrm>
          <a:off x="21075727" y="938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2" name="テキスト ボックス 52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3" name="直線コネクタ 5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4" name="テキスト ボックス 52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5" name="直線コネクタ 5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6" name="テキスト ボックス 5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7" name="直線コネクタ 5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8" name="テキスト ボックス 5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9" name="直線コネクタ 5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0" name="テキスト ボックス 5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1" name="直線コネクタ 5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2" name="テキスト ボックス 5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3" name="直線コネクタ 5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4" name="テキスト ボックス 533"/>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83</xdr:row>
      <xdr:rowOff>91984</xdr:rowOff>
    </xdr:to>
    <xdr:cxnSp macro="">
      <xdr:nvCxnSpPr>
        <xdr:cNvPr id="538" name="直線コネクタ 537"/>
        <xdr:cNvCxnSpPr/>
      </xdr:nvCxnSpPr>
      <xdr:spPr>
        <a:xfrm flipV="1">
          <a:off x="16318864" y="13192398"/>
          <a:ext cx="0" cy="112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95811</xdr:rowOff>
    </xdr:from>
    <xdr:ext cx="405111" cy="259045"/>
    <xdr:sp macro="" textlink="">
      <xdr:nvSpPr>
        <xdr:cNvPr id="539" name="【児童館】&#10;有形固定資産減価償却率最小値テキスト"/>
        <xdr:cNvSpPr txBox="1"/>
      </xdr:nvSpPr>
      <xdr:spPr>
        <a:xfrm>
          <a:off x="16408400"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91984</xdr:rowOff>
    </xdr:from>
    <xdr:to>
      <xdr:col>23</xdr:col>
      <xdr:colOff>606425</xdr:colOff>
      <xdr:row>83</xdr:row>
      <xdr:rowOff>91984</xdr:rowOff>
    </xdr:to>
    <xdr:cxnSp macro="">
      <xdr:nvCxnSpPr>
        <xdr:cNvPr id="540" name="直線コネクタ 539"/>
        <xdr:cNvCxnSpPr/>
      </xdr:nvCxnSpPr>
      <xdr:spPr>
        <a:xfrm>
          <a:off x="16230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541"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542" name="直線コネクタ 541"/>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43"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44" name="フローチャート : 判断 543"/>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127726</xdr:rowOff>
    </xdr:from>
    <xdr:to>
      <xdr:col>22</xdr:col>
      <xdr:colOff>415925</xdr:colOff>
      <xdr:row>83</xdr:row>
      <xdr:rowOff>57876</xdr:rowOff>
    </xdr:to>
    <xdr:sp macro="" textlink="">
      <xdr:nvSpPr>
        <xdr:cNvPr id="545" name="フローチャート : 判断 54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119562</xdr:rowOff>
    </xdr:from>
    <xdr:to>
      <xdr:col>22</xdr:col>
      <xdr:colOff>415925</xdr:colOff>
      <xdr:row>86</xdr:row>
      <xdr:rowOff>49712</xdr:rowOff>
    </xdr:to>
    <xdr:sp macro="" textlink="">
      <xdr:nvSpPr>
        <xdr:cNvPr id="551" name="円/楕円 550"/>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74403</xdr:rowOff>
    </xdr:from>
    <xdr:ext cx="405111" cy="259045"/>
    <xdr:sp macro="" textlink="">
      <xdr:nvSpPr>
        <xdr:cNvPr id="552" name="n_1aveValue【児童館】&#10;有形固定資産減価償却率"/>
        <xdr:cNvSpPr txBox="1"/>
      </xdr:nvSpPr>
      <xdr:spPr>
        <a:xfrm>
          <a:off x="15266043"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40839</xdr:rowOff>
    </xdr:from>
    <xdr:ext cx="405111" cy="259045"/>
    <xdr:sp macro="" textlink="">
      <xdr:nvSpPr>
        <xdr:cNvPr id="553" name="n_1mainValue【児童館】&#10;有形固定資産減価償却率"/>
        <xdr:cNvSpPr txBox="1"/>
      </xdr:nvSpPr>
      <xdr:spPr>
        <a:xfrm>
          <a:off x="15266043"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75" name="直線コネクタ 574"/>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76"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77" name="直線コネクタ 57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9" name="直線コネクタ 57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80"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81" name="フローチャート : 判断 580"/>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2" name="フローチャート : 判断 58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135889</xdr:rowOff>
    </xdr:from>
    <xdr:to>
      <xdr:col>31</xdr:col>
      <xdr:colOff>85725</xdr:colOff>
      <xdr:row>82</xdr:row>
      <xdr:rowOff>66039</xdr:rowOff>
    </xdr:to>
    <xdr:sp macro="" textlink="">
      <xdr:nvSpPr>
        <xdr:cNvPr id="588" name="円/楕円 587"/>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89"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82566</xdr:rowOff>
    </xdr:from>
    <xdr:ext cx="469744" cy="259045"/>
    <xdr:sp macro="" textlink="">
      <xdr:nvSpPr>
        <xdr:cNvPr id="590"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1" name="テキスト ボックス 6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3" name="テキスト ボックス 6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1" name="テキスト ボックス 6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15" name="直線コネクタ 614"/>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6"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7" name="直線コネクタ 616"/>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8"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9" name="直線コネクタ 61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20"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21" name="フローチャート : 判断 620"/>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22" name="フローチャート : 判断 62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107314</xdr:rowOff>
    </xdr:from>
    <xdr:to>
      <xdr:col>22</xdr:col>
      <xdr:colOff>415925</xdr:colOff>
      <xdr:row>104</xdr:row>
      <xdr:rowOff>37464</xdr:rowOff>
    </xdr:to>
    <xdr:sp macro="" textlink="">
      <xdr:nvSpPr>
        <xdr:cNvPr id="628" name="円/楕円 627"/>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629"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53991</xdr:rowOff>
    </xdr:from>
    <xdr:ext cx="405111" cy="259045"/>
    <xdr:sp macro="" textlink="">
      <xdr:nvSpPr>
        <xdr:cNvPr id="630" name="n_1main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54" name="直線コネクタ 653"/>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55"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56" name="直線コネクタ 655"/>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57"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58" name="直線コネクタ 65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59"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60" name="フローチャート : 判断 659"/>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61" name="フローチャート : 判断 66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10161</xdr:rowOff>
    </xdr:from>
    <xdr:to>
      <xdr:col>31</xdr:col>
      <xdr:colOff>85725</xdr:colOff>
      <xdr:row>102</xdr:row>
      <xdr:rowOff>111761</xdr:rowOff>
    </xdr:to>
    <xdr:sp macro="" textlink="">
      <xdr:nvSpPr>
        <xdr:cNvPr id="667" name="円/楕円 666"/>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68"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128288</xdr:rowOff>
    </xdr:from>
    <xdr:ext cx="469744" cy="259045"/>
    <xdr:sp macro="" textlink="">
      <xdr:nvSpPr>
        <xdr:cNvPr id="669" name="n_1mainValue【公民館】&#10;一人当たり面積"/>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「道路」や「公営住宅」、「漁港・港湾」、「幼稚園・保育所」、「公民館」の有形固定資産償却率において類似団体平均値を上回っている。特に「漁港・港湾」においては減価償却率</a:t>
          </a:r>
          <a:r>
            <a:rPr kumimoji="1" lang="en-US" altLang="ja-JP" sz="1300">
              <a:latin typeface="ＭＳ Ｐゴシック"/>
            </a:rPr>
            <a:t>100</a:t>
          </a:r>
          <a:r>
            <a:rPr kumimoji="1" lang="ja-JP" altLang="en-US" sz="1300">
              <a:latin typeface="ＭＳ Ｐゴシック"/>
            </a:rPr>
            <a:t>％という状況もあり、今後も更なる老朽化が懸念されることから、抜本的な改修や施設の長寿命化に向けた対策が求められる。「学校施設」については、平成</a:t>
          </a:r>
          <a:r>
            <a:rPr kumimoji="1" lang="en-US" altLang="ja-JP" sz="1300">
              <a:latin typeface="ＭＳ Ｐゴシック"/>
            </a:rPr>
            <a:t>27</a:t>
          </a:r>
          <a:r>
            <a:rPr kumimoji="1" lang="ja-JP" altLang="en-US" sz="1300">
              <a:latin typeface="ＭＳ Ｐゴシック"/>
            </a:rPr>
            <a:t>年度末までに校舎・体育館の改築・耐震化等の改修を計画的に行ってきたため、減価償却率は低い水準にある。</a:t>
          </a:r>
          <a:endParaRPr kumimoji="1" lang="en-US" altLang="ja-JP" sz="1300">
            <a:latin typeface="ＭＳ Ｐゴシック"/>
          </a:endParaRPr>
        </a:p>
        <a:p>
          <a:r>
            <a:rPr kumimoji="1" lang="ja-JP" altLang="en-US" sz="1300">
              <a:latin typeface="ＭＳ Ｐゴシック"/>
            </a:rPr>
            <a:t>　一人当たりの延長や面積においては、</a:t>
          </a:r>
          <a:r>
            <a:rPr kumimoji="1" lang="ja-JP" altLang="ja-JP" sz="1400">
              <a:solidFill>
                <a:schemeClr val="dk1"/>
              </a:solidFill>
              <a:effectLst/>
              <a:latin typeface="+mn-lt"/>
              <a:ea typeface="+mn-ea"/>
              <a:cs typeface="+mn-cs"/>
            </a:rPr>
            <a:t>「道路」「公営住宅」「</a:t>
          </a:r>
          <a:r>
            <a:rPr kumimoji="1" lang="ja-JP" altLang="en-US" sz="1400">
              <a:solidFill>
                <a:schemeClr val="dk1"/>
              </a:solidFill>
              <a:effectLst/>
              <a:latin typeface="+mn-lt"/>
              <a:ea typeface="+mn-ea"/>
              <a:cs typeface="+mn-cs"/>
            </a:rPr>
            <a:t>学校施設</a:t>
          </a:r>
          <a:r>
            <a:rPr kumimoji="1" lang="ja-JP" altLang="ja-JP" sz="1400">
              <a:solidFill>
                <a:schemeClr val="dk1"/>
              </a:solidFill>
              <a:effectLst/>
              <a:latin typeface="+mn-lt"/>
              <a:ea typeface="+mn-ea"/>
              <a:cs typeface="+mn-cs"/>
            </a:rPr>
            <a:t>」「公民館」</a:t>
          </a:r>
          <a:r>
            <a:rPr kumimoji="1" lang="ja-JP" altLang="en-US" sz="1400">
              <a:solidFill>
                <a:schemeClr val="dk1"/>
              </a:solidFill>
              <a:effectLst/>
              <a:latin typeface="+mn-lt"/>
              <a:ea typeface="+mn-ea"/>
              <a:cs typeface="+mn-cs"/>
            </a:rPr>
            <a:t>が類似団体平均値を大きく上回っており、なかでも「学校施設］の一人当たり面積は類似団体最大値以上という状況である</a:t>
          </a:r>
          <a:r>
            <a:rPr kumimoji="1" lang="ja-JP" altLang="en-US" sz="1300">
              <a:solidFill>
                <a:schemeClr val="dk1"/>
              </a:solidFill>
              <a:effectLst/>
              <a:latin typeface="ＭＳ Ｐゴシック"/>
              <a:ea typeface="+mn-ea"/>
              <a:cs typeface="+mn-cs"/>
            </a:rPr>
            <a:t>。</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宇佐市公共施設白書においても、市保有施設の一人当たりの延床面積を全国平均と比較した場合、約２倍の保有量という結果が出ており、施設の廃止や統合、複合化、縮小等による総量の縮減が課題である。</a:t>
          </a:r>
          <a:endParaRPr kumimoji="1" lang="en-US" altLang="ja-JP" sz="14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63500</xdr:rowOff>
    </xdr:from>
    <xdr:to>
      <xdr:col>5</xdr:col>
      <xdr:colOff>409575</xdr:colOff>
      <xdr:row>40</xdr:row>
      <xdr:rowOff>165100</xdr:rowOff>
    </xdr:to>
    <xdr:sp macro="" textlink="">
      <xdr:nvSpPr>
        <xdr:cNvPr id="71" name="円/楕円 70"/>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156227</xdr:rowOff>
    </xdr:from>
    <xdr:ext cx="405111" cy="259045"/>
    <xdr:sp macro="" textlink="">
      <xdr:nvSpPr>
        <xdr:cNvPr id="72" name="n_1mainValue【図書館】&#10;有形固定資産減価償却率"/>
        <xdr:cNvSpPr txBox="1"/>
      </xdr:nvSpPr>
      <xdr:spPr>
        <a:xfrm>
          <a:off x="3582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59690</xdr:rowOff>
    </xdr:from>
    <xdr:to>
      <xdr:col>14</xdr:col>
      <xdr:colOff>79375</xdr:colOff>
      <xdr:row>33</xdr:row>
      <xdr:rowOff>161290</xdr:rowOff>
    </xdr:to>
    <xdr:sp macro="" textlink="">
      <xdr:nvSpPr>
        <xdr:cNvPr id="108" name="円/楕円 107"/>
        <xdr:cNvSpPr/>
      </xdr:nvSpPr>
      <xdr:spPr>
        <a:xfrm>
          <a:off x="958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6367</xdr:rowOff>
    </xdr:from>
    <xdr:ext cx="469744" cy="259045"/>
    <xdr:sp macro="" textlink="">
      <xdr:nvSpPr>
        <xdr:cNvPr id="109" name="n_1mainValue【図書館】&#10;一人当たり面積"/>
        <xdr:cNvSpPr txBox="1"/>
      </xdr:nvSpPr>
      <xdr:spPr>
        <a:xfrm>
          <a:off x="9391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46" name="円/楕円 145"/>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67327</xdr:rowOff>
    </xdr:from>
    <xdr:ext cx="405111" cy="259045"/>
    <xdr:sp macro="" textlink="">
      <xdr:nvSpPr>
        <xdr:cNvPr id="147" name="n_1mainValue【体育館・プール】&#10;有形固定資産減価償却率"/>
        <xdr:cNvSpPr txBox="1"/>
      </xdr:nvSpPr>
      <xdr:spPr>
        <a:xfrm>
          <a:off x="3582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20066</xdr:rowOff>
    </xdr:from>
    <xdr:to>
      <xdr:col>14</xdr:col>
      <xdr:colOff>79375</xdr:colOff>
      <xdr:row>59</xdr:row>
      <xdr:rowOff>121666</xdr:rowOff>
    </xdr:to>
    <xdr:sp macro="" textlink="">
      <xdr:nvSpPr>
        <xdr:cNvPr id="183" name="円/楕円 182"/>
        <xdr:cNvSpPr/>
      </xdr:nvSpPr>
      <xdr:spPr>
        <a:xfrm>
          <a:off x="9588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112793</xdr:rowOff>
    </xdr:from>
    <xdr:ext cx="469744" cy="259045"/>
    <xdr:sp macro="" textlink="">
      <xdr:nvSpPr>
        <xdr:cNvPr id="184" name="n_1mainValue【体育館・プール】&#10;一人当たり面積"/>
        <xdr:cNvSpPr txBox="1"/>
      </xdr:nvSpPr>
      <xdr:spPr>
        <a:xfrm>
          <a:off x="9391727" y="102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82</xdr:row>
      <xdr:rowOff>165736</xdr:rowOff>
    </xdr:to>
    <xdr:cxnSp macro="">
      <xdr:nvCxnSpPr>
        <xdr:cNvPr id="208" name="直線コネクタ 207"/>
        <xdr:cNvCxnSpPr/>
      </xdr:nvCxnSpPr>
      <xdr:spPr>
        <a:xfrm flipV="1">
          <a:off x="4634865" y="13232130"/>
          <a:ext cx="0" cy="99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169563</xdr:rowOff>
    </xdr:from>
    <xdr:ext cx="405111" cy="259045"/>
    <xdr:sp macro="" textlink="">
      <xdr:nvSpPr>
        <xdr:cNvPr id="209" name="【福祉施設】&#10;有形固定資産減価償却率最小値テキスト"/>
        <xdr:cNvSpPr txBox="1"/>
      </xdr:nvSpPr>
      <xdr:spPr>
        <a:xfrm>
          <a:off x="47244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82</xdr:row>
      <xdr:rowOff>165736</xdr:rowOff>
    </xdr:from>
    <xdr:to>
      <xdr:col>6</xdr:col>
      <xdr:colOff>600075</xdr:colOff>
      <xdr:row>82</xdr:row>
      <xdr:rowOff>165736</xdr:rowOff>
    </xdr:to>
    <xdr:cxnSp macro="">
      <xdr:nvCxnSpPr>
        <xdr:cNvPr id="210" name="直線コネクタ 209"/>
        <xdr:cNvCxnSpPr/>
      </xdr:nvCxnSpPr>
      <xdr:spPr>
        <a:xfrm>
          <a:off x="4546600" y="1422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17163</xdr:rowOff>
    </xdr:from>
    <xdr:ext cx="405111" cy="259045"/>
    <xdr:sp macro="" textlink="">
      <xdr:nvSpPr>
        <xdr:cNvPr id="213" name="【福祉施設】&#10;有形固定資産減価償却率平均値テキスト"/>
        <xdr:cNvSpPr txBox="1"/>
      </xdr:nvSpPr>
      <xdr:spPr>
        <a:xfrm>
          <a:off x="4724400" y="1390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38736</xdr:rowOff>
    </xdr:from>
    <xdr:to>
      <xdr:col>6</xdr:col>
      <xdr:colOff>561975</xdr:colOff>
      <xdr:row>81</xdr:row>
      <xdr:rowOff>140336</xdr:rowOff>
    </xdr:to>
    <xdr:sp macro="" textlink="">
      <xdr:nvSpPr>
        <xdr:cNvPr id="214" name="フローチャート : 判断 213"/>
        <xdr:cNvSpPr/>
      </xdr:nvSpPr>
      <xdr:spPr>
        <a:xfrm>
          <a:off x="4584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73025</xdr:rowOff>
    </xdr:from>
    <xdr:to>
      <xdr:col>5</xdr:col>
      <xdr:colOff>409575</xdr:colOff>
      <xdr:row>82</xdr:row>
      <xdr:rowOff>3175</xdr:rowOff>
    </xdr:to>
    <xdr:sp macro="" textlink="">
      <xdr:nvSpPr>
        <xdr:cNvPr id="215" name="フローチャート : 判断 214"/>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19702</xdr:rowOff>
    </xdr:from>
    <xdr:ext cx="405111" cy="259045"/>
    <xdr:sp macro="" textlink="">
      <xdr:nvSpPr>
        <xdr:cNvPr id="216" name="n_1aveValue【福祉施設】&#10;有形固定資産減価償却率"/>
        <xdr:cNvSpPr txBox="1"/>
      </xdr:nvSpPr>
      <xdr:spPr>
        <a:xfrm>
          <a:off x="3582043"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135889</xdr:rowOff>
    </xdr:from>
    <xdr:to>
      <xdr:col>5</xdr:col>
      <xdr:colOff>409575</xdr:colOff>
      <xdr:row>85</xdr:row>
      <xdr:rowOff>66039</xdr:rowOff>
    </xdr:to>
    <xdr:sp macro="" textlink="">
      <xdr:nvSpPr>
        <xdr:cNvPr id="222" name="円/楕円 221"/>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57166</xdr:rowOff>
    </xdr:from>
    <xdr:ext cx="405111" cy="259045"/>
    <xdr:sp macro="" textlink="">
      <xdr:nvSpPr>
        <xdr:cNvPr id="223" name="n_1mainValue【福祉施設】&#10;有形固定資産減価償却率"/>
        <xdr:cNvSpPr txBox="1"/>
      </xdr:nvSpPr>
      <xdr:spPr>
        <a:xfrm>
          <a:off x="3582043"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88392</xdr:rowOff>
    </xdr:from>
    <xdr:to>
      <xdr:col>15</xdr:col>
      <xdr:colOff>180340</xdr:colOff>
      <xdr:row>85</xdr:row>
      <xdr:rowOff>108965</xdr:rowOff>
    </xdr:to>
    <xdr:cxnSp macro="">
      <xdr:nvCxnSpPr>
        <xdr:cNvPr id="245" name="直線コネクタ 244"/>
        <xdr:cNvCxnSpPr/>
      </xdr:nvCxnSpPr>
      <xdr:spPr>
        <a:xfrm flipV="1">
          <a:off x="10476865" y="13804392"/>
          <a:ext cx="0" cy="877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112792</xdr:rowOff>
    </xdr:from>
    <xdr:ext cx="469744" cy="259045"/>
    <xdr:sp macro="" textlink="">
      <xdr:nvSpPr>
        <xdr:cNvPr id="246" name="【福祉施設】&#10;一人当たり面積最小値テキスト"/>
        <xdr:cNvSpPr txBox="1"/>
      </xdr:nvSpPr>
      <xdr:spPr>
        <a:xfrm>
          <a:off x="105664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108965</xdr:rowOff>
    </xdr:from>
    <xdr:to>
      <xdr:col>15</xdr:col>
      <xdr:colOff>269875</xdr:colOff>
      <xdr:row>85</xdr:row>
      <xdr:rowOff>108965</xdr:rowOff>
    </xdr:to>
    <xdr:cxnSp macro="">
      <xdr:nvCxnSpPr>
        <xdr:cNvPr id="247" name="直線コネクタ 246"/>
        <xdr:cNvCxnSpPr/>
      </xdr:nvCxnSpPr>
      <xdr:spPr>
        <a:xfrm>
          <a:off x="10388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35069</xdr:rowOff>
    </xdr:from>
    <xdr:ext cx="469744" cy="259045"/>
    <xdr:sp macro="" textlink="">
      <xdr:nvSpPr>
        <xdr:cNvPr id="248" name="【福祉施設】&#10;一人当たり面積最大値テキスト"/>
        <xdr:cNvSpPr txBox="1"/>
      </xdr:nvSpPr>
      <xdr:spPr>
        <a:xfrm>
          <a:off x="10566400" y="1357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80</xdr:row>
      <xdr:rowOff>88392</xdr:rowOff>
    </xdr:from>
    <xdr:to>
      <xdr:col>15</xdr:col>
      <xdr:colOff>269875</xdr:colOff>
      <xdr:row>80</xdr:row>
      <xdr:rowOff>88392</xdr:rowOff>
    </xdr:to>
    <xdr:cxnSp macro="">
      <xdr:nvCxnSpPr>
        <xdr:cNvPr id="249" name="直線コネクタ 248"/>
        <xdr:cNvCxnSpPr/>
      </xdr:nvCxnSpPr>
      <xdr:spPr>
        <a:xfrm>
          <a:off x="10388600" y="13804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0"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1" name="フローチャート : 判断 250"/>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99313</xdr:rowOff>
    </xdr:from>
    <xdr:to>
      <xdr:col>14</xdr:col>
      <xdr:colOff>79375</xdr:colOff>
      <xdr:row>84</xdr:row>
      <xdr:rowOff>29463</xdr:rowOff>
    </xdr:to>
    <xdr:sp macro="" textlink="">
      <xdr:nvSpPr>
        <xdr:cNvPr id="252" name="フローチャート : 判断 251"/>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20590</xdr:rowOff>
    </xdr:from>
    <xdr:ext cx="469744" cy="259045"/>
    <xdr:sp macro="" textlink="">
      <xdr:nvSpPr>
        <xdr:cNvPr id="253"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149606</xdr:rowOff>
    </xdr:from>
    <xdr:to>
      <xdr:col>14</xdr:col>
      <xdr:colOff>79375</xdr:colOff>
      <xdr:row>78</xdr:row>
      <xdr:rowOff>79756</xdr:rowOff>
    </xdr:to>
    <xdr:sp macro="" textlink="">
      <xdr:nvSpPr>
        <xdr:cNvPr id="259" name="円/楕円 258"/>
        <xdr:cNvSpPr/>
      </xdr:nvSpPr>
      <xdr:spPr>
        <a:xfrm>
          <a:off x="9588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96283</xdr:rowOff>
    </xdr:from>
    <xdr:ext cx="469744" cy="259045"/>
    <xdr:sp macro="" textlink="">
      <xdr:nvSpPr>
        <xdr:cNvPr id="260" name="n_1mainValue【福祉施設】&#10;一人当たり面積"/>
        <xdr:cNvSpPr txBox="1"/>
      </xdr:nvSpPr>
      <xdr:spPr>
        <a:xfrm>
          <a:off x="9391727" y="13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3" name="直線コネクタ 282"/>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4"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5" name="直線コネクタ 284"/>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6"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7" name="直線コネクタ 286"/>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8"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89" name="フローチャート : 判断 288"/>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0" name="フローチャート : 判断 289"/>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1"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27687</xdr:rowOff>
    </xdr:from>
    <xdr:to>
      <xdr:col>5</xdr:col>
      <xdr:colOff>409575</xdr:colOff>
      <xdr:row>103</xdr:row>
      <xdr:rowOff>129287</xdr:rowOff>
    </xdr:to>
    <xdr:sp macro="" textlink="">
      <xdr:nvSpPr>
        <xdr:cNvPr id="297" name="円/楕円 296"/>
        <xdr:cNvSpPr/>
      </xdr:nvSpPr>
      <xdr:spPr>
        <a:xfrm>
          <a:off x="3746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145814</xdr:rowOff>
    </xdr:from>
    <xdr:ext cx="405111" cy="259045"/>
    <xdr:sp macro="" textlink="">
      <xdr:nvSpPr>
        <xdr:cNvPr id="298" name="n_1mainValue【市民会館】&#10;有形固定資産減価償却率"/>
        <xdr:cNvSpPr txBox="1"/>
      </xdr:nvSpPr>
      <xdr:spPr>
        <a:xfrm>
          <a:off x="3582043"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9" name="テキスト ボックス 30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0" name="直線コネクタ 3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1" name="テキスト ボックス 3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2" name="直線コネクタ 3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3" name="テキスト ボックス 3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4" name="直線コネクタ 3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5" name="テキスト ボックス 3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6" name="直線コネクタ 3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7" name="テキスト ボックス 3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8" name="直線コネクタ 3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9" name="テキスト ボックス 3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1" name="テキスト ボックス 3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3" name="直線コネクタ 322"/>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4"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5" name="直線コネクタ 32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6"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7" name="直線コネクタ 326"/>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8"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29" name="フローチャート : 判断 328"/>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0" name="フローチャート : 判断 329"/>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1"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170180</xdr:rowOff>
    </xdr:from>
    <xdr:to>
      <xdr:col>14</xdr:col>
      <xdr:colOff>79375</xdr:colOff>
      <xdr:row>103</xdr:row>
      <xdr:rowOff>100330</xdr:rowOff>
    </xdr:to>
    <xdr:sp macro="" textlink="">
      <xdr:nvSpPr>
        <xdr:cNvPr id="337" name="円/楕円 336"/>
        <xdr:cNvSpPr/>
      </xdr:nvSpPr>
      <xdr:spPr>
        <a:xfrm>
          <a:off x="958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116857</xdr:rowOff>
    </xdr:from>
    <xdr:ext cx="469744" cy="259045"/>
    <xdr:sp macro="" textlink="">
      <xdr:nvSpPr>
        <xdr:cNvPr id="338" name="n_1mainValue【市民会館】&#10;一人当たり面積"/>
        <xdr:cNvSpPr txBox="1"/>
      </xdr:nvSpPr>
      <xdr:spPr>
        <a:xfrm>
          <a:off x="9391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0" name="直線コネクタ 34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1" name="テキスト ボックス 35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2" name="直線コネクタ 35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3" name="テキスト ボックス 35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4" name="直線コネクタ 35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5" name="テキスト ボックス 35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6" name="直線コネクタ 35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7" name="テキスト ボックス 35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1" name="直線コネクタ 360"/>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2"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3" name="直線コネクタ 362"/>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4"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5" name="直線コネクタ 364"/>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6"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7" name="フローチャート : 判断 366"/>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68" name="フローチャート : 判断 367"/>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69"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148844</xdr:rowOff>
    </xdr:from>
    <xdr:to>
      <xdr:col>22</xdr:col>
      <xdr:colOff>415925</xdr:colOff>
      <xdr:row>35</xdr:row>
      <xdr:rowOff>78994</xdr:rowOff>
    </xdr:to>
    <xdr:sp macro="" textlink="">
      <xdr:nvSpPr>
        <xdr:cNvPr id="375" name="円/楕円 374"/>
        <xdr:cNvSpPr/>
      </xdr:nvSpPr>
      <xdr:spPr>
        <a:xfrm>
          <a:off x="15430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95521</xdr:rowOff>
    </xdr:from>
    <xdr:ext cx="405111" cy="259045"/>
    <xdr:sp macro="" textlink="">
      <xdr:nvSpPr>
        <xdr:cNvPr id="376" name="n_1mainValue【一般廃棄物処理施設】&#10;有形固定資産減価償却率"/>
        <xdr:cNvSpPr txBox="1"/>
      </xdr:nvSpPr>
      <xdr:spPr>
        <a:xfrm>
          <a:off x="15266043"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7" name="直線コネクタ 3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8" name="テキスト ボックス 3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9" name="直線コネクタ 3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0" name="テキスト ボックス 3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1" name="直線コネクタ 3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2" name="テキスト ボックス 3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3" name="直線コネクタ 3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4" name="テキスト ボックス 39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5" name="直線コネクタ 3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6" name="テキスト ボックス 3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0" name="直線コネクタ 399"/>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1"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2" name="直線コネクタ 401"/>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3"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4" name="直線コネクタ 403"/>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5"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6" name="フローチャート : 判断 405"/>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07" name="フローチャート : 判断 406"/>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08"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80439</xdr:rowOff>
    </xdr:from>
    <xdr:to>
      <xdr:col>31</xdr:col>
      <xdr:colOff>85725</xdr:colOff>
      <xdr:row>42</xdr:row>
      <xdr:rowOff>10589</xdr:rowOff>
    </xdr:to>
    <xdr:sp macro="" textlink="">
      <xdr:nvSpPr>
        <xdr:cNvPr id="414" name="円/楕円 413"/>
        <xdr:cNvSpPr/>
      </xdr:nvSpPr>
      <xdr:spPr>
        <a:xfrm>
          <a:off x="21272500" y="71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1716</xdr:rowOff>
    </xdr:from>
    <xdr:ext cx="534377" cy="259045"/>
    <xdr:sp macro="" textlink="">
      <xdr:nvSpPr>
        <xdr:cNvPr id="415" name="n_1mainValue【一般廃棄物処理施設】&#10;一人当たり有形固定資産（償却資産）額"/>
        <xdr:cNvSpPr txBox="1"/>
      </xdr:nvSpPr>
      <xdr:spPr>
        <a:xfrm>
          <a:off x="21043411" y="72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7" name="直線コネクタ 4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8" name="テキスト ボックス 4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9" name="直線コネクタ 4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0" name="テキスト ボックス 4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1" name="直線コネクタ 4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2" name="テキスト ボックス 4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3" name="直線コネクタ 4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4" name="テキスト ボックス 4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8" name="直線コネクタ 43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3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0" name="直線コネクタ 43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2" name="直線コネクタ 44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4" name="フローチャート : 判断 44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5" name="フローチャート : 判断 444"/>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44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127508</xdr:rowOff>
    </xdr:from>
    <xdr:to>
      <xdr:col>22</xdr:col>
      <xdr:colOff>415925</xdr:colOff>
      <xdr:row>57</xdr:row>
      <xdr:rowOff>57658</xdr:rowOff>
    </xdr:to>
    <xdr:sp macro="" textlink="">
      <xdr:nvSpPr>
        <xdr:cNvPr id="452" name="円/楕円 451"/>
        <xdr:cNvSpPr/>
      </xdr:nvSpPr>
      <xdr:spPr>
        <a:xfrm>
          <a:off x="15430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74185</xdr:rowOff>
    </xdr:from>
    <xdr:ext cx="405111" cy="259045"/>
    <xdr:sp macro="" textlink="">
      <xdr:nvSpPr>
        <xdr:cNvPr id="453" name="n_1mainValue【保健センター・保健所】&#10;有形固定資産減価償却率"/>
        <xdr:cNvSpPr txBox="1"/>
      </xdr:nvSpPr>
      <xdr:spPr>
        <a:xfrm>
          <a:off x="15266043"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4" name="直線コネクタ 4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5" name="テキスト ボックス 4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6" name="直線コネクタ 4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7" name="テキスト ボックス 4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8" name="直線コネクタ 4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9" name="テキスト ボックス 4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0" name="直線コネクタ 4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1" name="テキスト ボックス 4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5" name="直線コネクタ 47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7" name="直線コネクタ 47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79" name="直線コネクタ 47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0"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1" name="フローチャート : 判断 48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2" name="フローチャート : 判断 48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83"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68072</xdr:rowOff>
    </xdr:from>
    <xdr:to>
      <xdr:col>31</xdr:col>
      <xdr:colOff>85725</xdr:colOff>
      <xdr:row>56</xdr:row>
      <xdr:rowOff>169672</xdr:rowOff>
    </xdr:to>
    <xdr:sp macro="" textlink="">
      <xdr:nvSpPr>
        <xdr:cNvPr id="489" name="円/楕円 488"/>
        <xdr:cNvSpPr/>
      </xdr:nvSpPr>
      <xdr:spPr>
        <a:xfrm>
          <a:off x="21272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14749</xdr:rowOff>
    </xdr:from>
    <xdr:ext cx="469744" cy="259045"/>
    <xdr:sp macro="" textlink="">
      <xdr:nvSpPr>
        <xdr:cNvPr id="490" name="n_1mainValue【保健センター・保健所】&#10;一人当たり面積"/>
        <xdr:cNvSpPr txBox="1"/>
      </xdr:nvSpPr>
      <xdr:spPr>
        <a:xfrm>
          <a:off x="21075727" y="944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1" name="テキスト ボックス 50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3" name="テキスト ボックス 5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1" name="テキスト ボックス 5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3" name="テキスト ボックス 51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5" name="直線コネクタ 51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7" name="直線コネクタ 51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19" name="直線コネクタ 51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1" name="フローチャート : 判断 52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2" name="フローチャート : 判断 52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523"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2539</xdr:rowOff>
    </xdr:from>
    <xdr:to>
      <xdr:col>22</xdr:col>
      <xdr:colOff>415925</xdr:colOff>
      <xdr:row>82</xdr:row>
      <xdr:rowOff>104139</xdr:rowOff>
    </xdr:to>
    <xdr:sp macro="" textlink="">
      <xdr:nvSpPr>
        <xdr:cNvPr id="529" name="円/楕円 528"/>
        <xdr:cNvSpPr/>
      </xdr:nvSpPr>
      <xdr:spPr>
        <a:xfrm>
          <a:off x="1543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95266</xdr:rowOff>
    </xdr:from>
    <xdr:ext cx="405111" cy="259045"/>
    <xdr:sp macro="" textlink="">
      <xdr:nvSpPr>
        <xdr:cNvPr id="530" name="n_1mainValue【消防施設】&#10;有形固定資産減価償却率"/>
        <xdr:cNvSpPr txBox="1"/>
      </xdr:nvSpPr>
      <xdr:spPr>
        <a:xfrm>
          <a:off x="15266043"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1" name="直線コネクタ 5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2" name="テキスト ボックス 5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3" name="直線コネクタ 5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4" name="テキスト ボックス 5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5" name="直線コネクタ 5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6" name="テキスト ボックス 5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7" name="直線コネクタ 5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8" name="テキスト ボックス 5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9" name="直線コネクタ 5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0" name="テキスト ボックス 5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1" name="直線コネクタ 5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2" name="テキスト ボックス 5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6" name="直線コネクタ 55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8" name="直線コネクタ 55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5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0" name="直線コネクタ 55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2" name="フローチャート : 判断 56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3" name="フローチャート : 判断 56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4"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128814</xdr:rowOff>
    </xdr:from>
    <xdr:to>
      <xdr:col>31</xdr:col>
      <xdr:colOff>85725</xdr:colOff>
      <xdr:row>79</xdr:row>
      <xdr:rowOff>58964</xdr:rowOff>
    </xdr:to>
    <xdr:sp macro="" textlink="">
      <xdr:nvSpPr>
        <xdr:cNvPr id="570" name="円/楕円 569"/>
        <xdr:cNvSpPr/>
      </xdr:nvSpPr>
      <xdr:spPr>
        <a:xfrm>
          <a:off x="21272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75491</xdr:rowOff>
    </xdr:from>
    <xdr:ext cx="469744" cy="259045"/>
    <xdr:sp macro="" textlink="">
      <xdr:nvSpPr>
        <xdr:cNvPr id="571" name="n_1mainValue【消防施設】&#10;一人当たり面積"/>
        <xdr:cNvSpPr txBox="1"/>
      </xdr:nvSpPr>
      <xdr:spPr>
        <a:xfrm>
          <a:off x="21075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2" name="直線コネクタ 5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3" name="テキスト ボックス 5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4" name="直線コネクタ 5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5" name="テキスト ボックス 5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6" name="直線コネクタ 5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7" name="テキスト ボックス 5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8" name="直線コネクタ 5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9" name="テキスト ボックス 5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0" name="直線コネクタ 5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1" name="テキスト ボックス 5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5" name="直線コネクタ 59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7" name="直線コネクタ 59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99" name="直線コネクタ 59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0"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1" name="フローチャート : 判断 600"/>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2" name="フローチャート : 判断 601"/>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603"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111125</xdr:rowOff>
    </xdr:from>
    <xdr:to>
      <xdr:col>22</xdr:col>
      <xdr:colOff>415925</xdr:colOff>
      <xdr:row>101</xdr:row>
      <xdr:rowOff>41275</xdr:rowOff>
    </xdr:to>
    <xdr:sp macro="" textlink="">
      <xdr:nvSpPr>
        <xdr:cNvPr id="609" name="円/楕円 608"/>
        <xdr:cNvSpPr/>
      </xdr:nvSpPr>
      <xdr:spPr>
        <a:xfrm>
          <a:off x="15430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57802</xdr:rowOff>
    </xdr:from>
    <xdr:ext cx="405111" cy="259045"/>
    <xdr:sp macro="" textlink="">
      <xdr:nvSpPr>
        <xdr:cNvPr id="610" name="n_1mainValue【庁舎】&#10;有形固定資産減価償却率"/>
        <xdr:cNvSpPr txBox="1"/>
      </xdr:nvSpPr>
      <xdr:spPr>
        <a:xfrm>
          <a:off x="15266043"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1" name="テキスト ボックス 62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3" name="直線コネクタ 63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5" name="直線コネクタ 63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7" name="直線コネクタ 63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8"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39" name="フローチャート : 判断 638"/>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40" name="フローチャート : 判断 63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64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77978</xdr:rowOff>
    </xdr:from>
    <xdr:to>
      <xdr:col>31</xdr:col>
      <xdr:colOff>85725</xdr:colOff>
      <xdr:row>104</xdr:row>
      <xdr:rowOff>8128</xdr:rowOff>
    </xdr:to>
    <xdr:sp macro="" textlink="">
      <xdr:nvSpPr>
        <xdr:cNvPr id="647" name="円/楕円 646"/>
        <xdr:cNvSpPr/>
      </xdr:nvSpPr>
      <xdr:spPr>
        <a:xfrm>
          <a:off x="21272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24655</xdr:rowOff>
    </xdr:from>
    <xdr:ext cx="469744" cy="259045"/>
    <xdr:sp macro="" textlink="">
      <xdr:nvSpPr>
        <xdr:cNvPr id="648" name="n_1mainValue【庁舎】&#10;一人当たり面積"/>
        <xdr:cNvSpPr txBox="1"/>
      </xdr:nvSpPr>
      <xdr:spPr>
        <a:xfrm>
          <a:off x="21075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体育館・プール</a:t>
          </a:r>
          <a:r>
            <a:rPr kumimoji="1" lang="ja-JP" altLang="ja-JP" sz="1400">
              <a:solidFill>
                <a:schemeClr val="dk1"/>
              </a:solidFill>
              <a:effectLst/>
              <a:latin typeface="+mn-lt"/>
              <a:ea typeface="+mn-ea"/>
              <a:cs typeface="+mn-cs"/>
            </a:rPr>
            <a:t>」や「</a:t>
          </a:r>
          <a:r>
            <a:rPr kumimoji="1" lang="ja-JP" altLang="en-US" sz="1400">
              <a:solidFill>
                <a:schemeClr val="dk1"/>
              </a:solidFill>
              <a:effectLst/>
              <a:latin typeface="+mn-lt"/>
              <a:ea typeface="+mn-ea"/>
              <a:cs typeface="+mn-cs"/>
            </a:rPr>
            <a:t>一般廃棄物処理施設</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保健センター・保健所</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庁舎</a:t>
          </a:r>
          <a:r>
            <a:rPr kumimoji="1" lang="ja-JP" altLang="ja-JP" sz="1400">
              <a:solidFill>
                <a:schemeClr val="dk1"/>
              </a:solidFill>
              <a:effectLst/>
              <a:latin typeface="+mn-lt"/>
              <a:ea typeface="+mn-ea"/>
              <a:cs typeface="+mn-cs"/>
            </a:rPr>
            <a:t>」の有形固定資産償却率において類似団体平均値を上回っている</a:t>
          </a:r>
          <a:r>
            <a:rPr kumimoji="1" lang="ja-JP" altLang="en-US" sz="1400">
              <a:solidFill>
                <a:schemeClr val="dk1"/>
              </a:solidFill>
              <a:effectLst/>
              <a:latin typeface="+mn-lt"/>
              <a:ea typeface="+mn-ea"/>
              <a:cs typeface="+mn-cs"/>
            </a:rPr>
            <a:t>が、宇佐・高田・国東広域事務組合が進める広域ごみ処理施設の建設に加え、本庁舎及び安心院地域複合支所の建て替え、小中学校のプール改修など、老朽化が著しい施設の更新や長寿命化に向けた大型事業を進めており、これらの減価償却率については今後減少が見込める状況であ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一人当たりの延長や面積においては、「</a:t>
          </a:r>
          <a:r>
            <a:rPr kumimoji="1" lang="ja-JP" altLang="en-US" sz="1400">
              <a:solidFill>
                <a:schemeClr val="dk1"/>
              </a:solidFill>
              <a:effectLst/>
              <a:latin typeface="+mn-lt"/>
              <a:ea typeface="+mn-ea"/>
              <a:cs typeface="+mn-cs"/>
            </a:rPr>
            <a:t>図書館</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福祉施設</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市民会館</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庁舎</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が類似団体平均値を</a:t>
          </a:r>
          <a:r>
            <a:rPr kumimoji="1" lang="ja-JP" altLang="en-US" sz="1400">
              <a:solidFill>
                <a:schemeClr val="dk1"/>
              </a:solidFill>
              <a:effectLst/>
              <a:latin typeface="+mn-lt"/>
              <a:ea typeface="+mn-ea"/>
              <a:cs typeface="+mn-cs"/>
            </a:rPr>
            <a:t>上回っている。これは市町村合併以前より各自治体に設置されていたものであり、平成</a:t>
          </a:r>
          <a:r>
            <a:rPr kumimoji="1" lang="en-US" altLang="ja-JP" sz="1400">
              <a:solidFill>
                <a:schemeClr val="dk1"/>
              </a:solidFill>
              <a:effectLst/>
              <a:latin typeface="+mn-lt"/>
              <a:ea typeface="+mn-ea"/>
              <a:cs typeface="+mn-cs"/>
            </a:rPr>
            <a:t>17</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31</a:t>
          </a:r>
          <a:r>
            <a:rPr kumimoji="1" lang="ja-JP" altLang="en-US" sz="1400">
              <a:solidFill>
                <a:schemeClr val="dk1"/>
              </a:solidFill>
              <a:effectLst/>
              <a:latin typeface="+mn-lt"/>
              <a:ea typeface="+mn-ea"/>
              <a:cs typeface="+mn-cs"/>
            </a:rPr>
            <a:t>日の合併によるものと推測される。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宇佐市公共施設白書におい</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も、市保有施設の一人当たりの延床面積を全国平均と比較した場合、約２倍の保有量という結果が出ており、施設の廃止や統合、複合化、縮小等による総量の縮減が課題である。</a:t>
          </a:r>
          <a:endParaRPr lang="ja-JP" altLang="ja-JP" sz="18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地方消費税交付金の増などにより、基準財政収入額は増加している。また、臨時財政対策債償還費及び合併特例債償還費の増加にともない基準財政需要額も増加している。</a:t>
          </a:r>
          <a:endParaRPr kumimoji="1" lang="en-US" altLang="ja-JP" sz="1300">
            <a:latin typeface="ＭＳ Ｐゴシック"/>
          </a:endParaRPr>
        </a:p>
        <a:p>
          <a:r>
            <a:rPr kumimoji="1" lang="ja-JP" altLang="en-US" sz="1300">
              <a:latin typeface="ＭＳ Ｐゴシック"/>
            </a:rPr>
            <a:t>　その結果、財政力指数は前年度と同じ</a:t>
          </a:r>
          <a:r>
            <a:rPr kumimoji="1" lang="en-US" altLang="ja-JP" sz="1300">
              <a:latin typeface="ＭＳ Ｐゴシック"/>
            </a:rPr>
            <a:t>0.43</a:t>
          </a:r>
          <a:r>
            <a:rPr kumimoji="1" lang="ja-JP" altLang="en-US" sz="1300">
              <a:latin typeface="ＭＳ Ｐゴシック"/>
            </a:rPr>
            <a:t>となっている。これは大分県平均を</a:t>
          </a:r>
          <a:r>
            <a:rPr kumimoji="1" lang="en-US" altLang="ja-JP" sz="1300">
              <a:latin typeface="ＭＳ Ｐゴシック"/>
            </a:rPr>
            <a:t>0.03</a:t>
          </a:r>
          <a:r>
            <a:rPr kumimoji="1" lang="ja-JP" altLang="en-US" sz="1300">
              <a:latin typeface="ＭＳ Ｐゴシック"/>
            </a:rPr>
            <a:t>ポイント上回っているが、類似団体平均と比較して</a:t>
          </a:r>
          <a:r>
            <a:rPr kumimoji="1" lang="en-US" altLang="ja-JP" sz="1300">
              <a:latin typeface="ＭＳ Ｐゴシック"/>
            </a:rPr>
            <a:t>0.09</a:t>
          </a:r>
          <a:r>
            <a:rPr kumimoji="1" lang="ja-JP" altLang="en-US" sz="1300">
              <a:latin typeface="ＭＳ Ｐゴシック"/>
            </a:rPr>
            <a:t>ポイント低い値にとどまっている。</a:t>
          </a:r>
          <a:endParaRPr kumimoji="1" lang="en-US" altLang="ja-JP" sz="1300">
            <a:latin typeface="ＭＳ Ｐゴシック"/>
          </a:endParaRPr>
        </a:p>
        <a:p>
          <a:r>
            <a:rPr kumimoji="1" lang="ja-JP" altLang="en-US" sz="1300">
              <a:latin typeface="ＭＳ Ｐゴシック"/>
            </a:rPr>
            <a:t>　今後も税収確保のため、企業誘致や定住及び雇用対策の推進により、地域経済の活性化を図り、自主財源の確保に努める。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合併特例措置の終了に係る普通交付税の逓減や、地方譲与税の減に加え退職手当の増などによる人件費の増、社会保障関係経費の増などにより、前年度との比較で</a:t>
          </a:r>
          <a:r>
            <a:rPr kumimoji="1" lang="en-US" altLang="ja-JP" sz="1300">
              <a:latin typeface="ＭＳ Ｐゴシック"/>
            </a:rPr>
            <a:t>6.6</a:t>
          </a:r>
          <a:r>
            <a:rPr kumimoji="1" lang="ja-JP" altLang="en-US" sz="1300">
              <a:latin typeface="ＭＳ Ｐゴシック"/>
            </a:rPr>
            <a:t>ポイントの大幅増となっている。大分県平均との比較では低い水準にあるが、類似団体平均値との比較では</a:t>
          </a:r>
          <a:r>
            <a:rPr kumimoji="1" lang="en-US" altLang="ja-JP" sz="1300">
              <a:latin typeface="ＭＳ Ｐゴシック"/>
            </a:rPr>
            <a:t>2.0</a:t>
          </a:r>
          <a:r>
            <a:rPr kumimoji="1" lang="ja-JP" altLang="en-US" sz="1300">
              <a:latin typeface="ＭＳ Ｐゴシック"/>
            </a:rPr>
            <a:t>ポイント高い値になっている。</a:t>
          </a:r>
          <a:endParaRPr kumimoji="1" lang="en-US" altLang="ja-JP" sz="1300">
            <a:latin typeface="ＭＳ Ｐゴシック"/>
          </a:endParaRPr>
        </a:p>
        <a:p>
          <a:r>
            <a:rPr kumimoji="1" lang="ja-JP" altLang="en-US" sz="1300">
              <a:latin typeface="ＭＳ Ｐゴシック"/>
            </a:rPr>
            <a:t>　今後も社会保障関係経費の増大などにより厳しい財政運営が見込まれるため、財源確保や経常経費の抑制に努め、今後の市政課題に柔軟に対応できる強固な行財政基盤の構築を図る必要がある。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64</xdr:row>
      <xdr:rowOff>23283</xdr:rowOff>
    </xdr:to>
    <xdr:cxnSp macro="">
      <xdr:nvCxnSpPr>
        <xdr:cNvPr id="131" name="直線コネクタ 130"/>
        <xdr:cNvCxnSpPr/>
      </xdr:nvCxnSpPr>
      <xdr:spPr>
        <a:xfrm>
          <a:off x="4114800" y="1046522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61</xdr:row>
      <xdr:rowOff>103294</xdr:rowOff>
    </xdr:to>
    <xdr:cxnSp macro="">
      <xdr:nvCxnSpPr>
        <xdr:cNvPr id="134" name="直線コネクタ 133"/>
        <xdr:cNvCxnSpPr/>
      </xdr:nvCxnSpPr>
      <xdr:spPr>
        <a:xfrm flipV="1">
          <a:off x="3225800" y="1046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103294</xdr:rowOff>
    </xdr:to>
    <xdr:cxnSp macro="">
      <xdr:nvCxnSpPr>
        <xdr:cNvPr id="137" name="直線コネクタ 136"/>
        <xdr:cNvCxnSpPr/>
      </xdr:nvCxnSpPr>
      <xdr:spPr>
        <a:xfrm>
          <a:off x="2336800" y="1046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154094</xdr:rowOff>
    </xdr:from>
    <xdr:to>
      <xdr:col>3</xdr:col>
      <xdr:colOff>279400</xdr:colOff>
      <xdr:row>61</xdr:row>
      <xdr:rowOff>6773</xdr:rowOff>
    </xdr:to>
    <xdr:cxnSp macro="">
      <xdr:nvCxnSpPr>
        <xdr:cNvPr id="140" name="直線コネクタ 139"/>
        <xdr:cNvCxnSpPr/>
      </xdr:nvCxnSpPr>
      <xdr:spPr>
        <a:xfrm>
          <a:off x="1447800" y="1044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50" name="円/楕円 149"/>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1"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2" name="円/楕円 151"/>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3" name="テキスト ボックス 152"/>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4" name="円/楕円 153"/>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164271</xdr:rowOff>
    </xdr:from>
    <xdr:ext cx="762000" cy="259045"/>
    <xdr:sp macro="" textlink="">
      <xdr:nvSpPr>
        <xdr:cNvPr id="155" name="テキスト ボックス 154"/>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103294</xdr:rowOff>
    </xdr:from>
    <xdr:to>
      <xdr:col>2</xdr:col>
      <xdr:colOff>127000</xdr:colOff>
      <xdr:row>61</xdr:row>
      <xdr:rowOff>33444</xdr:rowOff>
    </xdr:to>
    <xdr:sp macro="" textlink="">
      <xdr:nvSpPr>
        <xdr:cNvPr id="158" name="円/楕円 157"/>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43621</xdr:rowOff>
    </xdr:from>
    <xdr:ext cx="762000" cy="259045"/>
    <xdr:sp macro="" textlink="">
      <xdr:nvSpPr>
        <xdr:cNvPr id="159" name="テキスト ボックス 158"/>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放課後児童健全育成事業に伴う事業費及び参議院議員選挙実施に伴う選挙費の増額などにより、物件費が増額となった。これにより、人口１人あたりでは</a:t>
          </a:r>
          <a:r>
            <a:rPr kumimoji="1" lang="en-US" altLang="ja-JP" sz="1300">
              <a:latin typeface="ＭＳ Ｐゴシック"/>
            </a:rPr>
            <a:t>2,218</a:t>
          </a:r>
          <a:r>
            <a:rPr kumimoji="1" lang="ja-JP" altLang="en-US" sz="1300">
              <a:latin typeface="ＭＳ Ｐゴシック"/>
            </a:rPr>
            <a:t>円の増となっている。</a:t>
          </a:r>
          <a:endParaRPr kumimoji="1" lang="en-US" altLang="ja-JP" sz="1300">
            <a:latin typeface="ＭＳ Ｐゴシック"/>
          </a:endParaRPr>
        </a:p>
        <a:p>
          <a:r>
            <a:rPr kumimoji="1" lang="ja-JP" altLang="en-US" sz="1300">
              <a:latin typeface="ＭＳ Ｐゴシック"/>
            </a:rPr>
            <a:t>　他団体との比較においては、類似団体平均値より</a:t>
          </a:r>
          <a:r>
            <a:rPr kumimoji="1" lang="en-US" altLang="ja-JP" sz="1300">
              <a:latin typeface="ＭＳ Ｐゴシック"/>
            </a:rPr>
            <a:t>12,397</a:t>
          </a:r>
          <a:r>
            <a:rPr kumimoji="1" lang="ja-JP" altLang="en-US" sz="1300">
              <a:latin typeface="ＭＳ Ｐゴシック"/>
            </a:rPr>
            <a:t>円、大分県平均値より</a:t>
          </a:r>
          <a:r>
            <a:rPr kumimoji="1" lang="en-US" altLang="ja-JP" sz="1300">
              <a:latin typeface="ＭＳ Ｐゴシック"/>
            </a:rPr>
            <a:t>13,359</a:t>
          </a:r>
          <a:r>
            <a:rPr kumimoji="1" lang="ja-JP" altLang="en-US" sz="1300">
              <a:latin typeface="ＭＳ Ｐゴシック"/>
            </a:rPr>
            <a:t>円高い値となっている。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153524</xdr:rowOff>
    </xdr:from>
    <xdr:to>
      <xdr:col>7</xdr:col>
      <xdr:colOff>152400</xdr:colOff>
      <xdr:row>84</xdr:row>
      <xdr:rowOff>171365</xdr:rowOff>
    </xdr:to>
    <xdr:cxnSp macro="">
      <xdr:nvCxnSpPr>
        <xdr:cNvPr id="194" name="直線コネクタ 193"/>
        <xdr:cNvCxnSpPr/>
      </xdr:nvCxnSpPr>
      <xdr:spPr>
        <a:xfrm>
          <a:off x="4114800" y="14555324"/>
          <a:ext cx="8382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106961</xdr:rowOff>
    </xdr:from>
    <xdr:to>
      <xdr:col>6</xdr:col>
      <xdr:colOff>0</xdr:colOff>
      <xdr:row>84</xdr:row>
      <xdr:rowOff>153524</xdr:rowOff>
    </xdr:to>
    <xdr:cxnSp macro="">
      <xdr:nvCxnSpPr>
        <xdr:cNvPr id="197" name="直線コネクタ 196"/>
        <xdr:cNvCxnSpPr/>
      </xdr:nvCxnSpPr>
      <xdr:spPr>
        <a:xfrm>
          <a:off x="3225800" y="14508761"/>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82348</xdr:rowOff>
    </xdr:from>
    <xdr:to>
      <xdr:col>4</xdr:col>
      <xdr:colOff>482600</xdr:colOff>
      <xdr:row>84</xdr:row>
      <xdr:rowOff>106961</xdr:rowOff>
    </xdr:to>
    <xdr:cxnSp macro="">
      <xdr:nvCxnSpPr>
        <xdr:cNvPr id="200" name="直線コネクタ 199"/>
        <xdr:cNvCxnSpPr/>
      </xdr:nvCxnSpPr>
      <xdr:spPr>
        <a:xfrm>
          <a:off x="2336800" y="1448414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41706</xdr:rowOff>
    </xdr:from>
    <xdr:to>
      <xdr:col>3</xdr:col>
      <xdr:colOff>279400</xdr:colOff>
      <xdr:row>84</xdr:row>
      <xdr:rowOff>82348</xdr:rowOff>
    </xdr:to>
    <xdr:cxnSp macro="">
      <xdr:nvCxnSpPr>
        <xdr:cNvPr id="203" name="直線コネクタ 202"/>
        <xdr:cNvCxnSpPr/>
      </xdr:nvCxnSpPr>
      <xdr:spPr>
        <a:xfrm>
          <a:off x="1447800" y="14443506"/>
          <a:ext cx="8890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120565</xdr:rowOff>
    </xdr:from>
    <xdr:to>
      <xdr:col>7</xdr:col>
      <xdr:colOff>203200</xdr:colOff>
      <xdr:row>85</xdr:row>
      <xdr:rowOff>50715</xdr:rowOff>
    </xdr:to>
    <xdr:sp macro="" textlink="">
      <xdr:nvSpPr>
        <xdr:cNvPr id="213" name="円/楕円 212"/>
        <xdr:cNvSpPr/>
      </xdr:nvSpPr>
      <xdr:spPr>
        <a:xfrm>
          <a:off x="4902200" y="145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92642</xdr:rowOff>
    </xdr:from>
    <xdr:ext cx="762000" cy="259045"/>
    <xdr:sp macro="" textlink="">
      <xdr:nvSpPr>
        <xdr:cNvPr id="214" name="人件費・物件費等の状況該当値テキスト"/>
        <xdr:cNvSpPr txBox="1"/>
      </xdr:nvSpPr>
      <xdr:spPr>
        <a:xfrm>
          <a:off x="5041900" y="1449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146,042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102724</xdr:rowOff>
    </xdr:from>
    <xdr:to>
      <xdr:col>6</xdr:col>
      <xdr:colOff>50800</xdr:colOff>
      <xdr:row>85</xdr:row>
      <xdr:rowOff>32874</xdr:rowOff>
    </xdr:to>
    <xdr:sp macro="" textlink="">
      <xdr:nvSpPr>
        <xdr:cNvPr id="215" name="円/楕円 214"/>
        <xdr:cNvSpPr/>
      </xdr:nvSpPr>
      <xdr:spPr>
        <a:xfrm>
          <a:off x="4064000" y="145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43051</xdr:rowOff>
    </xdr:from>
    <xdr:ext cx="736600" cy="259045"/>
    <xdr:sp macro="" textlink="">
      <xdr:nvSpPr>
        <xdr:cNvPr id="216" name="テキスト ボックス 215"/>
        <xdr:cNvSpPr txBox="1"/>
      </xdr:nvSpPr>
      <xdr:spPr>
        <a:xfrm>
          <a:off x="3733800" y="1427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143,824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56161</xdr:rowOff>
    </xdr:from>
    <xdr:to>
      <xdr:col>4</xdr:col>
      <xdr:colOff>533400</xdr:colOff>
      <xdr:row>84</xdr:row>
      <xdr:rowOff>157761</xdr:rowOff>
    </xdr:to>
    <xdr:sp macro="" textlink="">
      <xdr:nvSpPr>
        <xdr:cNvPr id="217" name="円/楕円 216"/>
        <xdr:cNvSpPr/>
      </xdr:nvSpPr>
      <xdr:spPr>
        <a:xfrm>
          <a:off x="3175000" y="14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142538</xdr:rowOff>
    </xdr:from>
    <xdr:ext cx="762000" cy="259045"/>
    <xdr:sp macro="" textlink="">
      <xdr:nvSpPr>
        <xdr:cNvPr id="218" name="テキスト ボックス 217"/>
        <xdr:cNvSpPr txBox="1"/>
      </xdr:nvSpPr>
      <xdr:spPr>
        <a:xfrm>
          <a:off x="2844800" y="1454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31548</xdr:rowOff>
    </xdr:from>
    <xdr:to>
      <xdr:col>3</xdr:col>
      <xdr:colOff>330200</xdr:colOff>
      <xdr:row>84</xdr:row>
      <xdr:rowOff>133148</xdr:rowOff>
    </xdr:to>
    <xdr:sp macro="" textlink="">
      <xdr:nvSpPr>
        <xdr:cNvPr id="219" name="円/楕円 218"/>
        <xdr:cNvSpPr/>
      </xdr:nvSpPr>
      <xdr:spPr>
        <a:xfrm>
          <a:off x="2286000" y="144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117925</xdr:rowOff>
    </xdr:from>
    <xdr:ext cx="762000" cy="259045"/>
    <xdr:sp macro="" textlink="">
      <xdr:nvSpPr>
        <xdr:cNvPr id="220" name="テキスト ボックス 219"/>
        <xdr:cNvSpPr txBox="1"/>
      </xdr:nvSpPr>
      <xdr:spPr>
        <a:xfrm>
          <a:off x="1955800" y="145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162356</xdr:rowOff>
    </xdr:from>
    <xdr:to>
      <xdr:col>2</xdr:col>
      <xdr:colOff>127000</xdr:colOff>
      <xdr:row>84</xdr:row>
      <xdr:rowOff>92506</xdr:rowOff>
    </xdr:to>
    <xdr:sp macro="" textlink="">
      <xdr:nvSpPr>
        <xdr:cNvPr id="221" name="円/楕円 220"/>
        <xdr:cNvSpPr/>
      </xdr:nvSpPr>
      <xdr:spPr>
        <a:xfrm>
          <a:off x="1397000" y="14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77283</xdr:rowOff>
    </xdr:from>
    <xdr:ext cx="762000" cy="259045"/>
    <xdr:sp macro="" textlink="">
      <xdr:nvSpPr>
        <xdr:cNvPr id="222" name="テキスト ボックス 221"/>
        <xdr:cNvSpPr txBox="1"/>
      </xdr:nvSpPr>
      <xdr:spPr>
        <a:xfrm>
          <a:off x="1066800" y="14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50">
              <a:solidFill>
                <a:schemeClr val="dk1"/>
              </a:solidFill>
              <a:effectLst/>
              <a:latin typeface="+mn-lt"/>
              <a:ea typeface="+mn-ea"/>
              <a:cs typeface="+mn-cs"/>
            </a:rPr>
            <a:t>昇給停止の実施や職員給料の削減措置により、平成</a:t>
          </a:r>
          <a:r>
            <a:rPr kumimoji="1" lang="en-US" altLang="ja-JP" sz="1150">
              <a:solidFill>
                <a:schemeClr val="dk1"/>
              </a:solidFill>
              <a:effectLst/>
              <a:latin typeface="+mn-lt"/>
              <a:ea typeface="+mn-ea"/>
              <a:cs typeface="+mn-cs"/>
            </a:rPr>
            <a:t>16</a:t>
          </a:r>
          <a:r>
            <a:rPr kumimoji="1" lang="ja-JP" altLang="ja-JP" sz="1150">
              <a:solidFill>
                <a:schemeClr val="dk1"/>
              </a:solidFill>
              <a:effectLst/>
              <a:latin typeface="+mn-lt"/>
              <a:ea typeface="+mn-ea"/>
              <a:cs typeface="+mn-cs"/>
            </a:rPr>
            <a:t>年以降は改善の傾向にあった。</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a:t>
          </a:r>
          <a:r>
            <a:rPr kumimoji="1" lang="en-US" altLang="ja-JP" sz="1150">
              <a:solidFill>
                <a:schemeClr val="dk1"/>
              </a:solidFill>
              <a:effectLst/>
              <a:latin typeface="+mn-lt"/>
              <a:ea typeface="+mn-ea"/>
              <a:cs typeface="+mn-cs"/>
            </a:rPr>
            <a:t>24</a:t>
          </a:r>
          <a:r>
            <a:rPr kumimoji="1" lang="ja-JP" altLang="ja-JP" sz="1150">
              <a:solidFill>
                <a:schemeClr val="dk1"/>
              </a:solidFill>
              <a:effectLst/>
              <a:latin typeface="+mn-lt"/>
              <a:ea typeface="+mn-ea"/>
              <a:cs typeface="+mn-cs"/>
            </a:rPr>
            <a:t>年は大きく上昇し</a:t>
          </a:r>
          <a:r>
            <a:rPr kumimoji="1" lang="en-US" altLang="ja-JP" sz="1150">
              <a:solidFill>
                <a:schemeClr val="dk1"/>
              </a:solidFill>
              <a:effectLst/>
              <a:latin typeface="+mn-lt"/>
              <a:ea typeface="+mn-ea"/>
              <a:cs typeface="+mn-cs"/>
            </a:rPr>
            <a:t>108</a:t>
          </a:r>
          <a:r>
            <a:rPr kumimoji="1" lang="ja-JP" altLang="ja-JP" sz="1150">
              <a:solidFill>
                <a:schemeClr val="dk1"/>
              </a:solidFill>
              <a:effectLst/>
              <a:latin typeface="+mn-lt"/>
              <a:ea typeface="+mn-ea"/>
              <a:cs typeface="+mn-cs"/>
            </a:rPr>
            <a:t>を超えることになったが、これは国が特例法により給料を削減したためであり、国の削減措置がないとした場合には</a:t>
          </a:r>
          <a:r>
            <a:rPr kumimoji="1" lang="en-US" altLang="ja-JP" sz="1150">
              <a:solidFill>
                <a:schemeClr val="dk1"/>
              </a:solidFill>
              <a:effectLst/>
              <a:latin typeface="+mn-lt"/>
              <a:ea typeface="+mn-ea"/>
              <a:cs typeface="+mn-cs"/>
            </a:rPr>
            <a:t>100.2</a:t>
          </a:r>
          <a:r>
            <a:rPr kumimoji="1" lang="ja-JP" altLang="ja-JP" sz="1150">
              <a:solidFill>
                <a:schemeClr val="dk1"/>
              </a:solidFill>
              <a:effectLst/>
              <a:latin typeface="+mn-lt"/>
              <a:ea typeface="+mn-ea"/>
              <a:cs typeface="+mn-cs"/>
            </a:rPr>
            <a:t>、</a:t>
          </a:r>
          <a:r>
            <a:rPr kumimoji="1" lang="en-US" altLang="ja-JP" sz="1150">
              <a:solidFill>
                <a:schemeClr val="dk1"/>
              </a:solidFill>
              <a:effectLst/>
              <a:latin typeface="+mn-lt"/>
              <a:ea typeface="+mn-ea"/>
              <a:cs typeface="+mn-cs"/>
            </a:rPr>
            <a:t>99.9</a:t>
          </a:r>
          <a:r>
            <a:rPr kumimoji="1" lang="ja-JP" altLang="ja-JP" sz="1150">
              <a:solidFill>
                <a:schemeClr val="dk1"/>
              </a:solidFill>
              <a:effectLst/>
              <a:latin typeface="+mn-lt"/>
              <a:ea typeface="+mn-ea"/>
              <a:cs typeface="+mn-cs"/>
            </a:rPr>
            <a:t>となり、改善されている。</a:t>
          </a:r>
          <a:endParaRPr lang="ja-JP" altLang="ja-JP" sz="1150">
            <a:effectLst/>
          </a:endParaRPr>
        </a:p>
        <a:p>
          <a:r>
            <a:rPr kumimoji="1" lang="ja-JP" altLang="ja-JP" sz="1150">
              <a:solidFill>
                <a:schemeClr val="dk1"/>
              </a:solidFill>
              <a:effectLst/>
              <a:latin typeface="+mn-lt"/>
              <a:ea typeface="+mn-ea"/>
              <a:cs typeface="+mn-cs"/>
            </a:rPr>
            <a:t>　</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年に国の要請等を踏まえた削減措置を終え、給料の削減措置は引続きおこなっているものの、その削減率を引下げたため、指数は</a:t>
          </a:r>
          <a:r>
            <a:rPr kumimoji="1" lang="en-US" altLang="ja-JP" sz="1150">
              <a:solidFill>
                <a:schemeClr val="dk1"/>
              </a:solidFill>
              <a:effectLst/>
              <a:latin typeface="+mn-lt"/>
              <a:ea typeface="+mn-ea"/>
              <a:cs typeface="+mn-cs"/>
            </a:rPr>
            <a:t>101.2</a:t>
          </a:r>
          <a:r>
            <a:rPr kumimoji="1" lang="ja-JP" altLang="ja-JP" sz="1150">
              <a:solidFill>
                <a:schemeClr val="dk1"/>
              </a:solidFill>
              <a:effectLst/>
              <a:latin typeface="+mn-lt"/>
              <a:ea typeface="+mn-ea"/>
              <a:cs typeface="+mn-cs"/>
            </a:rPr>
            <a:t>と上昇した。</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年はさらに</a:t>
          </a:r>
          <a:r>
            <a:rPr kumimoji="1" lang="en-US" altLang="ja-JP" sz="1150">
              <a:solidFill>
                <a:schemeClr val="dk1"/>
              </a:solidFill>
              <a:effectLst/>
              <a:latin typeface="+mn-lt"/>
              <a:ea typeface="+mn-ea"/>
              <a:cs typeface="+mn-cs"/>
            </a:rPr>
            <a:t>102.0</a:t>
          </a:r>
          <a:r>
            <a:rPr kumimoji="1" lang="ja-JP" altLang="ja-JP" sz="1150">
              <a:solidFill>
                <a:schemeClr val="dk1"/>
              </a:solidFill>
              <a:effectLst/>
              <a:latin typeface="+mn-lt"/>
              <a:ea typeface="+mn-ea"/>
              <a:cs typeface="+mn-cs"/>
            </a:rPr>
            <a:t>に上昇し、全国的に見ても高い水準となっていたが、</a:t>
          </a:r>
          <a:r>
            <a:rPr kumimoji="1" lang="en-US" altLang="ja-JP" sz="1150">
              <a:solidFill>
                <a:schemeClr val="dk1"/>
              </a:solidFill>
              <a:effectLst/>
              <a:latin typeface="+mn-lt"/>
              <a:ea typeface="+mn-ea"/>
              <a:cs typeface="+mn-cs"/>
            </a:rPr>
            <a:t>28</a:t>
          </a:r>
          <a:r>
            <a:rPr kumimoji="1" lang="ja-JP" altLang="ja-JP" sz="1150">
              <a:solidFill>
                <a:schemeClr val="dk1"/>
              </a:solidFill>
              <a:effectLst/>
              <a:latin typeface="+mn-lt"/>
              <a:ea typeface="+mn-ea"/>
              <a:cs typeface="+mn-cs"/>
            </a:rPr>
            <a:t>年は削減率を見直したため</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年の水準へと改善した。しかし、依然高い水準にあるので、今後もより一層、適正な給与水準となるように努める必要がある。</a:t>
          </a:r>
          <a:endParaRPr lang="ja-JP" altLang="ja-JP" sz="1150">
            <a:effectLst/>
          </a:endParaRPr>
        </a:p>
        <a:p>
          <a:endParaRPr kumimoji="1" lang="en-US" altLang="ja-JP"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21166</xdr:rowOff>
    </xdr:to>
    <xdr:cxnSp macro="">
      <xdr:nvCxnSpPr>
        <xdr:cNvPr id="256" name="直線コネクタ 255"/>
        <xdr:cNvCxnSpPr/>
      </xdr:nvCxnSpPr>
      <xdr:spPr>
        <a:xfrm flipV="1">
          <a:off x="16179800" y="147015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21166</xdr:rowOff>
    </xdr:to>
    <xdr:cxnSp macro="">
      <xdr:nvCxnSpPr>
        <xdr:cNvPr id="259" name="直線コネクタ 258"/>
        <xdr:cNvCxnSpPr/>
      </xdr:nvCxnSpPr>
      <xdr:spPr>
        <a:xfrm>
          <a:off x="15290800" y="147015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128270</xdr:rowOff>
    </xdr:to>
    <xdr:cxnSp macro="">
      <xdr:nvCxnSpPr>
        <xdr:cNvPr id="262" name="直線コネクタ 261"/>
        <xdr:cNvCxnSpPr/>
      </xdr:nvCxnSpPr>
      <xdr:spPr>
        <a:xfrm>
          <a:off x="14401800" y="1453261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168911</xdr:rowOff>
    </xdr:to>
    <xdr:cxnSp macro="">
      <xdr:nvCxnSpPr>
        <xdr:cNvPr id="265" name="直線コネクタ 264"/>
        <xdr:cNvCxnSpPr/>
      </xdr:nvCxnSpPr>
      <xdr:spPr>
        <a:xfrm flipV="1">
          <a:off x="13512800" y="1453261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6"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7" name="円/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9" name="円/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0" name="テキスト ボックス 279"/>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1" name="円/楕円 280"/>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2" name="テキスト ボックス 281"/>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3" name="円/楕円 282"/>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4" name="テキスト ボックス 283"/>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17</a:t>
          </a:r>
          <a:r>
            <a:rPr kumimoji="1" lang="ja-JP" altLang="ja-JP" sz="1150">
              <a:solidFill>
                <a:schemeClr val="dk1"/>
              </a:solidFill>
              <a:effectLst/>
              <a:latin typeface="+mn-lt"/>
              <a:ea typeface="+mn-ea"/>
              <a:cs typeface="+mn-cs"/>
            </a:rPr>
            <a:t>年度に策定した「行財政改革プラン（Ｈ</a:t>
          </a:r>
          <a:r>
            <a:rPr kumimoji="1" lang="en-US" altLang="ja-JP" sz="1150">
              <a:solidFill>
                <a:schemeClr val="dk1"/>
              </a:solidFill>
              <a:effectLst/>
              <a:latin typeface="+mn-lt"/>
              <a:ea typeface="+mn-ea"/>
              <a:cs typeface="+mn-cs"/>
            </a:rPr>
            <a:t>17</a:t>
          </a:r>
          <a:r>
            <a:rPr kumimoji="1" lang="ja-JP" altLang="ja-JP" sz="1150">
              <a:solidFill>
                <a:schemeClr val="dk1"/>
              </a:solidFill>
              <a:effectLst/>
              <a:latin typeface="+mn-lt"/>
              <a:ea typeface="+mn-ea"/>
              <a:cs typeface="+mn-cs"/>
            </a:rPr>
            <a:t>～Ｈ</a:t>
          </a:r>
          <a:r>
            <a:rPr kumimoji="1" lang="en-US" altLang="ja-JP" sz="1150">
              <a:solidFill>
                <a:schemeClr val="dk1"/>
              </a:solidFill>
              <a:effectLst/>
              <a:latin typeface="+mn-lt"/>
              <a:ea typeface="+mn-ea"/>
              <a:cs typeface="+mn-cs"/>
            </a:rPr>
            <a:t>21</a:t>
          </a:r>
          <a:r>
            <a:rPr kumimoji="1" lang="ja-JP" altLang="ja-JP" sz="1150">
              <a:solidFill>
                <a:schemeClr val="dk1"/>
              </a:solidFill>
              <a:effectLst/>
              <a:latin typeface="+mn-lt"/>
              <a:ea typeface="+mn-ea"/>
              <a:cs typeface="+mn-cs"/>
            </a:rPr>
            <a:t>）」から「第２次行財政改革ビジョン（Ｈ</a:t>
          </a:r>
          <a:r>
            <a:rPr kumimoji="1" lang="en-US" altLang="ja-JP" sz="1150">
              <a:solidFill>
                <a:schemeClr val="dk1"/>
              </a:solidFill>
              <a:effectLst/>
              <a:latin typeface="+mn-lt"/>
              <a:ea typeface="+mn-ea"/>
              <a:cs typeface="+mn-cs"/>
            </a:rPr>
            <a:t>25</a:t>
          </a:r>
          <a:r>
            <a:rPr kumimoji="1" lang="ja-JP" altLang="ja-JP" sz="1150">
              <a:solidFill>
                <a:schemeClr val="dk1"/>
              </a:solidFill>
              <a:effectLst/>
              <a:latin typeface="+mn-lt"/>
              <a:ea typeface="+mn-ea"/>
              <a:cs typeface="+mn-cs"/>
            </a:rPr>
            <a:t>～Ｈ</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）」に基づき、合併に伴い肥大化した組織の再編や事務事業の見直しを推進することにより、平成</a:t>
          </a:r>
          <a:r>
            <a:rPr kumimoji="1" lang="en-US" altLang="ja-JP" sz="1150">
              <a:solidFill>
                <a:schemeClr val="dk1"/>
              </a:solidFill>
              <a:effectLst/>
              <a:latin typeface="+mn-lt"/>
              <a:ea typeface="+mn-ea"/>
              <a:cs typeface="+mn-cs"/>
            </a:rPr>
            <a:t>17</a:t>
          </a:r>
          <a:r>
            <a:rPr kumimoji="1" lang="ja-JP" altLang="ja-JP" sz="1150">
              <a:solidFill>
                <a:schemeClr val="dk1"/>
              </a:solidFill>
              <a:effectLst/>
              <a:latin typeface="+mn-lt"/>
              <a:ea typeface="+mn-ea"/>
              <a:cs typeface="+mn-cs"/>
            </a:rPr>
            <a:t>年度からの累計で</a:t>
          </a:r>
          <a:r>
            <a:rPr kumimoji="1" lang="en-US" altLang="ja-JP" sz="1150">
              <a:solidFill>
                <a:schemeClr val="dk1"/>
              </a:solidFill>
              <a:effectLst/>
              <a:latin typeface="+mn-lt"/>
              <a:ea typeface="+mn-ea"/>
              <a:cs typeface="+mn-cs"/>
            </a:rPr>
            <a:t>152</a:t>
          </a:r>
          <a:r>
            <a:rPr kumimoji="1" lang="ja-JP" altLang="ja-JP" sz="1150">
              <a:solidFill>
                <a:schemeClr val="dk1"/>
              </a:solidFill>
              <a:effectLst/>
              <a:latin typeface="+mn-lt"/>
              <a:ea typeface="+mn-ea"/>
              <a:cs typeface="+mn-cs"/>
            </a:rPr>
            <a:t>人の削減を行った。</a:t>
          </a:r>
          <a:endParaRPr lang="ja-JP" altLang="ja-JP" sz="1150">
            <a:effectLst/>
          </a:endParaRPr>
        </a:p>
        <a:p>
          <a:r>
            <a:rPr kumimoji="1" lang="ja-JP" altLang="ja-JP" sz="1150">
              <a:solidFill>
                <a:schemeClr val="dk1"/>
              </a:solidFill>
              <a:effectLst/>
              <a:latin typeface="+mn-lt"/>
              <a:ea typeface="+mn-ea"/>
              <a:cs typeface="+mn-cs"/>
            </a:rPr>
            <a:t>　平成</a:t>
          </a:r>
          <a:r>
            <a:rPr kumimoji="1" lang="en-US" altLang="ja-JP" sz="1150">
              <a:solidFill>
                <a:schemeClr val="dk1"/>
              </a:solidFill>
              <a:effectLst/>
              <a:latin typeface="+mn-lt"/>
              <a:ea typeface="+mn-ea"/>
              <a:cs typeface="+mn-cs"/>
            </a:rPr>
            <a:t>28</a:t>
          </a:r>
          <a:r>
            <a:rPr kumimoji="1" lang="ja-JP" altLang="ja-JP" sz="1150">
              <a:solidFill>
                <a:schemeClr val="dk1"/>
              </a:solidFill>
              <a:effectLst/>
              <a:latin typeface="+mn-lt"/>
              <a:ea typeface="+mn-ea"/>
              <a:cs typeface="+mn-cs"/>
            </a:rPr>
            <a:t>年度も「第３次行財政改革ビジョン（Ｈ</a:t>
          </a:r>
          <a:r>
            <a:rPr kumimoji="1" lang="en-US" altLang="ja-JP" sz="1150">
              <a:solidFill>
                <a:schemeClr val="dk1"/>
              </a:solidFill>
              <a:effectLst/>
              <a:latin typeface="+mn-lt"/>
              <a:ea typeface="+mn-ea"/>
              <a:cs typeface="+mn-cs"/>
            </a:rPr>
            <a:t>28</a:t>
          </a:r>
          <a:r>
            <a:rPr kumimoji="1" lang="ja-JP" altLang="ja-JP" sz="1150">
              <a:solidFill>
                <a:schemeClr val="dk1"/>
              </a:solidFill>
              <a:effectLst/>
              <a:latin typeface="+mn-lt"/>
              <a:ea typeface="+mn-ea"/>
              <a:cs typeface="+mn-cs"/>
            </a:rPr>
            <a:t>～Ｈ</a:t>
          </a:r>
          <a:r>
            <a:rPr kumimoji="1" lang="en-US" altLang="ja-JP" sz="1150">
              <a:solidFill>
                <a:schemeClr val="dk1"/>
              </a:solidFill>
              <a:effectLst/>
              <a:latin typeface="+mn-lt"/>
              <a:ea typeface="+mn-ea"/>
              <a:cs typeface="+mn-cs"/>
            </a:rPr>
            <a:t>31</a:t>
          </a:r>
          <a:r>
            <a:rPr kumimoji="1" lang="ja-JP" altLang="ja-JP" sz="1150">
              <a:solidFill>
                <a:schemeClr val="dk1"/>
              </a:solidFill>
              <a:effectLst/>
              <a:latin typeface="+mn-lt"/>
              <a:ea typeface="+mn-ea"/>
              <a:cs typeface="+mn-cs"/>
            </a:rPr>
            <a:t>）」に沿って、複雑多様化する行政ニーズに的確に応える体制を確保しながら、効率的な組織の実現をめざすことにより、職員数の適正化に努めたところであるが、業務量の増に伴い職員数は３人増となった。今後もより一層、職員数の適正化に努めていく必要がある。</a:t>
          </a:r>
          <a:endParaRPr lang="ja-JP" altLang="ja-JP" sz="1150">
            <a:effectLst/>
          </a:endParaRPr>
        </a:p>
        <a:p>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97306</xdr:rowOff>
    </xdr:from>
    <xdr:to>
      <xdr:col>24</xdr:col>
      <xdr:colOff>558800</xdr:colOff>
      <xdr:row>62</xdr:row>
      <xdr:rowOff>157056</xdr:rowOff>
    </xdr:to>
    <xdr:cxnSp macro="">
      <xdr:nvCxnSpPr>
        <xdr:cNvPr id="321" name="直線コネクタ 320"/>
        <xdr:cNvCxnSpPr/>
      </xdr:nvCxnSpPr>
      <xdr:spPr>
        <a:xfrm>
          <a:off x="16179800" y="10727206"/>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73176</xdr:rowOff>
    </xdr:from>
    <xdr:to>
      <xdr:col>23</xdr:col>
      <xdr:colOff>406400</xdr:colOff>
      <xdr:row>62</xdr:row>
      <xdr:rowOff>97306</xdr:rowOff>
    </xdr:to>
    <xdr:cxnSp macro="">
      <xdr:nvCxnSpPr>
        <xdr:cNvPr id="324" name="直線コネクタ 323"/>
        <xdr:cNvCxnSpPr/>
      </xdr:nvCxnSpPr>
      <xdr:spPr>
        <a:xfrm>
          <a:off x="15290800" y="107030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6" name="テキスト ボックス 325"/>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53642</xdr:rowOff>
    </xdr:from>
    <xdr:to>
      <xdr:col>22</xdr:col>
      <xdr:colOff>203200</xdr:colOff>
      <xdr:row>62</xdr:row>
      <xdr:rowOff>73176</xdr:rowOff>
    </xdr:to>
    <xdr:cxnSp macro="">
      <xdr:nvCxnSpPr>
        <xdr:cNvPr id="327" name="直線コネクタ 326"/>
        <xdr:cNvCxnSpPr/>
      </xdr:nvCxnSpPr>
      <xdr:spPr>
        <a:xfrm>
          <a:off x="14401800" y="106835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50195</xdr:rowOff>
    </xdr:from>
    <xdr:to>
      <xdr:col>21</xdr:col>
      <xdr:colOff>0</xdr:colOff>
      <xdr:row>62</xdr:row>
      <xdr:rowOff>53642</xdr:rowOff>
    </xdr:to>
    <xdr:cxnSp macro="">
      <xdr:nvCxnSpPr>
        <xdr:cNvPr id="330" name="直線コネクタ 329"/>
        <xdr:cNvCxnSpPr/>
      </xdr:nvCxnSpPr>
      <xdr:spPr>
        <a:xfrm>
          <a:off x="13512800" y="106800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106256</xdr:rowOff>
    </xdr:from>
    <xdr:to>
      <xdr:col>24</xdr:col>
      <xdr:colOff>609600</xdr:colOff>
      <xdr:row>63</xdr:row>
      <xdr:rowOff>36406</xdr:rowOff>
    </xdr:to>
    <xdr:sp macro="" textlink="">
      <xdr:nvSpPr>
        <xdr:cNvPr id="340" name="円/楕円 339"/>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78333</xdr:rowOff>
    </xdr:from>
    <xdr:ext cx="762000" cy="259045"/>
    <xdr:sp macro="" textlink="">
      <xdr:nvSpPr>
        <xdr:cNvPr id="341"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46506</xdr:rowOff>
    </xdr:from>
    <xdr:to>
      <xdr:col>23</xdr:col>
      <xdr:colOff>457200</xdr:colOff>
      <xdr:row>62</xdr:row>
      <xdr:rowOff>148106</xdr:rowOff>
    </xdr:to>
    <xdr:sp macro="" textlink="">
      <xdr:nvSpPr>
        <xdr:cNvPr id="342" name="円/楕円 341"/>
        <xdr:cNvSpPr/>
      </xdr:nvSpPr>
      <xdr:spPr>
        <a:xfrm>
          <a:off x="161290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132883</xdr:rowOff>
    </xdr:from>
    <xdr:ext cx="736600" cy="259045"/>
    <xdr:sp macro="" textlink="">
      <xdr:nvSpPr>
        <xdr:cNvPr id="343" name="テキスト ボックス 342"/>
        <xdr:cNvSpPr txBox="1"/>
      </xdr:nvSpPr>
      <xdr:spPr>
        <a:xfrm>
          <a:off x="15798800" y="107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22376</xdr:rowOff>
    </xdr:from>
    <xdr:to>
      <xdr:col>22</xdr:col>
      <xdr:colOff>254000</xdr:colOff>
      <xdr:row>62</xdr:row>
      <xdr:rowOff>123976</xdr:rowOff>
    </xdr:to>
    <xdr:sp macro="" textlink="">
      <xdr:nvSpPr>
        <xdr:cNvPr id="344" name="円/楕円 343"/>
        <xdr:cNvSpPr/>
      </xdr:nvSpPr>
      <xdr:spPr>
        <a:xfrm>
          <a:off x="15240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108753</xdr:rowOff>
    </xdr:from>
    <xdr:ext cx="762000" cy="259045"/>
    <xdr:sp macro="" textlink="">
      <xdr:nvSpPr>
        <xdr:cNvPr id="345" name="テキスト ボックス 344"/>
        <xdr:cNvSpPr txBox="1"/>
      </xdr:nvSpPr>
      <xdr:spPr>
        <a:xfrm>
          <a:off x="14909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2842</xdr:rowOff>
    </xdr:from>
    <xdr:to>
      <xdr:col>21</xdr:col>
      <xdr:colOff>50800</xdr:colOff>
      <xdr:row>62</xdr:row>
      <xdr:rowOff>104442</xdr:rowOff>
    </xdr:to>
    <xdr:sp macro="" textlink="">
      <xdr:nvSpPr>
        <xdr:cNvPr id="346" name="円/楕円 345"/>
        <xdr:cNvSpPr/>
      </xdr:nvSpPr>
      <xdr:spPr>
        <a:xfrm>
          <a:off x="14351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47" name="テキスト ボックス 346"/>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170845</xdr:rowOff>
    </xdr:from>
    <xdr:to>
      <xdr:col>19</xdr:col>
      <xdr:colOff>533400</xdr:colOff>
      <xdr:row>62</xdr:row>
      <xdr:rowOff>100995</xdr:rowOff>
    </xdr:to>
    <xdr:sp macro="" textlink="">
      <xdr:nvSpPr>
        <xdr:cNvPr id="348" name="円/楕円 347"/>
        <xdr:cNvSpPr/>
      </xdr:nvSpPr>
      <xdr:spPr>
        <a:xfrm>
          <a:off x="13462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85772</xdr:rowOff>
    </xdr:from>
    <xdr:ext cx="762000" cy="259045"/>
    <xdr:sp macro="" textlink="">
      <xdr:nvSpPr>
        <xdr:cNvPr id="349" name="テキスト ボックス 348"/>
        <xdr:cNvSpPr txBox="1"/>
      </xdr:nvSpPr>
      <xdr:spPr>
        <a:xfrm>
          <a:off x="13131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3</a:t>
          </a:r>
          <a:r>
            <a:rPr kumimoji="1" lang="ja-JP" altLang="en-US" sz="1300">
              <a:latin typeface="ＭＳ Ｐゴシック"/>
            </a:rPr>
            <a:t>ヵ年平均では</a:t>
          </a:r>
          <a:r>
            <a:rPr kumimoji="1" lang="en-US" altLang="ja-JP" sz="1300">
              <a:latin typeface="ＭＳ Ｐゴシック"/>
            </a:rPr>
            <a:t>5.1</a:t>
          </a:r>
          <a:r>
            <a:rPr kumimoji="1" lang="ja-JP" altLang="en-US" sz="1300">
              <a:latin typeface="ＭＳ Ｐゴシック"/>
            </a:rPr>
            <a:t>％と昨年度に引き続き早期健全化基準の</a:t>
          </a:r>
          <a:r>
            <a:rPr kumimoji="1" lang="en-US" altLang="ja-JP" sz="1300">
              <a:latin typeface="ＭＳ Ｐゴシック"/>
            </a:rPr>
            <a:t>25.0</a:t>
          </a:r>
          <a:r>
            <a:rPr kumimoji="1" lang="ja-JP" altLang="en-US" sz="1300">
              <a:latin typeface="ＭＳ Ｐゴシック"/>
            </a:rPr>
            <a:t>％を下回った。</a:t>
          </a:r>
          <a:r>
            <a:rPr kumimoji="1" lang="ja-JP" altLang="ja-JP" sz="1300">
              <a:solidFill>
                <a:schemeClr val="dk1"/>
              </a:solidFill>
              <a:effectLst/>
              <a:latin typeface="+mn-lt"/>
              <a:ea typeface="+mn-ea"/>
              <a:cs typeface="+mn-cs"/>
            </a:rPr>
            <a:t>類似団体平均値との比較で</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ポイント、大分県平均値との比較でも</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ポイント低い状況にある。</a:t>
          </a:r>
          <a:endParaRPr kumimoji="1" lang="en-US" altLang="ja-JP" sz="1300">
            <a:latin typeface="ＭＳ Ｐゴシック"/>
          </a:endParaRPr>
        </a:p>
        <a:p>
          <a:r>
            <a:rPr kumimoji="1" lang="ja-JP" altLang="en-US" sz="1300">
              <a:latin typeface="ＭＳ Ｐゴシック"/>
            </a:rPr>
            <a:t>　標準税収額は増となっているものの、普通交付税額、臨時財政対策債が大幅に減少しており、単年度実質公債費比率は対前年度比</a:t>
          </a:r>
          <a:r>
            <a:rPr kumimoji="1" lang="en-US" altLang="ja-JP" sz="1300">
              <a:latin typeface="ＭＳ Ｐゴシック"/>
            </a:rPr>
            <a:t>0.7</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適正水準を維持しながら、公共施設の更新などの課題に対応していくため、事業の必要性、緊急性を勘案しながら事業展開を図る必要がある。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66802</xdr:rowOff>
    </xdr:to>
    <xdr:cxnSp macro="">
      <xdr:nvCxnSpPr>
        <xdr:cNvPr id="381" name="直線コネクタ 380"/>
        <xdr:cNvCxnSpPr/>
      </xdr:nvCxnSpPr>
      <xdr:spPr>
        <a:xfrm>
          <a:off x="16179800" y="675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39</xdr:row>
      <xdr:rowOff>66802</xdr:rowOff>
    </xdr:to>
    <xdr:cxnSp macro="">
      <xdr:nvCxnSpPr>
        <xdr:cNvPr id="384" name="直線コネクタ 383"/>
        <xdr:cNvCxnSpPr/>
      </xdr:nvCxnSpPr>
      <xdr:spPr>
        <a:xfrm>
          <a:off x="15290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134366</xdr:rowOff>
    </xdr:to>
    <xdr:cxnSp macro="">
      <xdr:nvCxnSpPr>
        <xdr:cNvPr id="387" name="直線コネクタ 386"/>
        <xdr:cNvCxnSpPr/>
      </xdr:nvCxnSpPr>
      <xdr:spPr>
        <a:xfrm flipV="1">
          <a:off x="14401800" y="67533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40</xdr:row>
      <xdr:rowOff>11176</xdr:rowOff>
    </xdr:to>
    <xdr:cxnSp macro="">
      <xdr:nvCxnSpPr>
        <xdr:cNvPr id="390" name="直線コネクタ 389"/>
        <xdr:cNvCxnSpPr/>
      </xdr:nvCxnSpPr>
      <xdr:spPr>
        <a:xfrm flipV="1">
          <a:off x="13512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0" name="円/楕円 399"/>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1"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402" name="円/楕円 401"/>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127779</xdr:rowOff>
    </xdr:from>
    <xdr:ext cx="736600" cy="259045"/>
    <xdr:sp macro="" textlink="">
      <xdr:nvSpPr>
        <xdr:cNvPr id="403" name="テキスト ボックス 402"/>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16002</xdr:rowOff>
    </xdr:from>
    <xdr:to>
      <xdr:col>22</xdr:col>
      <xdr:colOff>254000</xdr:colOff>
      <xdr:row>39</xdr:row>
      <xdr:rowOff>117602</xdr:rowOff>
    </xdr:to>
    <xdr:sp macro="" textlink="">
      <xdr:nvSpPr>
        <xdr:cNvPr id="404" name="円/楕円 403"/>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127779</xdr:rowOff>
    </xdr:from>
    <xdr:ext cx="762000" cy="259045"/>
    <xdr:sp macro="" textlink="">
      <xdr:nvSpPr>
        <xdr:cNvPr id="405" name="テキスト ボックス 404"/>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6" name="円/楕円 405"/>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23893</xdr:rowOff>
    </xdr:from>
    <xdr:ext cx="762000" cy="259045"/>
    <xdr:sp macro="" textlink="">
      <xdr:nvSpPr>
        <xdr:cNvPr id="407" name="テキスト ボックス 406"/>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131826</xdr:rowOff>
    </xdr:from>
    <xdr:to>
      <xdr:col>19</xdr:col>
      <xdr:colOff>533400</xdr:colOff>
      <xdr:row>40</xdr:row>
      <xdr:rowOff>61976</xdr:rowOff>
    </xdr:to>
    <xdr:sp macro="" textlink="">
      <xdr:nvSpPr>
        <xdr:cNvPr id="408" name="円/楕円 407"/>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72153</xdr:rowOff>
    </xdr:from>
    <xdr:ext cx="762000" cy="259045"/>
    <xdr:sp macro="" textlink="">
      <xdr:nvSpPr>
        <xdr:cNvPr id="409" name="テキスト ボックス 408"/>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37.5</a:t>
          </a:r>
          <a:r>
            <a:rPr kumimoji="1" lang="ja-JP" altLang="en-US" sz="1300">
              <a:latin typeface="ＭＳ Ｐゴシック"/>
            </a:rPr>
            <a:t>％と前年度の△</a:t>
          </a:r>
          <a:r>
            <a:rPr kumimoji="1" lang="en-US" altLang="ja-JP" sz="1300">
              <a:latin typeface="ＭＳ Ｐゴシック"/>
            </a:rPr>
            <a:t>41.2</a:t>
          </a:r>
          <a:r>
            <a:rPr kumimoji="1" lang="ja-JP" altLang="en-US" sz="1300">
              <a:latin typeface="ＭＳ Ｐゴシック"/>
            </a:rPr>
            <a:t>％と比較し</a:t>
          </a:r>
          <a:r>
            <a:rPr kumimoji="1" lang="en-US" altLang="ja-JP" sz="1300">
              <a:latin typeface="ＭＳ Ｐゴシック"/>
            </a:rPr>
            <a:t>3.7</a:t>
          </a:r>
          <a:r>
            <a:rPr kumimoji="1" lang="ja-JP" altLang="en-US" sz="1300">
              <a:latin typeface="ＭＳ Ｐゴシック"/>
            </a:rPr>
            <a:t>ポイントの増加となったが、前年度に引き続き早期健全化基準の</a:t>
          </a:r>
          <a:r>
            <a:rPr kumimoji="1" lang="en-US" altLang="ja-JP" sz="1300">
              <a:latin typeface="ＭＳ Ｐゴシック"/>
            </a:rPr>
            <a:t>350</a:t>
          </a:r>
          <a:r>
            <a:rPr kumimoji="1" lang="ja-JP" altLang="en-US" sz="1300">
              <a:latin typeface="ＭＳ Ｐゴシック"/>
            </a:rPr>
            <a:t>％を大きく下回った。</a:t>
          </a:r>
          <a:endParaRPr kumimoji="1" lang="en-US" altLang="ja-JP" sz="1300">
            <a:latin typeface="ＭＳ Ｐゴシック"/>
          </a:endParaRPr>
        </a:p>
        <a:p>
          <a:r>
            <a:rPr kumimoji="1" lang="ja-JP" altLang="en-US" sz="1300">
              <a:latin typeface="ＭＳ Ｐゴシック"/>
            </a:rPr>
            <a:t>　地方債残高が対前年度比で大幅に減少したものの、充当可能財源において、充当可能基金が財政調整基金の取り崩し等により減少し、都市計画税収の減少等により充当可能特定歳入が減少したことから、将来負担比率が増加した。</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3"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4" name="フローチャート : 判断 443"/>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5" name="フローチャート : 判断 444"/>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6" name="テキスト ボックス 445"/>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7" name="フローチャート : 判断 446"/>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8" name="テキスト ボックス 447"/>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9" name="フローチャート : 判断 44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0" name="テキスト ボックス 44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1" name="フローチャート : 判断 45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2" name="テキスト ボックス 45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50">
              <a:solidFill>
                <a:schemeClr val="dk1"/>
              </a:solidFill>
              <a:effectLst/>
              <a:latin typeface="+mn-lt"/>
              <a:ea typeface="+mn-ea"/>
              <a:cs typeface="+mn-cs"/>
            </a:rPr>
            <a:t>行財政改革ビジョンに沿って、職員給与の削減等を継続して実施しているところであるが、業務量の増に伴い職員は増員となった。また、熊本地震などの災害対応により想定外の時間外勤務が発生したことや、前年に比べ退職者が７名多かったため、前年度比で</a:t>
          </a:r>
          <a:r>
            <a:rPr kumimoji="1" lang="en-US" altLang="ja-JP" sz="1150">
              <a:solidFill>
                <a:schemeClr val="dk1"/>
              </a:solidFill>
              <a:effectLst/>
              <a:latin typeface="+mn-lt"/>
              <a:ea typeface="+mn-ea"/>
              <a:cs typeface="+mn-cs"/>
            </a:rPr>
            <a:t>2.5</a:t>
          </a:r>
          <a:r>
            <a:rPr kumimoji="1" lang="ja-JP" altLang="ja-JP" sz="1150">
              <a:solidFill>
                <a:schemeClr val="dk1"/>
              </a:solidFill>
              <a:effectLst/>
              <a:latin typeface="+mn-lt"/>
              <a:ea typeface="+mn-ea"/>
              <a:cs typeface="+mn-cs"/>
            </a:rPr>
            <a:t>ポイントの増となった。</a:t>
          </a:r>
          <a:endParaRPr lang="ja-JP" altLang="ja-JP" sz="1150">
            <a:effectLst/>
          </a:endParaRPr>
        </a:p>
        <a:p>
          <a:r>
            <a:rPr kumimoji="1" lang="ja-JP" altLang="ja-JP" sz="1150">
              <a:solidFill>
                <a:schemeClr val="dk1"/>
              </a:solidFill>
              <a:effectLst/>
              <a:latin typeface="+mn-lt"/>
              <a:ea typeface="+mn-ea"/>
              <a:cs typeface="+mn-cs"/>
            </a:rPr>
            <a:t>　前年度は下回ることができた大分県平均値を再び上回り、依然として全国平均値も上回る状況にあるが、時間外勤務縮減の取組みの効果は表れてきているので、次年度は、大規模災害等の特殊事情がない限り改善が見込まれる。</a:t>
          </a:r>
          <a:endParaRPr lang="ja-JP" altLang="ja-JP" sz="1150">
            <a:effectLst/>
          </a:endParaRPr>
        </a:p>
        <a:p>
          <a:endParaRPr kumimoji="1" lang="en-US" altLang="ja-JP" sz="12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39</xdr:row>
      <xdr:rowOff>24130</xdr:rowOff>
    </xdr:to>
    <xdr:cxnSp macro="">
      <xdr:nvCxnSpPr>
        <xdr:cNvPr id="66" name="直線コネクタ 65"/>
        <xdr:cNvCxnSpPr/>
      </xdr:nvCxnSpPr>
      <xdr:spPr>
        <a:xfrm>
          <a:off x="3987800" y="65201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142240</xdr:rowOff>
    </xdr:to>
    <xdr:cxnSp macro="">
      <xdr:nvCxnSpPr>
        <xdr:cNvPr id="69" name="直線コネクタ 68"/>
        <xdr:cNvCxnSpPr/>
      </xdr:nvCxnSpPr>
      <xdr:spPr>
        <a:xfrm flipV="1">
          <a:off x="3098800" y="652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165100</xdr:rowOff>
    </xdr:to>
    <xdr:cxnSp macro="">
      <xdr:nvCxnSpPr>
        <xdr:cNvPr id="72" name="直線コネクタ 71"/>
        <xdr:cNvCxnSpPr/>
      </xdr:nvCxnSpPr>
      <xdr:spPr>
        <a:xfrm flipV="1">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38</xdr:row>
      <xdr:rowOff>165100</xdr:rowOff>
    </xdr:to>
    <xdr:cxnSp macro="">
      <xdr:nvCxnSpPr>
        <xdr:cNvPr id="75" name="直線コネクタ 74"/>
        <xdr:cNvCxnSpPr/>
      </xdr:nvCxnSpPr>
      <xdr:spPr>
        <a:xfrm>
          <a:off x="1320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3" name="円/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放課後児童健全育成事業や、固定資産税適正評価事業などの増額、及び</a:t>
          </a:r>
          <a:r>
            <a:rPr kumimoji="1" lang="ja-JP" altLang="ja-JP" sz="1300">
              <a:solidFill>
                <a:schemeClr val="dk1"/>
              </a:solidFill>
              <a:effectLst/>
              <a:latin typeface="+mn-lt"/>
              <a:ea typeface="+mn-ea"/>
              <a:cs typeface="+mn-cs"/>
            </a:rPr>
            <a:t>参議院議員選挙実施に伴う選挙費の増額などにより、</a:t>
          </a:r>
          <a:r>
            <a:rPr kumimoji="1" lang="ja-JP" altLang="en-US" sz="1300">
              <a:solidFill>
                <a:schemeClr val="dk1"/>
              </a:solidFill>
              <a:effectLst/>
              <a:latin typeface="+mn-lt"/>
              <a:ea typeface="+mn-ea"/>
              <a:cs typeface="+mn-cs"/>
            </a:rPr>
            <a:t>全体で</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百万円の増加となった。</a:t>
          </a:r>
          <a:endParaRPr kumimoji="1" lang="en-US" altLang="ja-JP" sz="1300">
            <a:latin typeface="ＭＳ Ｐゴシック"/>
          </a:endParaRPr>
        </a:p>
        <a:p>
          <a:r>
            <a:rPr kumimoji="1" lang="ja-JP" altLang="en-US" sz="1300">
              <a:latin typeface="ＭＳ Ｐゴシック"/>
            </a:rPr>
            <a:t>　この結果、前年度比較で、</a:t>
          </a:r>
          <a:r>
            <a:rPr kumimoji="1" lang="en-US" altLang="ja-JP" sz="1300">
              <a:latin typeface="ＭＳ Ｐゴシック"/>
            </a:rPr>
            <a:t>0.7</a:t>
          </a:r>
          <a:r>
            <a:rPr kumimoji="1" lang="ja-JP" altLang="en-US" sz="1300">
              <a:latin typeface="ＭＳ Ｐゴシック"/>
            </a:rPr>
            <a:t>ポイント増加したものの、類似団体平均値及び大分県平均値より△</a:t>
          </a:r>
          <a:r>
            <a:rPr kumimoji="1" lang="en-US" altLang="ja-JP" sz="1300">
              <a:latin typeface="ＭＳ Ｐゴシック"/>
            </a:rPr>
            <a:t>0.7</a:t>
          </a:r>
          <a:r>
            <a:rPr kumimoji="1" lang="ja-JP" altLang="en-US" sz="1300">
              <a:latin typeface="ＭＳ Ｐゴシック"/>
            </a:rPr>
            <a:t>ポイント下回る状況となっている。年々増加傾向にあり、コスト削減についてさらに努力することが求められる。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131899</xdr:rowOff>
    </xdr:to>
    <xdr:cxnSp macro="">
      <xdr:nvCxnSpPr>
        <xdr:cNvPr id="129" name="直線コネクタ 128"/>
        <xdr:cNvCxnSpPr/>
      </xdr:nvCxnSpPr>
      <xdr:spPr>
        <a:xfrm>
          <a:off x="15671800" y="265792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79647</xdr:rowOff>
    </xdr:from>
    <xdr:to>
      <xdr:col>22</xdr:col>
      <xdr:colOff>565150</xdr:colOff>
      <xdr:row>15</xdr:row>
      <xdr:rowOff>86179</xdr:rowOff>
    </xdr:to>
    <xdr:cxnSp macro="">
      <xdr:nvCxnSpPr>
        <xdr:cNvPr id="132" name="直線コネクタ 131"/>
        <xdr:cNvCxnSpPr/>
      </xdr:nvCxnSpPr>
      <xdr:spPr>
        <a:xfrm>
          <a:off x="14782800" y="265139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79647</xdr:rowOff>
    </xdr:to>
    <xdr:cxnSp macro="">
      <xdr:nvCxnSpPr>
        <xdr:cNvPr id="135" name="直線コネクタ 134"/>
        <xdr:cNvCxnSpPr/>
      </xdr:nvCxnSpPr>
      <xdr:spPr>
        <a:xfrm>
          <a:off x="13893800" y="2618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7801</xdr:rowOff>
    </xdr:from>
    <xdr:to>
      <xdr:col>20</xdr:col>
      <xdr:colOff>158750</xdr:colOff>
      <xdr:row>15</xdr:row>
      <xdr:rowOff>46990</xdr:rowOff>
    </xdr:to>
    <xdr:cxnSp macro="">
      <xdr:nvCxnSpPr>
        <xdr:cNvPr id="138" name="直線コネクタ 137"/>
        <xdr:cNvCxnSpPr/>
      </xdr:nvCxnSpPr>
      <xdr:spPr>
        <a:xfrm>
          <a:off x="13004800" y="2579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8" name="円/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9"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28847</xdr:rowOff>
    </xdr:from>
    <xdr:to>
      <xdr:col>21</xdr:col>
      <xdr:colOff>412750</xdr:colOff>
      <xdr:row>15</xdr:row>
      <xdr:rowOff>130447</xdr:rowOff>
    </xdr:to>
    <xdr:sp macro="" textlink="">
      <xdr:nvSpPr>
        <xdr:cNvPr id="152" name="円/楕円 151"/>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140624</xdr:rowOff>
    </xdr:from>
    <xdr:ext cx="762000" cy="259045"/>
    <xdr:sp macro="" textlink="">
      <xdr:nvSpPr>
        <xdr:cNvPr id="153" name="テキスト ボックス 152"/>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4" name="円/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128451</xdr:rowOff>
    </xdr:from>
    <xdr:to>
      <xdr:col>19</xdr:col>
      <xdr:colOff>6350</xdr:colOff>
      <xdr:row>15</xdr:row>
      <xdr:rowOff>58601</xdr:rowOff>
    </xdr:to>
    <xdr:sp macro="" textlink="">
      <xdr:nvSpPr>
        <xdr:cNvPr id="156" name="円/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経済対策臨時福祉（年金生活者等支援）給付金の皆増により臨時福祉給付関連事業が大幅増額となったほか、保育所措置費、障害福祉サービス事業等の増により、</a:t>
          </a:r>
          <a:r>
            <a:rPr kumimoji="1" lang="en-US" altLang="ja-JP" sz="1200" baseline="0">
              <a:latin typeface="ＭＳ Ｐゴシック"/>
            </a:rPr>
            <a:t>305</a:t>
          </a:r>
          <a:r>
            <a:rPr kumimoji="1" lang="ja-JP" altLang="en-US" sz="1200" baseline="0">
              <a:latin typeface="ＭＳ Ｐゴシック"/>
            </a:rPr>
            <a:t>百万円の増となった。　</a:t>
          </a:r>
          <a:endParaRPr kumimoji="1" lang="en-US" altLang="ja-JP" sz="1200" baseline="0">
            <a:latin typeface="ＭＳ Ｐゴシック"/>
          </a:endParaRPr>
        </a:p>
        <a:p>
          <a:r>
            <a:rPr kumimoji="1" lang="ja-JP" altLang="en-US" sz="1200" baseline="0">
              <a:latin typeface="ＭＳ Ｐゴシック"/>
            </a:rPr>
            <a:t>この結果、前年度比</a:t>
          </a:r>
          <a:r>
            <a:rPr kumimoji="1" lang="en-US" altLang="ja-JP" sz="1200" baseline="0">
              <a:latin typeface="ＭＳ Ｐゴシック"/>
            </a:rPr>
            <a:t>1.4</a:t>
          </a:r>
          <a:r>
            <a:rPr kumimoji="1" lang="ja-JP" altLang="en-US" sz="1200" baseline="0">
              <a:latin typeface="ＭＳ Ｐゴシック"/>
            </a:rPr>
            <a:t>ポイントプラスとなり、類似団体平均と比較して</a:t>
          </a:r>
          <a:r>
            <a:rPr kumimoji="1" lang="en-US" altLang="ja-JP" sz="1200" baseline="0">
              <a:latin typeface="ＭＳ Ｐゴシック"/>
            </a:rPr>
            <a:t>2.7</a:t>
          </a:r>
          <a:r>
            <a:rPr kumimoji="1" lang="ja-JP" altLang="en-US" sz="1200" baseline="0">
              <a:latin typeface="ＭＳ Ｐゴシック"/>
            </a:rPr>
            <a:t>ポイント上回るこことなった。</a:t>
          </a:r>
          <a:endParaRPr kumimoji="1" lang="en-US" altLang="ja-JP" sz="1200" baseline="0">
            <a:latin typeface="ＭＳ Ｐゴシック"/>
          </a:endParaRPr>
        </a:p>
        <a:p>
          <a:r>
            <a:rPr kumimoji="1" lang="ja-JP" altLang="en-US" sz="1200" baseline="0">
              <a:latin typeface="ＭＳ Ｐゴシック"/>
            </a:rPr>
            <a:t>　市内に障害福祉サービス事業者が多くあり、年々障害福祉サービス事業費が伸びていることが類似団体平均を上回っている大きな要因となっている。 </a:t>
          </a:r>
          <a:endParaRPr kumimoji="1" lang="en-US" altLang="ja-JP" sz="12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73660</xdr:rowOff>
    </xdr:to>
    <xdr:cxnSp macro="">
      <xdr:nvCxnSpPr>
        <xdr:cNvPr id="190" name="直線コネクタ 189"/>
        <xdr:cNvCxnSpPr/>
      </xdr:nvCxnSpPr>
      <xdr:spPr>
        <a:xfrm>
          <a:off x="3987800" y="9568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123190</xdr:rowOff>
    </xdr:from>
    <xdr:to>
      <xdr:col>5</xdr:col>
      <xdr:colOff>549275</xdr:colOff>
      <xdr:row>55</xdr:row>
      <xdr:rowOff>138430</xdr:rowOff>
    </xdr:to>
    <xdr:cxnSp macro="">
      <xdr:nvCxnSpPr>
        <xdr:cNvPr id="193" name="直線コネクタ 192"/>
        <xdr:cNvCxnSpPr/>
      </xdr:nvCxnSpPr>
      <xdr:spPr>
        <a:xfrm>
          <a:off x="3098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54610</xdr:rowOff>
    </xdr:from>
    <xdr:to>
      <xdr:col>4</xdr:col>
      <xdr:colOff>346075</xdr:colOff>
      <xdr:row>55</xdr:row>
      <xdr:rowOff>123190</xdr:rowOff>
    </xdr:to>
    <xdr:cxnSp macro="">
      <xdr:nvCxnSpPr>
        <xdr:cNvPr id="196" name="直線コネクタ 195"/>
        <xdr:cNvCxnSpPr/>
      </xdr:nvCxnSpPr>
      <xdr:spPr>
        <a:xfrm>
          <a:off x="2209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xdr:rowOff>
    </xdr:from>
    <xdr:to>
      <xdr:col>3</xdr:col>
      <xdr:colOff>142875</xdr:colOff>
      <xdr:row>55</xdr:row>
      <xdr:rowOff>54610</xdr:rowOff>
    </xdr:to>
    <xdr:cxnSp macro="">
      <xdr:nvCxnSpPr>
        <xdr:cNvPr id="199" name="直線コネクタ 198"/>
        <xdr:cNvCxnSpPr/>
      </xdr:nvCxnSpPr>
      <xdr:spPr>
        <a:xfrm>
          <a:off x="1320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22860</xdr:rowOff>
    </xdr:from>
    <xdr:to>
      <xdr:col>7</xdr:col>
      <xdr:colOff>66675</xdr:colOff>
      <xdr:row>56</xdr:row>
      <xdr:rowOff>124460</xdr:rowOff>
    </xdr:to>
    <xdr:sp macro="" textlink="">
      <xdr:nvSpPr>
        <xdr:cNvPr id="209" name="円/楕円 208"/>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166387</xdr:rowOff>
    </xdr:from>
    <xdr:ext cx="762000" cy="259045"/>
    <xdr:sp macro="" textlink="">
      <xdr:nvSpPr>
        <xdr:cNvPr id="210" name="扶助費該当値テキスト"/>
        <xdr:cNvSpPr txBox="1"/>
      </xdr:nvSpPr>
      <xdr:spPr>
        <a:xfrm>
          <a:off x="4914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11" name="円/楕円 21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12" name="テキスト ボックス 211"/>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72390</xdr:rowOff>
    </xdr:from>
    <xdr:to>
      <xdr:col>4</xdr:col>
      <xdr:colOff>396875</xdr:colOff>
      <xdr:row>56</xdr:row>
      <xdr:rowOff>2540</xdr:rowOff>
    </xdr:to>
    <xdr:sp macro="" textlink="">
      <xdr:nvSpPr>
        <xdr:cNvPr id="213" name="円/楕円 212"/>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158767</xdr:rowOff>
    </xdr:from>
    <xdr:ext cx="762000" cy="259045"/>
    <xdr:sp macro="" textlink="">
      <xdr:nvSpPr>
        <xdr:cNvPr id="214" name="テキスト ボックス 213"/>
        <xdr:cNvSpPr txBox="1"/>
      </xdr:nvSpPr>
      <xdr:spPr>
        <a:xfrm>
          <a:off x="2717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xdr:rowOff>
    </xdr:from>
    <xdr:to>
      <xdr:col>3</xdr:col>
      <xdr:colOff>193675</xdr:colOff>
      <xdr:row>55</xdr:row>
      <xdr:rowOff>105410</xdr:rowOff>
    </xdr:to>
    <xdr:sp macro="" textlink="">
      <xdr:nvSpPr>
        <xdr:cNvPr id="215" name="円/楕円 214"/>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90187</xdr:rowOff>
    </xdr:from>
    <xdr:ext cx="762000" cy="259045"/>
    <xdr:sp macro="" textlink="">
      <xdr:nvSpPr>
        <xdr:cNvPr id="216" name="テキスト ボックス 215"/>
        <xdr:cNvSpPr txBox="1"/>
      </xdr:nvSpPr>
      <xdr:spPr>
        <a:xfrm>
          <a:off x="1828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129540</xdr:rowOff>
    </xdr:from>
    <xdr:to>
      <xdr:col>1</xdr:col>
      <xdr:colOff>676275</xdr:colOff>
      <xdr:row>55</xdr:row>
      <xdr:rowOff>59690</xdr:rowOff>
    </xdr:to>
    <xdr:sp macro="" textlink="">
      <xdr:nvSpPr>
        <xdr:cNvPr id="217" name="円/楕円 216"/>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44467</xdr:rowOff>
    </xdr:from>
    <xdr:ext cx="762000" cy="259045"/>
    <xdr:sp macro="" textlink="">
      <xdr:nvSpPr>
        <xdr:cNvPr id="218" name="テキスト ボックス 217"/>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経常収支比率では、前年度比</a:t>
          </a:r>
          <a:r>
            <a:rPr kumimoji="1" lang="en-US" altLang="ja-JP" sz="1300">
              <a:latin typeface="ＭＳ Ｐゴシック"/>
            </a:rPr>
            <a:t>0.9</a:t>
          </a:r>
          <a:r>
            <a:rPr kumimoji="1" lang="ja-JP" altLang="en-US" sz="1300">
              <a:latin typeface="ＭＳ Ｐゴシック"/>
            </a:rPr>
            <a:t>ポイントの増、類似団体平均と比較して</a:t>
          </a:r>
          <a:r>
            <a:rPr kumimoji="1" lang="en-US" altLang="ja-JP" sz="1300">
              <a:latin typeface="ＭＳ Ｐゴシック"/>
            </a:rPr>
            <a:t>2.2</a:t>
          </a:r>
          <a:r>
            <a:rPr kumimoji="1" lang="ja-JP" altLang="en-US" sz="1300">
              <a:latin typeface="ＭＳ Ｐゴシック"/>
            </a:rPr>
            <a:t>ポイント高と、他団体と比較して高い状況が続いている。子ども子育て応援基金、宇佐海軍航空隊跡保存整備基金の積立金の増額や</a:t>
          </a:r>
          <a:endParaRPr kumimoji="1" lang="en-US" altLang="ja-JP" sz="1300">
            <a:latin typeface="ＭＳ Ｐゴシック"/>
          </a:endParaRPr>
        </a:p>
        <a:p>
          <a:r>
            <a:rPr kumimoji="1" lang="ja-JP" altLang="en-US" sz="1300">
              <a:latin typeface="ＭＳ Ｐゴシック"/>
            </a:rPr>
            <a:t>特別会計への繰出金が多いことが類似団体との比較で高止まりしている原因の一つと考える。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73660</xdr:rowOff>
    </xdr:to>
    <xdr:cxnSp macro="">
      <xdr:nvCxnSpPr>
        <xdr:cNvPr id="251" name="直線コネクタ 250"/>
        <xdr:cNvCxnSpPr/>
      </xdr:nvCxnSpPr>
      <xdr:spPr>
        <a:xfrm>
          <a:off x="15671800" y="994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5080</xdr:rowOff>
    </xdr:to>
    <xdr:cxnSp macro="">
      <xdr:nvCxnSpPr>
        <xdr:cNvPr id="254" name="直線コネクタ 253"/>
        <xdr:cNvCxnSpPr/>
      </xdr:nvCxnSpPr>
      <xdr:spPr>
        <a:xfrm>
          <a:off x="14782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138430</xdr:rowOff>
    </xdr:to>
    <xdr:cxnSp macro="">
      <xdr:nvCxnSpPr>
        <xdr:cNvPr id="257" name="直線コネクタ 256"/>
        <xdr:cNvCxnSpPr/>
      </xdr:nvCxnSpPr>
      <xdr:spPr>
        <a:xfrm>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123190</xdr:rowOff>
    </xdr:to>
    <xdr:cxnSp macro="">
      <xdr:nvCxnSpPr>
        <xdr:cNvPr id="260" name="直線コネクタ 259"/>
        <xdr:cNvCxnSpPr/>
      </xdr:nvCxnSpPr>
      <xdr:spPr>
        <a:xfrm flipV="1">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70" name="円/楕円 269"/>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71"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2" name="円/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プレミアム商品券支援事業で減額となる一方、地域創生に関連したすくすく子育て祝い金事業の創設や企業誘致関係奨励金の制度の拡充等により全体で</a:t>
          </a:r>
          <a:r>
            <a:rPr kumimoji="1" lang="en-US" altLang="ja-JP" sz="1300">
              <a:latin typeface="ＭＳ Ｐゴシック"/>
            </a:rPr>
            <a:t>10</a:t>
          </a:r>
          <a:r>
            <a:rPr kumimoji="1" lang="ja-JP" altLang="en-US" sz="1300">
              <a:latin typeface="ＭＳ Ｐゴシック"/>
            </a:rPr>
            <a:t>百万円の増額となった。</a:t>
          </a:r>
          <a:endParaRPr kumimoji="1" lang="en-US" altLang="ja-JP" sz="1300">
            <a:latin typeface="ＭＳ Ｐゴシック"/>
          </a:endParaRPr>
        </a:p>
        <a:p>
          <a:r>
            <a:rPr kumimoji="1" lang="ja-JP" altLang="en-US" sz="1300">
              <a:latin typeface="ＭＳ Ｐゴシック"/>
            </a:rPr>
            <a:t>　補助金の交付・執行の適正化のため、継続して評価・検証を行っており、大分県平均値と比較して△</a:t>
          </a:r>
          <a:r>
            <a:rPr kumimoji="1" lang="en-US" altLang="ja-JP" sz="1300">
              <a:latin typeface="ＭＳ Ｐゴシック"/>
            </a:rPr>
            <a:t>2.9</a:t>
          </a:r>
          <a:r>
            <a:rPr kumimoji="1" lang="ja-JP" altLang="en-US" sz="1300">
              <a:latin typeface="ＭＳ Ｐゴシック"/>
            </a:rPr>
            <a:t>ポイント、類似団体平均値と比較して</a:t>
          </a:r>
          <a:r>
            <a:rPr kumimoji="1" lang="en-US" altLang="ja-JP" sz="1300">
              <a:latin typeface="ＭＳ Ｐゴシック"/>
            </a:rPr>
            <a:t>6.7</a:t>
          </a:r>
          <a:r>
            <a:rPr kumimoji="1" lang="ja-JP" altLang="en-US" sz="1300">
              <a:latin typeface="ＭＳ Ｐゴシック"/>
            </a:rPr>
            <a:t>ポイント低い水準となっている。今後も引き続き適正な支出に努めていく。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18415</xdr:rowOff>
    </xdr:from>
    <xdr:to>
      <xdr:col>24</xdr:col>
      <xdr:colOff>31750</xdr:colOff>
      <xdr:row>35</xdr:row>
      <xdr:rowOff>18415</xdr:rowOff>
    </xdr:to>
    <xdr:cxnSp macro="">
      <xdr:nvCxnSpPr>
        <xdr:cNvPr id="307" name="直線コネクタ 306"/>
        <xdr:cNvCxnSpPr/>
      </xdr:nvCxnSpPr>
      <xdr:spPr>
        <a:xfrm>
          <a:off x="15671800" y="60191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xdr:rowOff>
    </xdr:from>
    <xdr:to>
      <xdr:col>22</xdr:col>
      <xdr:colOff>565150</xdr:colOff>
      <xdr:row>35</xdr:row>
      <xdr:rowOff>18415</xdr:rowOff>
    </xdr:to>
    <xdr:cxnSp macro="">
      <xdr:nvCxnSpPr>
        <xdr:cNvPr id="310" name="直線コネクタ 309"/>
        <xdr:cNvCxnSpPr/>
      </xdr:nvCxnSpPr>
      <xdr:spPr>
        <a:xfrm>
          <a:off x="14782800" y="6007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xdr:rowOff>
    </xdr:from>
    <xdr:to>
      <xdr:col>21</xdr:col>
      <xdr:colOff>361950</xdr:colOff>
      <xdr:row>35</xdr:row>
      <xdr:rowOff>12700</xdr:rowOff>
    </xdr:to>
    <xdr:cxnSp macro="">
      <xdr:nvCxnSpPr>
        <xdr:cNvPr id="313" name="直線コネクタ 312"/>
        <xdr:cNvCxnSpPr/>
      </xdr:nvCxnSpPr>
      <xdr:spPr>
        <a:xfrm flipV="1">
          <a:off x="13893800" y="6007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12700</xdr:rowOff>
    </xdr:from>
    <xdr:to>
      <xdr:col>20</xdr:col>
      <xdr:colOff>158750</xdr:colOff>
      <xdr:row>35</xdr:row>
      <xdr:rowOff>29845</xdr:rowOff>
    </xdr:to>
    <xdr:cxnSp macro="">
      <xdr:nvCxnSpPr>
        <xdr:cNvPr id="316" name="直線コネクタ 315"/>
        <xdr:cNvCxnSpPr/>
      </xdr:nvCxnSpPr>
      <xdr:spPr>
        <a:xfrm flipV="1">
          <a:off x="13004800" y="6013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139065</xdr:rowOff>
    </xdr:from>
    <xdr:to>
      <xdr:col>24</xdr:col>
      <xdr:colOff>82550</xdr:colOff>
      <xdr:row>35</xdr:row>
      <xdr:rowOff>69215</xdr:rowOff>
    </xdr:to>
    <xdr:sp macro="" textlink="">
      <xdr:nvSpPr>
        <xdr:cNvPr id="326" name="円/楕円 325"/>
        <xdr:cNvSpPr/>
      </xdr:nvSpPr>
      <xdr:spPr>
        <a:xfrm>
          <a:off x="16459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47642</xdr:rowOff>
    </xdr:from>
    <xdr:ext cx="762000" cy="259045"/>
    <xdr:sp macro="" textlink="">
      <xdr:nvSpPr>
        <xdr:cNvPr id="327" name="補助費等該当値テキスト"/>
        <xdr:cNvSpPr txBox="1"/>
      </xdr:nvSpPr>
      <xdr:spPr>
        <a:xfrm>
          <a:off x="16598900" y="587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139065</xdr:rowOff>
    </xdr:from>
    <xdr:to>
      <xdr:col>22</xdr:col>
      <xdr:colOff>615950</xdr:colOff>
      <xdr:row>35</xdr:row>
      <xdr:rowOff>69215</xdr:rowOff>
    </xdr:to>
    <xdr:sp macro="" textlink="">
      <xdr:nvSpPr>
        <xdr:cNvPr id="328" name="円/楕円 327"/>
        <xdr:cNvSpPr/>
      </xdr:nvSpPr>
      <xdr:spPr>
        <a:xfrm>
          <a:off x="15621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79392</xdr:rowOff>
    </xdr:from>
    <xdr:ext cx="736600" cy="259045"/>
    <xdr:sp macro="" textlink="">
      <xdr:nvSpPr>
        <xdr:cNvPr id="329" name="テキスト ボックス 328"/>
        <xdr:cNvSpPr txBox="1"/>
      </xdr:nvSpPr>
      <xdr:spPr>
        <a:xfrm>
          <a:off x="15290800" y="57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127635</xdr:rowOff>
    </xdr:from>
    <xdr:to>
      <xdr:col>21</xdr:col>
      <xdr:colOff>412750</xdr:colOff>
      <xdr:row>35</xdr:row>
      <xdr:rowOff>57785</xdr:rowOff>
    </xdr:to>
    <xdr:sp macro="" textlink="">
      <xdr:nvSpPr>
        <xdr:cNvPr id="330" name="円/楕円 329"/>
        <xdr:cNvSpPr/>
      </xdr:nvSpPr>
      <xdr:spPr>
        <a:xfrm>
          <a:off x="14732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67962</xdr:rowOff>
    </xdr:from>
    <xdr:ext cx="762000" cy="259045"/>
    <xdr:sp macro="" textlink="">
      <xdr:nvSpPr>
        <xdr:cNvPr id="331" name="テキスト ボックス 330"/>
        <xdr:cNvSpPr txBox="1"/>
      </xdr:nvSpPr>
      <xdr:spPr>
        <a:xfrm>
          <a:off x="14401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133350</xdr:rowOff>
    </xdr:from>
    <xdr:to>
      <xdr:col>20</xdr:col>
      <xdr:colOff>209550</xdr:colOff>
      <xdr:row>35</xdr:row>
      <xdr:rowOff>63500</xdr:rowOff>
    </xdr:to>
    <xdr:sp macro="" textlink="">
      <xdr:nvSpPr>
        <xdr:cNvPr id="332" name="円/楕円 331"/>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73677</xdr:rowOff>
    </xdr:from>
    <xdr:ext cx="762000" cy="259045"/>
    <xdr:sp macro="" textlink="">
      <xdr:nvSpPr>
        <xdr:cNvPr id="333" name="テキスト ボックス 332"/>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150495</xdr:rowOff>
    </xdr:from>
    <xdr:to>
      <xdr:col>19</xdr:col>
      <xdr:colOff>6350</xdr:colOff>
      <xdr:row>35</xdr:row>
      <xdr:rowOff>80645</xdr:rowOff>
    </xdr:to>
    <xdr:sp macro="" textlink="">
      <xdr:nvSpPr>
        <xdr:cNvPr id="334" name="円/楕円 333"/>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90822</xdr:rowOff>
    </xdr:from>
    <xdr:ext cx="762000" cy="259045"/>
    <xdr:sp macro="" textlink="">
      <xdr:nvSpPr>
        <xdr:cNvPr id="335" name="テキスト ボックス 334"/>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償還の一部終了による地方道路等整備事業債、過疎対策事業債などの償還額が減少する一方、合併特例債や臨時財政対策債などの償還額が大幅に増えた為、公債費全体で</a:t>
          </a:r>
          <a:r>
            <a:rPr kumimoji="1" lang="en-US" altLang="ja-JP" sz="1200">
              <a:latin typeface="ＭＳ Ｐゴシック"/>
            </a:rPr>
            <a:t>75</a:t>
          </a:r>
          <a:r>
            <a:rPr kumimoji="1" lang="ja-JP" altLang="en-US" sz="1200">
              <a:latin typeface="ＭＳ Ｐゴシック"/>
            </a:rPr>
            <a:t>百万増額となった。</a:t>
          </a:r>
          <a:endParaRPr kumimoji="1" lang="en-US" altLang="ja-JP" sz="1200">
            <a:latin typeface="ＭＳ Ｐゴシック"/>
          </a:endParaRPr>
        </a:p>
        <a:p>
          <a:r>
            <a:rPr kumimoji="1" lang="ja-JP" altLang="en-US" sz="1200">
              <a:latin typeface="ＭＳ Ｐゴシック"/>
            </a:rPr>
            <a:t>　この結果、前年度比</a:t>
          </a:r>
          <a:r>
            <a:rPr kumimoji="1" lang="en-US" altLang="ja-JP" sz="1200">
              <a:latin typeface="ＭＳ Ｐゴシック"/>
            </a:rPr>
            <a:t>1.1</a:t>
          </a:r>
          <a:r>
            <a:rPr kumimoji="1" lang="ja-JP" altLang="en-US" sz="1200">
              <a:latin typeface="ＭＳ Ｐゴシック"/>
            </a:rPr>
            <a:t>ポイントの増となったが、類似団体平均比較して</a:t>
          </a:r>
          <a:r>
            <a:rPr kumimoji="1" lang="en-US" altLang="ja-JP" sz="1200">
              <a:latin typeface="ＭＳ Ｐゴシック"/>
            </a:rPr>
            <a:t>1.1</a:t>
          </a:r>
          <a:r>
            <a:rPr kumimoji="1" lang="ja-JP" altLang="en-US" sz="1200">
              <a:latin typeface="ＭＳ Ｐゴシック"/>
            </a:rPr>
            <a:t>ポイント低い状況にある。</a:t>
          </a:r>
          <a:endParaRPr kumimoji="1" lang="en-US" altLang="ja-JP" sz="1200">
            <a:latin typeface="ＭＳ Ｐゴシック"/>
          </a:endParaRPr>
        </a:p>
        <a:p>
          <a:r>
            <a:rPr kumimoji="1" lang="ja-JP" altLang="en-US" sz="1200">
              <a:latin typeface="ＭＳ Ｐゴシック"/>
            </a:rPr>
            <a:t>　今後もプライマリーバランスを意識した起債に努め、その抑制を図っていく。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50256</xdr:rowOff>
    </xdr:to>
    <xdr:cxnSp macro="">
      <xdr:nvCxnSpPr>
        <xdr:cNvPr id="370" name="直線コネクタ 369"/>
        <xdr:cNvCxnSpPr/>
      </xdr:nvCxnSpPr>
      <xdr:spPr>
        <a:xfrm>
          <a:off x="3987800" y="1318006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4536</xdr:rowOff>
    </xdr:to>
    <xdr:cxnSp macro="">
      <xdr:nvCxnSpPr>
        <xdr:cNvPr id="373" name="直線コネクタ 372"/>
        <xdr:cNvCxnSpPr/>
      </xdr:nvCxnSpPr>
      <xdr:spPr>
        <a:xfrm flipV="1">
          <a:off x="3098800" y="131800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4536</xdr:rowOff>
    </xdr:from>
    <xdr:to>
      <xdr:col>4</xdr:col>
      <xdr:colOff>346075</xdr:colOff>
      <xdr:row>77</xdr:row>
      <xdr:rowOff>17599</xdr:rowOff>
    </xdr:to>
    <xdr:cxnSp macro="">
      <xdr:nvCxnSpPr>
        <xdr:cNvPr id="376" name="直線コネクタ 375"/>
        <xdr:cNvCxnSpPr/>
      </xdr:nvCxnSpPr>
      <xdr:spPr>
        <a:xfrm flipV="1">
          <a:off x="2209800" y="13206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17599</xdr:rowOff>
    </xdr:from>
    <xdr:to>
      <xdr:col>3</xdr:col>
      <xdr:colOff>142875</xdr:colOff>
      <xdr:row>77</xdr:row>
      <xdr:rowOff>50256</xdr:rowOff>
    </xdr:to>
    <xdr:cxnSp macro="">
      <xdr:nvCxnSpPr>
        <xdr:cNvPr id="379" name="直線コネクタ 378"/>
        <xdr:cNvCxnSpPr/>
      </xdr:nvCxnSpPr>
      <xdr:spPr>
        <a:xfrm flipV="1">
          <a:off x="1320800" y="13219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170906</xdr:rowOff>
    </xdr:from>
    <xdr:to>
      <xdr:col>7</xdr:col>
      <xdr:colOff>66675</xdr:colOff>
      <xdr:row>77</xdr:row>
      <xdr:rowOff>101056</xdr:rowOff>
    </xdr:to>
    <xdr:sp macro="" textlink="">
      <xdr:nvSpPr>
        <xdr:cNvPr id="389" name="円/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15983</xdr:rowOff>
    </xdr:from>
    <xdr:ext cx="762000" cy="259045"/>
    <xdr:sp macro="" textlink="">
      <xdr:nvSpPr>
        <xdr:cNvPr id="390" name="公債費該当値テキスト"/>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1" name="円/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125186</xdr:rowOff>
    </xdr:from>
    <xdr:to>
      <xdr:col>4</xdr:col>
      <xdr:colOff>396875</xdr:colOff>
      <xdr:row>77</xdr:row>
      <xdr:rowOff>55336</xdr:rowOff>
    </xdr:to>
    <xdr:sp macro="" textlink="">
      <xdr:nvSpPr>
        <xdr:cNvPr id="393" name="円/楕円 392"/>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94" name="テキスト ボックス 393"/>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138249</xdr:rowOff>
    </xdr:from>
    <xdr:to>
      <xdr:col>3</xdr:col>
      <xdr:colOff>193675</xdr:colOff>
      <xdr:row>77</xdr:row>
      <xdr:rowOff>68399</xdr:rowOff>
    </xdr:to>
    <xdr:sp macro="" textlink="">
      <xdr:nvSpPr>
        <xdr:cNvPr id="395" name="円/楕円 394"/>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78576</xdr:rowOff>
    </xdr:from>
    <xdr:ext cx="762000" cy="259045"/>
    <xdr:sp macro="" textlink="">
      <xdr:nvSpPr>
        <xdr:cNvPr id="396" name="テキスト ボックス 395"/>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170906</xdr:rowOff>
    </xdr:from>
    <xdr:to>
      <xdr:col>1</xdr:col>
      <xdr:colOff>676275</xdr:colOff>
      <xdr:row>77</xdr:row>
      <xdr:rowOff>101056</xdr:rowOff>
    </xdr:to>
    <xdr:sp macro="" textlink="">
      <xdr:nvSpPr>
        <xdr:cNvPr id="397" name="円/楕円 396"/>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111233</xdr:rowOff>
    </xdr:from>
    <xdr:ext cx="762000" cy="259045"/>
    <xdr:sp macro="" textlink="">
      <xdr:nvSpPr>
        <xdr:cNvPr id="398" name="テキスト ボックス 397"/>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公債費を除く経常収支比率は、対前年度比較</a:t>
          </a:r>
          <a:r>
            <a:rPr kumimoji="1" lang="en-US" altLang="ja-JP" sz="1300" baseline="0">
              <a:latin typeface="ＭＳ Ｐゴシック"/>
            </a:rPr>
            <a:t>5.5</a:t>
          </a:r>
          <a:r>
            <a:rPr kumimoji="1" lang="ja-JP" altLang="en-US" sz="1300" baseline="0">
              <a:latin typeface="ＭＳ Ｐゴシック"/>
            </a:rPr>
            <a:t>ポイントのプラスとなり、類似団体平均値比較でも</a:t>
          </a:r>
          <a:r>
            <a:rPr kumimoji="1" lang="en-US" altLang="ja-JP" sz="1300" baseline="0">
              <a:latin typeface="ＭＳ Ｐゴシック"/>
            </a:rPr>
            <a:t>3.1</a:t>
          </a:r>
          <a:r>
            <a:rPr kumimoji="1" lang="ja-JP" altLang="en-US" sz="1300" baseline="0">
              <a:latin typeface="ＭＳ Ｐゴシック"/>
            </a:rPr>
            <a:t>ポイント上回っている。</a:t>
          </a:r>
          <a:endParaRPr kumimoji="1" lang="en-US" altLang="ja-JP" sz="1300" baseline="0">
            <a:latin typeface="ＭＳ Ｐゴシック"/>
          </a:endParaRPr>
        </a:p>
        <a:p>
          <a:r>
            <a:rPr kumimoji="1" lang="ja-JP" altLang="en-US" sz="1300" baseline="0">
              <a:latin typeface="ＭＳ Ｐゴシック"/>
            </a:rPr>
            <a:t>　生活保護費、保育所措置費などの扶助費の増、また介護保険特別会計、農業集落排水事業特別会計への繰出金の増加が考えられる。</a:t>
          </a:r>
          <a:endParaRPr kumimoji="1" lang="en-US" altLang="ja-JP" sz="1300" baseline="0">
            <a:latin typeface="ＭＳ Ｐゴシック"/>
          </a:endParaRPr>
        </a:p>
        <a:p>
          <a:r>
            <a:rPr kumimoji="1" lang="ja-JP" altLang="en-US" sz="1300" baseline="0">
              <a:latin typeface="ＭＳ Ｐゴシック"/>
            </a:rPr>
            <a:t>　今後も特別会計への基準外繰出や補助金等についての評価・検証を継続し適正な支出に努めていく。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77</xdr:row>
      <xdr:rowOff>83565</xdr:rowOff>
    </xdr:to>
    <xdr:cxnSp macro="">
      <xdr:nvCxnSpPr>
        <xdr:cNvPr id="429" name="直線コネクタ 428"/>
        <xdr:cNvCxnSpPr/>
      </xdr:nvCxnSpPr>
      <xdr:spPr>
        <a:xfrm>
          <a:off x="15671800" y="13033756"/>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40132</xdr:rowOff>
    </xdr:to>
    <xdr:cxnSp macro="">
      <xdr:nvCxnSpPr>
        <xdr:cNvPr id="432" name="直線コネクタ 431"/>
        <xdr:cNvCxnSpPr/>
      </xdr:nvCxnSpPr>
      <xdr:spPr>
        <a:xfrm flipV="1">
          <a:off x="14782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40132</xdr:rowOff>
    </xdr:to>
    <xdr:cxnSp macro="">
      <xdr:nvCxnSpPr>
        <xdr:cNvPr id="435" name="直線コネクタ 434"/>
        <xdr:cNvCxnSpPr/>
      </xdr:nvCxnSpPr>
      <xdr:spPr>
        <a:xfrm>
          <a:off x="13893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75</xdr:row>
      <xdr:rowOff>147574</xdr:rowOff>
    </xdr:to>
    <xdr:cxnSp macro="">
      <xdr:nvCxnSpPr>
        <xdr:cNvPr id="438" name="直線コネクタ 437"/>
        <xdr:cNvCxnSpPr/>
      </xdr:nvCxnSpPr>
      <xdr:spPr>
        <a:xfrm>
          <a:off x="13004800" y="12969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8" name="円/楕円 447"/>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4842</xdr:rowOff>
    </xdr:from>
    <xdr:ext cx="762000" cy="259045"/>
    <xdr:sp macro="" textlink="">
      <xdr:nvSpPr>
        <xdr:cNvPr id="449"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0" name="円/楕円 449"/>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1" name="テキスト ボックス 450"/>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52" name="円/楕円 451"/>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101109</xdr:rowOff>
    </xdr:from>
    <xdr:ext cx="762000" cy="259045"/>
    <xdr:sp macro="" textlink="">
      <xdr:nvSpPr>
        <xdr:cNvPr id="453" name="テキスト ボックス 452"/>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4" name="円/楕円 453"/>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37101</xdr:rowOff>
    </xdr:from>
    <xdr:ext cx="762000" cy="259045"/>
    <xdr:sp macro="" textlink="">
      <xdr:nvSpPr>
        <xdr:cNvPr id="455" name="テキスト ボックス 454"/>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56" name="円/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大分県宇佐市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85977</xdr:rowOff>
    </xdr:from>
    <xdr:to>
      <xdr:col>4</xdr:col>
      <xdr:colOff>1117600</xdr:colOff>
      <xdr:row>15</xdr:row>
      <xdr:rowOff>129950</xdr:rowOff>
    </xdr:to>
    <xdr:cxnSp macro="">
      <xdr:nvCxnSpPr>
        <xdr:cNvPr id="52" name="直線コネクタ 51"/>
        <xdr:cNvCxnSpPr/>
      </xdr:nvCxnSpPr>
      <xdr:spPr bwMode="auto">
        <a:xfrm flipV="1">
          <a:off x="5003800" y="2705352"/>
          <a:ext cx="647700" cy="4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129950</xdr:rowOff>
    </xdr:from>
    <xdr:to>
      <xdr:col>4</xdr:col>
      <xdr:colOff>469900</xdr:colOff>
      <xdr:row>15</xdr:row>
      <xdr:rowOff>164665</xdr:rowOff>
    </xdr:to>
    <xdr:cxnSp macro="">
      <xdr:nvCxnSpPr>
        <xdr:cNvPr id="55" name="直線コネクタ 54"/>
        <xdr:cNvCxnSpPr/>
      </xdr:nvCxnSpPr>
      <xdr:spPr bwMode="auto">
        <a:xfrm flipV="1">
          <a:off x="4305300" y="2749325"/>
          <a:ext cx="698500" cy="34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164665</xdr:rowOff>
    </xdr:from>
    <xdr:to>
      <xdr:col>3</xdr:col>
      <xdr:colOff>904875</xdr:colOff>
      <xdr:row>16</xdr:row>
      <xdr:rowOff>24925</xdr:rowOff>
    </xdr:to>
    <xdr:cxnSp macro="">
      <xdr:nvCxnSpPr>
        <xdr:cNvPr id="58" name="直線コネクタ 57"/>
        <xdr:cNvCxnSpPr/>
      </xdr:nvCxnSpPr>
      <xdr:spPr bwMode="auto">
        <a:xfrm flipV="1">
          <a:off x="3606800" y="2784040"/>
          <a:ext cx="698500" cy="3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24925</xdr:rowOff>
    </xdr:from>
    <xdr:to>
      <xdr:col>3</xdr:col>
      <xdr:colOff>206375</xdr:colOff>
      <xdr:row>16</xdr:row>
      <xdr:rowOff>28778</xdr:rowOff>
    </xdr:to>
    <xdr:cxnSp macro="">
      <xdr:nvCxnSpPr>
        <xdr:cNvPr id="61" name="直線コネクタ 60"/>
        <xdr:cNvCxnSpPr/>
      </xdr:nvCxnSpPr>
      <xdr:spPr bwMode="auto">
        <a:xfrm flipV="1">
          <a:off x="2908300" y="281575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35177</xdr:rowOff>
    </xdr:from>
    <xdr:to>
      <xdr:col>5</xdr:col>
      <xdr:colOff>34925</xdr:colOff>
      <xdr:row>15</xdr:row>
      <xdr:rowOff>136777</xdr:rowOff>
    </xdr:to>
    <xdr:sp macro="" textlink="">
      <xdr:nvSpPr>
        <xdr:cNvPr id="71" name="円/楕円 70"/>
        <xdr:cNvSpPr/>
      </xdr:nvSpPr>
      <xdr:spPr bwMode="auto">
        <a:xfrm>
          <a:off x="5600700" y="26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51704</xdr:rowOff>
    </xdr:from>
    <xdr:ext cx="762000" cy="259045"/>
    <xdr:sp macro="" textlink="">
      <xdr:nvSpPr>
        <xdr:cNvPr id="72" name="人口1人当たり決算額の推移該当値テキスト130"/>
        <xdr:cNvSpPr txBox="1"/>
      </xdr:nvSpPr>
      <xdr:spPr>
        <a:xfrm>
          <a:off x="5740400" y="24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95,429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79150</xdr:rowOff>
    </xdr:from>
    <xdr:to>
      <xdr:col>4</xdr:col>
      <xdr:colOff>520700</xdr:colOff>
      <xdr:row>16</xdr:row>
      <xdr:rowOff>9300</xdr:rowOff>
    </xdr:to>
    <xdr:sp macro="" textlink="">
      <xdr:nvSpPr>
        <xdr:cNvPr id="73" name="円/楕円 72"/>
        <xdr:cNvSpPr/>
      </xdr:nvSpPr>
      <xdr:spPr bwMode="auto">
        <a:xfrm>
          <a:off x="4953000" y="269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19477</xdr:rowOff>
    </xdr:from>
    <xdr:ext cx="736600" cy="259045"/>
    <xdr:sp macro="" textlink="">
      <xdr:nvSpPr>
        <xdr:cNvPr id="74" name="テキスト ボックス 73"/>
        <xdr:cNvSpPr txBox="1"/>
      </xdr:nvSpPr>
      <xdr:spPr>
        <a:xfrm>
          <a:off x="4622800" y="246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113865</xdr:rowOff>
    </xdr:from>
    <xdr:to>
      <xdr:col>3</xdr:col>
      <xdr:colOff>955675</xdr:colOff>
      <xdr:row>16</xdr:row>
      <xdr:rowOff>44015</xdr:rowOff>
    </xdr:to>
    <xdr:sp macro="" textlink="">
      <xdr:nvSpPr>
        <xdr:cNvPr id="75" name="円/楕円 74"/>
        <xdr:cNvSpPr/>
      </xdr:nvSpPr>
      <xdr:spPr bwMode="auto">
        <a:xfrm>
          <a:off x="4254500" y="27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54192</xdr:rowOff>
    </xdr:from>
    <xdr:ext cx="762000" cy="259045"/>
    <xdr:sp macro="" textlink="">
      <xdr:nvSpPr>
        <xdr:cNvPr id="76" name="テキスト ボックス 75"/>
        <xdr:cNvSpPr txBox="1"/>
      </xdr:nvSpPr>
      <xdr:spPr>
        <a:xfrm>
          <a:off x="3924300" y="250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145575</xdr:rowOff>
    </xdr:from>
    <xdr:to>
      <xdr:col>3</xdr:col>
      <xdr:colOff>257175</xdr:colOff>
      <xdr:row>16</xdr:row>
      <xdr:rowOff>75725</xdr:rowOff>
    </xdr:to>
    <xdr:sp macro="" textlink="">
      <xdr:nvSpPr>
        <xdr:cNvPr id="77" name="円/楕円 76"/>
        <xdr:cNvSpPr/>
      </xdr:nvSpPr>
      <xdr:spPr bwMode="auto">
        <a:xfrm>
          <a:off x="3556000" y="276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85902</xdr:rowOff>
    </xdr:from>
    <xdr:ext cx="762000" cy="259045"/>
    <xdr:sp macro="" textlink="">
      <xdr:nvSpPr>
        <xdr:cNvPr id="78" name="テキスト ボックス 77"/>
        <xdr:cNvSpPr txBox="1"/>
      </xdr:nvSpPr>
      <xdr:spPr>
        <a:xfrm>
          <a:off x="3225800" y="25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149428</xdr:rowOff>
    </xdr:from>
    <xdr:to>
      <xdr:col>2</xdr:col>
      <xdr:colOff>692150</xdr:colOff>
      <xdr:row>16</xdr:row>
      <xdr:rowOff>79578</xdr:rowOff>
    </xdr:to>
    <xdr:sp macro="" textlink="">
      <xdr:nvSpPr>
        <xdr:cNvPr id="79" name="円/楕円 78"/>
        <xdr:cNvSpPr/>
      </xdr:nvSpPr>
      <xdr:spPr bwMode="auto">
        <a:xfrm>
          <a:off x="28575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89755</xdr:rowOff>
    </xdr:from>
    <xdr:ext cx="762000" cy="259045"/>
    <xdr:sp macro="" textlink="">
      <xdr:nvSpPr>
        <xdr:cNvPr id="80" name="テキスト ボックス 79"/>
        <xdr:cNvSpPr txBox="1"/>
      </xdr:nvSpPr>
      <xdr:spPr>
        <a:xfrm>
          <a:off x="2527300" y="25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50762</xdr:rowOff>
    </xdr:from>
    <xdr:to>
      <xdr:col>4</xdr:col>
      <xdr:colOff>1117600</xdr:colOff>
      <xdr:row>37</xdr:row>
      <xdr:rowOff>84686</xdr:rowOff>
    </xdr:to>
    <xdr:cxnSp macro="">
      <xdr:nvCxnSpPr>
        <xdr:cNvPr id="112" name="直線コネクタ 111"/>
        <xdr:cNvCxnSpPr/>
      </xdr:nvCxnSpPr>
      <xdr:spPr bwMode="auto">
        <a:xfrm flipV="1">
          <a:off x="5003800" y="7175462"/>
          <a:ext cx="6477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84686</xdr:rowOff>
    </xdr:from>
    <xdr:to>
      <xdr:col>4</xdr:col>
      <xdr:colOff>469900</xdr:colOff>
      <xdr:row>37</xdr:row>
      <xdr:rowOff>85258</xdr:rowOff>
    </xdr:to>
    <xdr:cxnSp macro="">
      <xdr:nvCxnSpPr>
        <xdr:cNvPr id="115" name="直線コネクタ 114"/>
        <xdr:cNvCxnSpPr/>
      </xdr:nvCxnSpPr>
      <xdr:spPr bwMode="auto">
        <a:xfrm flipV="1">
          <a:off x="4305300" y="7209386"/>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39835</xdr:rowOff>
    </xdr:from>
    <xdr:to>
      <xdr:col>3</xdr:col>
      <xdr:colOff>904875</xdr:colOff>
      <xdr:row>37</xdr:row>
      <xdr:rowOff>85258</xdr:rowOff>
    </xdr:to>
    <xdr:cxnSp macro="">
      <xdr:nvCxnSpPr>
        <xdr:cNvPr id="118" name="直線コネクタ 117"/>
        <xdr:cNvCxnSpPr/>
      </xdr:nvCxnSpPr>
      <xdr:spPr bwMode="auto">
        <a:xfrm>
          <a:off x="3606800" y="7164535"/>
          <a:ext cx="698500" cy="4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39835</xdr:rowOff>
    </xdr:from>
    <xdr:to>
      <xdr:col>3</xdr:col>
      <xdr:colOff>206375</xdr:colOff>
      <xdr:row>37</xdr:row>
      <xdr:rowOff>101740</xdr:rowOff>
    </xdr:to>
    <xdr:cxnSp macro="">
      <xdr:nvCxnSpPr>
        <xdr:cNvPr id="121" name="直線コネクタ 120"/>
        <xdr:cNvCxnSpPr/>
      </xdr:nvCxnSpPr>
      <xdr:spPr bwMode="auto">
        <a:xfrm flipV="1">
          <a:off x="2908300" y="7164535"/>
          <a:ext cx="698500" cy="6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171412</xdr:rowOff>
    </xdr:from>
    <xdr:to>
      <xdr:col>5</xdr:col>
      <xdr:colOff>34925</xdr:colOff>
      <xdr:row>37</xdr:row>
      <xdr:rowOff>101562</xdr:rowOff>
    </xdr:to>
    <xdr:sp macro="" textlink="">
      <xdr:nvSpPr>
        <xdr:cNvPr id="131" name="円/楕円 130"/>
        <xdr:cNvSpPr/>
      </xdr:nvSpPr>
      <xdr:spPr bwMode="auto">
        <a:xfrm>
          <a:off x="56007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143489</xdr:rowOff>
    </xdr:from>
    <xdr:ext cx="762000" cy="259045"/>
    <xdr:sp macro="" textlink="">
      <xdr:nvSpPr>
        <xdr:cNvPr id="132" name="人口1人当たり決算額の推移該当値テキスト445"/>
        <xdr:cNvSpPr txBox="1"/>
      </xdr:nvSpPr>
      <xdr:spPr>
        <a:xfrm>
          <a:off x="5740400" y="709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33886</xdr:rowOff>
    </xdr:from>
    <xdr:to>
      <xdr:col>4</xdr:col>
      <xdr:colOff>520700</xdr:colOff>
      <xdr:row>37</xdr:row>
      <xdr:rowOff>135486</xdr:rowOff>
    </xdr:to>
    <xdr:sp macro="" textlink="">
      <xdr:nvSpPr>
        <xdr:cNvPr id="133" name="円/楕円 132"/>
        <xdr:cNvSpPr/>
      </xdr:nvSpPr>
      <xdr:spPr bwMode="auto">
        <a:xfrm>
          <a:off x="4953000" y="715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120263</xdr:rowOff>
    </xdr:from>
    <xdr:ext cx="736600" cy="259045"/>
    <xdr:sp macro="" textlink="">
      <xdr:nvSpPr>
        <xdr:cNvPr id="134" name="テキスト ボックス 133"/>
        <xdr:cNvSpPr txBox="1"/>
      </xdr:nvSpPr>
      <xdr:spPr>
        <a:xfrm>
          <a:off x="4622800" y="724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34458</xdr:rowOff>
    </xdr:from>
    <xdr:to>
      <xdr:col>3</xdr:col>
      <xdr:colOff>955675</xdr:colOff>
      <xdr:row>37</xdr:row>
      <xdr:rowOff>136058</xdr:rowOff>
    </xdr:to>
    <xdr:sp macro="" textlink="">
      <xdr:nvSpPr>
        <xdr:cNvPr id="135" name="円/楕円 134"/>
        <xdr:cNvSpPr/>
      </xdr:nvSpPr>
      <xdr:spPr bwMode="auto">
        <a:xfrm>
          <a:off x="4254500" y="71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120835</xdr:rowOff>
    </xdr:from>
    <xdr:ext cx="762000" cy="259045"/>
    <xdr:sp macro="" textlink="">
      <xdr:nvSpPr>
        <xdr:cNvPr id="136" name="テキスト ボックス 135"/>
        <xdr:cNvSpPr txBox="1"/>
      </xdr:nvSpPr>
      <xdr:spPr>
        <a:xfrm>
          <a:off x="3924300" y="72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160485</xdr:rowOff>
    </xdr:from>
    <xdr:to>
      <xdr:col>3</xdr:col>
      <xdr:colOff>257175</xdr:colOff>
      <xdr:row>37</xdr:row>
      <xdr:rowOff>90635</xdr:rowOff>
    </xdr:to>
    <xdr:sp macro="" textlink="">
      <xdr:nvSpPr>
        <xdr:cNvPr id="137" name="円/楕円 136"/>
        <xdr:cNvSpPr/>
      </xdr:nvSpPr>
      <xdr:spPr bwMode="auto">
        <a:xfrm>
          <a:off x="3556000" y="711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75412</xdr:rowOff>
    </xdr:from>
    <xdr:ext cx="762000" cy="259045"/>
    <xdr:sp macro="" textlink="">
      <xdr:nvSpPr>
        <xdr:cNvPr id="138" name="テキスト ボックス 137"/>
        <xdr:cNvSpPr txBox="1"/>
      </xdr:nvSpPr>
      <xdr:spPr>
        <a:xfrm>
          <a:off x="3225800" y="720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50940</xdr:rowOff>
    </xdr:from>
    <xdr:to>
      <xdr:col>2</xdr:col>
      <xdr:colOff>692150</xdr:colOff>
      <xdr:row>37</xdr:row>
      <xdr:rowOff>152540</xdr:rowOff>
    </xdr:to>
    <xdr:sp macro="" textlink="">
      <xdr:nvSpPr>
        <xdr:cNvPr id="139" name="円/楕円 138"/>
        <xdr:cNvSpPr/>
      </xdr:nvSpPr>
      <xdr:spPr bwMode="auto">
        <a:xfrm>
          <a:off x="2857500" y="71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137317</xdr:rowOff>
    </xdr:from>
    <xdr:ext cx="762000" cy="259045"/>
    <xdr:sp macro="" textlink="">
      <xdr:nvSpPr>
        <xdr:cNvPr id="140" name="テキスト ボックス 139"/>
        <xdr:cNvSpPr txBox="1"/>
      </xdr:nvSpPr>
      <xdr:spPr>
        <a:xfrm>
          <a:off x="2527300" y="72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131261</xdr:rowOff>
    </xdr:from>
    <xdr:to>
      <xdr:col>6</xdr:col>
      <xdr:colOff>511175</xdr:colOff>
      <xdr:row>34</xdr:row>
      <xdr:rowOff>59233</xdr:rowOff>
    </xdr:to>
    <xdr:cxnSp macro="">
      <xdr:nvCxnSpPr>
        <xdr:cNvPr id="61" name="直線コネクタ 60"/>
        <xdr:cNvCxnSpPr/>
      </xdr:nvCxnSpPr>
      <xdr:spPr>
        <a:xfrm flipV="1">
          <a:off x="3797300" y="5789111"/>
          <a:ext cx="8382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14903</xdr:rowOff>
    </xdr:from>
    <xdr:to>
      <xdr:col>5</xdr:col>
      <xdr:colOff>358775</xdr:colOff>
      <xdr:row>34</xdr:row>
      <xdr:rowOff>59233</xdr:rowOff>
    </xdr:to>
    <xdr:cxnSp macro="">
      <xdr:nvCxnSpPr>
        <xdr:cNvPr id="64" name="直線コネクタ 63"/>
        <xdr:cNvCxnSpPr/>
      </xdr:nvCxnSpPr>
      <xdr:spPr>
        <a:xfrm>
          <a:off x="2908300" y="5844203"/>
          <a:ext cx="8890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14903</xdr:rowOff>
    </xdr:from>
    <xdr:to>
      <xdr:col>4</xdr:col>
      <xdr:colOff>155575</xdr:colOff>
      <xdr:row>34</xdr:row>
      <xdr:rowOff>15589</xdr:rowOff>
    </xdr:to>
    <xdr:cxnSp macro="">
      <xdr:nvCxnSpPr>
        <xdr:cNvPr id="67" name="直線コネクタ 66"/>
        <xdr:cNvCxnSpPr/>
      </xdr:nvCxnSpPr>
      <xdr:spPr>
        <a:xfrm flipV="1">
          <a:off x="2019300" y="58442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8846</xdr:rowOff>
    </xdr:from>
    <xdr:to>
      <xdr:col>2</xdr:col>
      <xdr:colOff>638175</xdr:colOff>
      <xdr:row>34</xdr:row>
      <xdr:rowOff>15589</xdr:rowOff>
    </xdr:to>
    <xdr:cxnSp macro="">
      <xdr:nvCxnSpPr>
        <xdr:cNvPr id="70" name="直線コネクタ 69"/>
        <xdr:cNvCxnSpPr/>
      </xdr:nvCxnSpPr>
      <xdr:spPr>
        <a:xfrm>
          <a:off x="1130300" y="583814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80461</xdr:rowOff>
    </xdr:from>
    <xdr:to>
      <xdr:col>6</xdr:col>
      <xdr:colOff>561975</xdr:colOff>
      <xdr:row>34</xdr:row>
      <xdr:rowOff>10611</xdr:rowOff>
    </xdr:to>
    <xdr:sp macro="" textlink="">
      <xdr:nvSpPr>
        <xdr:cNvPr id="80" name="円/楕円 79"/>
        <xdr:cNvSpPr/>
      </xdr:nvSpPr>
      <xdr:spPr>
        <a:xfrm>
          <a:off x="4584700" y="57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103338</xdr:rowOff>
    </xdr:from>
    <xdr:ext cx="534377" cy="259045"/>
    <xdr:sp macro="" textlink="">
      <xdr:nvSpPr>
        <xdr:cNvPr id="81" name="人件費該当値テキスト"/>
        <xdr:cNvSpPr txBox="1"/>
      </xdr:nvSpPr>
      <xdr:spPr>
        <a:xfrm>
          <a:off x="4686300" y="55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8433</xdr:rowOff>
    </xdr:from>
    <xdr:to>
      <xdr:col>5</xdr:col>
      <xdr:colOff>409575</xdr:colOff>
      <xdr:row>34</xdr:row>
      <xdr:rowOff>110033</xdr:rowOff>
    </xdr:to>
    <xdr:sp macro="" textlink="">
      <xdr:nvSpPr>
        <xdr:cNvPr id="82" name="円/楕円 81"/>
        <xdr:cNvSpPr/>
      </xdr:nvSpPr>
      <xdr:spPr>
        <a:xfrm>
          <a:off x="37465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126560</xdr:rowOff>
    </xdr:from>
    <xdr:ext cx="534377" cy="259045"/>
    <xdr:sp macro="" textlink="">
      <xdr:nvSpPr>
        <xdr:cNvPr id="83" name="テキスト ボックス 82"/>
        <xdr:cNvSpPr txBox="1"/>
      </xdr:nvSpPr>
      <xdr:spPr>
        <a:xfrm>
          <a:off x="3530111" y="56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135553</xdr:rowOff>
    </xdr:from>
    <xdr:to>
      <xdr:col>4</xdr:col>
      <xdr:colOff>206375</xdr:colOff>
      <xdr:row>34</xdr:row>
      <xdr:rowOff>65703</xdr:rowOff>
    </xdr:to>
    <xdr:sp macro="" textlink="">
      <xdr:nvSpPr>
        <xdr:cNvPr id="84" name="円/楕円 83"/>
        <xdr:cNvSpPr/>
      </xdr:nvSpPr>
      <xdr:spPr>
        <a:xfrm>
          <a:off x="2857500" y="57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82230</xdr:rowOff>
    </xdr:from>
    <xdr:ext cx="534377" cy="259045"/>
    <xdr:sp macro="" textlink="">
      <xdr:nvSpPr>
        <xdr:cNvPr id="85" name="テキスト ボックス 84"/>
        <xdr:cNvSpPr txBox="1"/>
      </xdr:nvSpPr>
      <xdr:spPr>
        <a:xfrm>
          <a:off x="2641111" y="55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136239</xdr:rowOff>
    </xdr:from>
    <xdr:to>
      <xdr:col>3</xdr:col>
      <xdr:colOff>3175</xdr:colOff>
      <xdr:row>34</xdr:row>
      <xdr:rowOff>66389</xdr:rowOff>
    </xdr:to>
    <xdr:sp macro="" textlink="">
      <xdr:nvSpPr>
        <xdr:cNvPr id="86" name="円/楕円 85"/>
        <xdr:cNvSpPr/>
      </xdr:nvSpPr>
      <xdr:spPr>
        <a:xfrm>
          <a:off x="1968500" y="57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82916</xdr:rowOff>
    </xdr:from>
    <xdr:ext cx="534377" cy="259045"/>
    <xdr:sp macro="" textlink="">
      <xdr:nvSpPr>
        <xdr:cNvPr id="87" name="テキスト ボックス 86"/>
        <xdr:cNvSpPr txBox="1"/>
      </xdr:nvSpPr>
      <xdr:spPr>
        <a:xfrm>
          <a:off x="1752111" y="55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129496</xdr:rowOff>
    </xdr:from>
    <xdr:to>
      <xdr:col>1</xdr:col>
      <xdr:colOff>485775</xdr:colOff>
      <xdr:row>34</xdr:row>
      <xdr:rowOff>59646</xdr:rowOff>
    </xdr:to>
    <xdr:sp macro="" textlink="">
      <xdr:nvSpPr>
        <xdr:cNvPr id="88" name="円/楕円 87"/>
        <xdr:cNvSpPr/>
      </xdr:nvSpPr>
      <xdr:spPr>
        <a:xfrm>
          <a:off x="1079500" y="57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76173</xdr:rowOff>
    </xdr:from>
    <xdr:ext cx="534377" cy="259045"/>
    <xdr:sp macro="" textlink="">
      <xdr:nvSpPr>
        <xdr:cNvPr id="89" name="テキスト ボックス 88"/>
        <xdr:cNvSpPr txBox="1"/>
      </xdr:nvSpPr>
      <xdr:spPr>
        <a:xfrm>
          <a:off x="863111" y="55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165646</xdr:rowOff>
    </xdr:from>
    <xdr:to>
      <xdr:col>6</xdr:col>
      <xdr:colOff>511175</xdr:colOff>
      <xdr:row>56</xdr:row>
      <xdr:rowOff>9430</xdr:rowOff>
    </xdr:to>
    <xdr:cxnSp macro="">
      <xdr:nvCxnSpPr>
        <xdr:cNvPr id="121" name="直線コネクタ 120"/>
        <xdr:cNvCxnSpPr/>
      </xdr:nvCxnSpPr>
      <xdr:spPr>
        <a:xfrm flipV="1">
          <a:off x="3797300" y="9595396"/>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9430</xdr:rowOff>
    </xdr:from>
    <xdr:to>
      <xdr:col>5</xdr:col>
      <xdr:colOff>358775</xdr:colOff>
      <xdr:row>56</xdr:row>
      <xdr:rowOff>69177</xdr:rowOff>
    </xdr:to>
    <xdr:cxnSp macro="">
      <xdr:nvCxnSpPr>
        <xdr:cNvPr id="124" name="直線コネクタ 123"/>
        <xdr:cNvCxnSpPr/>
      </xdr:nvCxnSpPr>
      <xdr:spPr>
        <a:xfrm flipV="1">
          <a:off x="2908300" y="9610630"/>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69177</xdr:rowOff>
    </xdr:from>
    <xdr:to>
      <xdr:col>4</xdr:col>
      <xdr:colOff>155575</xdr:colOff>
      <xdr:row>56</xdr:row>
      <xdr:rowOff>86567</xdr:rowOff>
    </xdr:to>
    <xdr:cxnSp macro="">
      <xdr:nvCxnSpPr>
        <xdr:cNvPr id="127" name="直線コネクタ 126"/>
        <xdr:cNvCxnSpPr/>
      </xdr:nvCxnSpPr>
      <xdr:spPr>
        <a:xfrm flipV="1">
          <a:off x="2019300" y="967037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86567</xdr:rowOff>
    </xdr:from>
    <xdr:to>
      <xdr:col>2</xdr:col>
      <xdr:colOff>638175</xdr:colOff>
      <xdr:row>57</xdr:row>
      <xdr:rowOff>11716</xdr:rowOff>
    </xdr:to>
    <xdr:cxnSp macro="">
      <xdr:nvCxnSpPr>
        <xdr:cNvPr id="130" name="直線コネクタ 129"/>
        <xdr:cNvCxnSpPr/>
      </xdr:nvCxnSpPr>
      <xdr:spPr>
        <a:xfrm flipV="1">
          <a:off x="1130300" y="9687767"/>
          <a:ext cx="889000" cy="9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114846</xdr:rowOff>
    </xdr:from>
    <xdr:to>
      <xdr:col>6</xdr:col>
      <xdr:colOff>561975</xdr:colOff>
      <xdr:row>56</xdr:row>
      <xdr:rowOff>44996</xdr:rowOff>
    </xdr:to>
    <xdr:sp macro="" textlink="">
      <xdr:nvSpPr>
        <xdr:cNvPr id="140" name="円/楕円 139"/>
        <xdr:cNvSpPr/>
      </xdr:nvSpPr>
      <xdr:spPr>
        <a:xfrm>
          <a:off x="45847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93273</xdr:rowOff>
    </xdr:from>
    <xdr:ext cx="534377" cy="259045"/>
    <xdr:sp macro="" textlink="">
      <xdr:nvSpPr>
        <xdr:cNvPr id="141" name="物件費該当値テキスト"/>
        <xdr:cNvSpPr txBox="1"/>
      </xdr:nvSpPr>
      <xdr:spPr>
        <a:xfrm>
          <a:off x="4686300" y="95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57,911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130080</xdr:rowOff>
    </xdr:from>
    <xdr:to>
      <xdr:col>5</xdr:col>
      <xdr:colOff>409575</xdr:colOff>
      <xdr:row>56</xdr:row>
      <xdr:rowOff>60230</xdr:rowOff>
    </xdr:to>
    <xdr:sp macro="" textlink="">
      <xdr:nvSpPr>
        <xdr:cNvPr id="142" name="円/楕円 141"/>
        <xdr:cNvSpPr/>
      </xdr:nvSpPr>
      <xdr:spPr>
        <a:xfrm>
          <a:off x="3746500" y="9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51357</xdr:rowOff>
    </xdr:from>
    <xdr:ext cx="534377" cy="259045"/>
    <xdr:sp macro="" textlink="">
      <xdr:nvSpPr>
        <xdr:cNvPr id="143" name="テキスト ボックス 142"/>
        <xdr:cNvSpPr txBox="1"/>
      </xdr:nvSpPr>
      <xdr:spPr>
        <a:xfrm>
          <a:off x="3530111" y="96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18377</xdr:rowOff>
    </xdr:from>
    <xdr:to>
      <xdr:col>4</xdr:col>
      <xdr:colOff>206375</xdr:colOff>
      <xdr:row>56</xdr:row>
      <xdr:rowOff>119977</xdr:rowOff>
    </xdr:to>
    <xdr:sp macro="" textlink="">
      <xdr:nvSpPr>
        <xdr:cNvPr id="144" name="円/楕円 143"/>
        <xdr:cNvSpPr/>
      </xdr:nvSpPr>
      <xdr:spPr>
        <a:xfrm>
          <a:off x="2857500" y="96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111104</xdr:rowOff>
    </xdr:from>
    <xdr:ext cx="534377" cy="259045"/>
    <xdr:sp macro="" textlink="">
      <xdr:nvSpPr>
        <xdr:cNvPr id="145" name="テキスト ボックス 144"/>
        <xdr:cNvSpPr txBox="1"/>
      </xdr:nvSpPr>
      <xdr:spPr>
        <a:xfrm>
          <a:off x="2641111" y="97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35767</xdr:rowOff>
    </xdr:from>
    <xdr:to>
      <xdr:col>3</xdr:col>
      <xdr:colOff>3175</xdr:colOff>
      <xdr:row>56</xdr:row>
      <xdr:rowOff>137367</xdr:rowOff>
    </xdr:to>
    <xdr:sp macro="" textlink="">
      <xdr:nvSpPr>
        <xdr:cNvPr id="146" name="円/楕円 145"/>
        <xdr:cNvSpPr/>
      </xdr:nvSpPr>
      <xdr:spPr>
        <a:xfrm>
          <a:off x="1968500" y="96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128494</xdr:rowOff>
    </xdr:from>
    <xdr:ext cx="534377" cy="259045"/>
    <xdr:sp macro="" textlink="">
      <xdr:nvSpPr>
        <xdr:cNvPr id="147" name="テキスト ボックス 146"/>
        <xdr:cNvSpPr txBox="1"/>
      </xdr:nvSpPr>
      <xdr:spPr>
        <a:xfrm>
          <a:off x="1752111" y="97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132366</xdr:rowOff>
    </xdr:from>
    <xdr:to>
      <xdr:col>1</xdr:col>
      <xdr:colOff>485775</xdr:colOff>
      <xdr:row>57</xdr:row>
      <xdr:rowOff>62516</xdr:rowOff>
    </xdr:to>
    <xdr:sp macro="" textlink="">
      <xdr:nvSpPr>
        <xdr:cNvPr id="148" name="円/楕円 147"/>
        <xdr:cNvSpPr/>
      </xdr:nvSpPr>
      <xdr:spPr>
        <a:xfrm>
          <a:off x="1079500" y="9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53643</xdr:rowOff>
    </xdr:from>
    <xdr:ext cx="534377" cy="259045"/>
    <xdr:sp macro="" textlink="">
      <xdr:nvSpPr>
        <xdr:cNvPr id="149" name="テキスト ボックス 148"/>
        <xdr:cNvSpPr txBox="1"/>
      </xdr:nvSpPr>
      <xdr:spPr>
        <a:xfrm>
          <a:off x="863111" y="98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103059</xdr:rowOff>
    </xdr:from>
    <xdr:to>
      <xdr:col>6</xdr:col>
      <xdr:colOff>511175</xdr:colOff>
      <xdr:row>78</xdr:row>
      <xdr:rowOff>110863</xdr:rowOff>
    </xdr:to>
    <xdr:cxnSp macro="">
      <xdr:nvCxnSpPr>
        <xdr:cNvPr id="180" name="直線コネクタ 179"/>
        <xdr:cNvCxnSpPr/>
      </xdr:nvCxnSpPr>
      <xdr:spPr>
        <a:xfrm>
          <a:off x="3797300" y="13476159"/>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103059</xdr:rowOff>
    </xdr:from>
    <xdr:to>
      <xdr:col>5</xdr:col>
      <xdr:colOff>358775</xdr:colOff>
      <xdr:row>78</xdr:row>
      <xdr:rowOff>121641</xdr:rowOff>
    </xdr:to>
    <xdr:cxnSp macro="">
      <xdr:nvCxnSpPr>
        <xdr:cNvPr id="183" name="直線コネクタ 182"/>
        <xdr:cNvCxnSpPr/>
      </xdr:nvCxnSpPr>
      <xdr:spPr>
        <a:xfrm flipV="1">
          <a:off x="2908300" y="13476159"/>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121641</xdr:rowOff>
    </xdr:from>
    <xdr:to>
      <xdr:col>4</xdr:col>
      <xdr:colOff>155575</xdr:colOff>
      <xdr:row>78</xdr:row>
      <xdr:rowOff>122293</xdr:rowOff>
    </xdr:to>
    <xdr:cxnSp macro="">
      <xdr:nvCxnSpPr>
        <xdr:cNvPr id="186" name="直線コネクタ 185"/>
        <xdr:cNvCxnSpPr/>
      </xdr:nvCxnSpPr>
      <xdr:spPr>
        <a:xfrm flipV="1">
          <a:off x="2019300" y="1349474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116514</xdr:rowOff>
    </xdr:from>
    <xdr:to>
      <xdr:col>2</xdr:col>
      <xdr:colOff>638175</xdr:colOff>
      <xdr:row>78</xdr:row>
      <xdr:rowOff>122293</xdr:rowOff>
    </xdr:to>
    <xdr:cxnSp macro="">
      <xdr:nvCxnSpPr>
        <xdr:cNvPr id="189" name="直線コネクタ 188"/>
        <xdr:cNvCxnSpPr/>
      </xdr:nvCxnSpPr>
      <xdr:spPr>
        <a:xfrm>
          <a:off x="1130300" y="13489614"/>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60063</xdr:rowOff>
    </xdr:from>
    <xdr:to>
      <xdr:col>6</xdr:col>
      <xdr:colOff>561975</xdr:colOff>
      <xdr:row>78</xdr:row>
      <xdr:rowOff>161663</xdr:rowOff>
    </xdr:to>
    <xdr:sp macro="" textlink="">
      <xdr:nvSpPr>
        <xdr:cNvPr id="199" name="円/楕円 198"/>
        <xdr:cNvSpPr/>
      </xdr:nvSpPr>
      <xdr:spPr>
        <a:xfrm>
          <a:off x="4584700" y="134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38490</xdr:rowOff>
    </xdr:from>
    <xdr:ext cx="469744" cy="259045"/>
    <xdr:sp macro="" textlink="">
      <xdr:nvSpPr>
        <xdr:cNvPr id="200" name="維持補修費該当値テキスト"/>
        <xdr:cNvSpPr txBox="1"/>
      </xdr:nvSpPr>
      <xdr:spPr>
        <a:xfrm>
          <a:off x="4686300" y="1341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52259</xdr:rowOff>
    </xdr:from>
    <xdr:to>
      <xdr:col>5</xdr:col>
      <xdr:colOff>409575</xdr:colOff>
      <xdr:row>78</xdr:row>
      <xdr:rowOff>153859</xdr:rowOff>
    </xdr:to>
    <xdr:sp macro="" textlink="">
      <xdr:nvSpPr>
        <xdr:cNvPr id="201" name="円/楕円 200"/>
        <xdr:cNvSpPr/>
      </xdr:nvSpPr>
      <xdr:spPr>
        <a:xfrm>
          <a:off x="3746500" y="13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144986</xdr:rowOff>
    </xdr:from>
    <xdr:ext cx="469744" cy="259045"/>
    <xdr:sp macro="" textlink="">
      <xdr:nvSpPr>
        <xdr:cNvPr id="202" name="テキスト ボックス 201"/>
        <xdr:cNvSpPr txBox="1"/>
      </xdr:nvSpPr>
      <xdr:spPr>
        <a:xfrm>
          <a:off x="3562427" y="1351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70841</xdr:rowOff>
    </xdr:from>
    <xdr:to>
      <xdr:col>4</xdr:col>
      <xdr:colOff>206375</xdr:colOff>
      <xdr:row>79</xdr:row>
      <xdr:rowOff>991</xdr:rowOff>
    </xdr:to>
    <xdr:sp macro="" textlink="">
      <xdr:nvSpPr>
        <xdr:cNvPr id="203" name="円/楕円 202"/>
        <xdr:cNvSpPr/>
      </xdr:nvSpPr>
      <xdr:spPr>
        <a:xfrm>
          <a:off x="2857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163568</xdr:rowOff>
    </xdr:from>
    <xdr:ext cx="469744" cy="259045"/>
    <xdr:sp macro="" textlink="">
      <xdr:nvSpPr>
        <xdr:cNvPr id="204" name="テキスト ボックス 203"/>
        <xdr:cNvSpPr txBox="1"/>
      </xdr:nvSpPr>
      <xdr:spPr>
        <a:xfrm>
          <a:off x="2673427" y="135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71493</xdr:rowOff>
    </xdr:from>
    <xdr:to>
      <xdr:col>3</xdr:col>
      <xdr:colOff>3175</xdr:colOff>
      <xdr:row>79</xdr:row>
      <xdr:rowOff>1643</xdr:rowOff>
    </xdr:to>
    <xdr:sp macro="" textlink="">
      <xdr:nvSpPr>
        <xdr:cNvPr id="205" name="円/楕円 204"/>
        <xdr:cNvSpPr/>
      </xdr:nvSpPr>
      <xdr:spPr>
        <a:xfrm>
          <a:off x="1968500" y="134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18170</xdr:rowOff>
    </xdr:from>
    <xdr:ext cx="469744" cy="259045"/>
    <xdr:sp macro="" textlink="">
      <xdr:nvSpPr>
        <xdr:cNvPr id="206" name="テキスト ボックス 205"/>
        <xdr:cNvSpPr txBox="1"/>
      </xdr:nvSpPr>
      <xdr:spPr>
        <a:xfrm>
          <a:off x="1784427" y="1321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65714</xdr:rowOff>
    </xdr:from>
    <xdr:to>
      <xdr:col>1</xdr:col>
      <xdr:colOff>485775</xdr:colOff>
      <xdr:row>78</xdr:row>
      <xdr:rowOff>167314</xdr:rowOff>
    </xdr:to>
    <xdr:sp macro="" textlink="">
      <xdr:nvSpPr>
        <xdr:cNvPr id="207" name="円/楕円 206"/>
        <xdr:cNvSpPr/>
      </xdr:nvSpPr>
      <xdr:spPr>
        <a:xfrm>
          <a:off x="1079500" y="13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12391</xdr:rowOff>
    </xdr:from>
    <xdr:ext cx="469744" cy="259045"/>
    <xdr:sp macro="" textlink="">
      <xdr:nvSpPr>
        <xdr:cNvPr id="208" name="テキスト ボックス 207"/>
        <xdr:cNvSpPr txBox="1"/>
      </xdr:nvSpPr>
      <xdr:spPr>
        <a:xfrm>
          <a:off x="895427" y="1321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170349</xdr:rowOff>
    </xdr:from>
    <xdr:to>
      <xdr:col>6</xdr:col>
      <xdr:colOff>511175</xdr:colOff>
      <xdr:row>94</xdr:row>
      <xdr:rowOff>52130</xdr:rowOff>
    </xdr:to>
    <xdr:cxnSp macro="">
      <xdr:nvCxnSpPr>
        <xdr:cNvPr id="240" name="直線コネクタ 239"/>
        <xdr:cNvCxnSpPr/>
      </xdr:nvCxnSpPr>
      <xdr:spPr>
        <a:xfrm flipV="1">
          <a:off x="3797300" y="15943749"/>
          <a:ext cx="838200" cy="2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52130</xdr:rowOff>
    </xdr:from>
    <xdr:to>
      <xdr:col>5</xdr:col>
      <xdr:colOff>358775</xdr:colOff>
      <xdr:row>94</xdr:row>
      <xdr:rowOff>94748</xdr:rowOff>
    </xdr:to>
    <xdr:cxnSp macro="">
      <xdr:nvCxnSpPr>
        <xdr:cNvPr id="243" name="直線コネクタ 242"/>
        <xdr:cNvCxnSpPr/>
      </xdr:nvCxnSpPr>
      <xdr:spPr>
        <a:xfrm flipV="1">
          <a:off x="2908300" y="16168430"/>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94748</xdr:rowOff>
    </xdr:from>
    <xdr:to>
      <xdr:col>4</xdr:col>
      <xdr:colOff>155575</xdr:colOff>
      <xdr:row>95</xdr:row>
      <xdr:rowOff>76541</xdr:rowOff>
    </xdr:to>
    <xdr:cxnSp macro="">
      <xdr:nvCxnSpPr>
        <xdr:cNvPr id="246" name="直線コネクタ 245"/>
        <xdr:cNvCxnSpPr/>
      </xdr:nvCxnSpPr>
      <xdr:spPr>
        <a:xfrm flipV="1">
          <a:off x="2019300" y="16211048"/>
          <a:ext cx="889000" cy="1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76541</xdr:rowOff>
    </xdr:from>
    <xdr:to>
      <xdr:col>2</xdr:col>
      <xdr:colOff>638175</xdr:colOff>
      <xdr:row>95</xdr:row>
      <xdr:rowOff>90959</xdr:rowOff>
    </xdr:to>
    <xdr:cxnSp macro="">
      <xdr:nvCxnSpPr>
        <xdr:cNvPr id="249" name="直線コネクタ 248"/>
        <xdr:cNvCxnSpPr/>
      </xdr:nvCxnSpPr>
      <xdr:spPr>
        <a:xfrm flipV="1">
          <a:off x="1130300" y="16364291"/>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119549</xdr:rowOff>
    </xdr:from>
    <xdr:to>
      <xdr:col>6</xdr:col>
      <xdr:colOff>561975</xdr:colOff>
      <xdr:row>93</xdr:row>
      <xdr:rowOff>49699</xdr:rowOff>
    </xdr:to>
    <xdr:sp macro="" textlink="">
      <xdr:nvSpPr>
        <xdr:cNvPr id="259" name="円/楕円 258"/>
        <xdr:cNvSpPr/>
      </xdr:nvSpPr>
      <xdr:spPr>
        <a:xfrm>
          <a:off x="4584700" y="158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142426</xdr:rowOff>
    </xdr:from>
    <xdr:ext cx="599010" cy="259045"/>
    <xdr:sp macro="" textlink="">
      <xdr:nvSpPr>
        <xdr:cNvPr id="260" name="扶助費該当値テキスト"/>
        <xdr:cNvSpPr txBox="1"/>
      </xdr:nvSpPr>
      <xdr:spPr>
        <a:xfrm>
          <a:off x="4686300" y="1574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129,123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1330</xdr:rowOff>
    </xdr:from>
    <xdr:to>
      <xdr:col>5</xdr:col>
      <xdr:colOff>409575</xdr:colOff>
      <xdr:row>94</xdr:row>
      <xdr:rowOff>102930</xdr:rowOff>
    </xdr:to>
    <xdr:sp macro="" textlink="">
      <xdr:nvSpPr>
        <xdr:cNvPr id="261" name="円/楕円 260"/>
        <xdr:cNvSpPr/>
      </xdr:nvSpPr>
      <xdr:spPr>
        <a:xfrm>
          <a:off x="3746500" y="16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119457</xdr:rowOff>
    </xdr:from>
    <xdr:ext cx="599010" cy="259045"/>
    <xdr:sp macro="" textlink="">
      <xdr:nvSpPr>
        <xdr:cNvPr id="262" name="テキスト ボックス 261"/>
        <xdr:cNvSpPr txBox="1"/>
      </xdr:nvSpPr>
      <xdr:spPr>
        <a:xfrm>
          <a:off x="3497794" y="1589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115,363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43948</xdr:rowOff>
    </xdr:from>
    <xdr:to>
      <xdr:col>4</xdr:col>
      <xdr:colOff>206375</xdr:colOff>
      <xdr:row>94</xdr:row>
      <xdr:rowOff>145548</xdr:rowOff>
    </xdr:to>
    <xdr:sp macro="" textlink="">
      <xdr:nvSpPr>
        <xdr:cNvPr id="263" name="円/楕円 262"/>
        <xdr:cNvSpPr/>
      </xdr:nvSpPr>
      <xdr:spPr>
        <a:xfrm>
          <a:off x="2857500" y="16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162075</xdr:rowOff>
    </xdr:from>
    <xdr:ext cx="599010" cy="259045"/>
    <xdr:sp macro="" textlink="">
      <xdr:nvSpPr>
        <xdr:cNvPr id="264" name="テキスト ボックス 263"/>
        <xdr:cNvSpPr txBox="1"/>
      </xdr:nvSpPr>
      <xdr:spPr>
        <a:xfrm>
          <a:off x="2608794" y="1593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25741</xdr:rowOff>
    </xdr:from>
    <xdr:to>
      <xdr:col>3</xdr:col>
      <xdr:colOff>3175</xdr:colOff>
      <xdr:row>95</xdr:row>
      <xdr:rowOff>127341</xdr:rowOff>
    </xdr:to>
    <xdr:sp macro="" textlink="">
      <xdr:nvSpPr>
        <xdr:cNvPr id="265" name="円/楕円 264"/>
        <xdr:cNvSpPr/>
      </xdr:nvSpPr>
      <xdr:spPr>
        <a:xfrm>
          <a:off x="1968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143868</xdr:rowOff>
    </xdr:from>
    <xdr:ext cx="599010" cy="259045"/>
    <xdr:sp macro="" textlink="">
      <xdr:nvSpPr>
        <xdr:cNvPr id="266" name="テキスト ボックス 265"/>
        <xdr:cNvSpPr txBox="1"/>
      </xdr:nvSpPr>
      <xdr:spPr>
        <a:xfrm>
          <a:off x="1719794" y="160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40159</xdr:rowOff>
    </xdr:from>
    <xdr:to>
      <xdr:col>1</xdr:col>
      <xdr:colOff>485775</xdr:colOff>
      <xdr:row>95</xdr:row>
      <xdr:rowOff>141759</xdr:rowOff>
    </xdr:to>
    <xdr:sp macro="" textlink="">
      <xdr:nvSpPr>
        <xdr:cNvPr id="267" name="円/楕円 266"/>
        <xdr:cNvSpPr/>
      </xdr:nvSpPr>
      <xdr:spPr>
        <a:xfrm>
          <a:off x="1079500" y="163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158286</xdr:rowOff>
    </xdr:from>
    <xdr:ext cx="599010" cy="259045"/>
    <xdr:sp macro="" textlink="">
      <xdr:nvSpPr>
        <xdr:cNvPr id="268" name="テキスト ボックス 267"/>
        <xdr:cNvSpPr txBox="1"/>
      </xdr:nvSpPr>
      <xdr:spPr>
        <a:xfrm>
          <a:off x="830794" y="1610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110388</xdr:rowOff>
    </xdr:from>
    <xdr:to>
      <xdr:col>15</xdr:col>
      <xdr:colOff>180975</xdr:colOff>
      <xdr:row>36</xdr:row>
      <xdr:rowOff>162509</xdr:rowOff>
    </xdr:to>
    <xdr:cxnSp macro="">
      <xdr:nvCxnSpPr>
        <xdr:cNvPr id="297" name="直線コネクタ 296"/>
        <xdr:cNvCxnSpPr/>
      </xdr:nvCxnSpPr>
      <xdr:spPr>
        <a:xfrm flipV="1">
          <a:off x="9639300" y="6282588"/>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162509</xdr:rowOff>
    </xdr:from>
    <xdr:to>
      <xdr:col>14</xdr:col>
      <xdr:colOff>28575</xdr:colOff>
      <xdr:row>37</xdr:row>
      <xdr:rowOff>95580</xdr:rowOff>
    </xdr:to>
    <xdr:cxnSp macro="">
      <xdr:nvCxnSpPr>
        <xdr:cNvPr id="300" name="直線コネクタ 299"/>
        <xdr:cNvCxnSpPr/>
      </xdr:nvCxnSpPr>
      <xdr:spPr>
        <a:xfrm flipV="1">
          <a:off x="8750300" y="633470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95580</xdr:rowOff>
    </xdr:from>
    <xdr:to>
      <xdr:col>12</xdr:col>
      <xdr:colOff>511175</xdr:colOff>
      <xdr:row>37</xdr:row>
      <xdr:rowOff>125908</xdr:rowOff>
    </xdr:to>
    <xdr:cxnSp macro="">
      <xdr:nvCxnSpPr>
        <xdr:cNvPr id="303" name="直線コネクタ 302"/>
        <xdr:cNvCxnSpPr/>
      </xdr:nvCxnSpPr>
      <xdr:spPr>
        <a:xfrm flipV="1">
          <a:off x="7861300" y="6439230"/>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125908</xdr:rowOff>
    </xdr:from>
    <xdr:to>
      <xdr:col>11</xdr:col>
      <xdr:colOff>307975</xdr:colOff>
      <xdr:row>37</xdr:row>
      <xdr:rowOff>127356</xdr:rowOff>
    </xdr:to>
    <xdr:cxnSp macro="">
      <xdr:nvCxnSpPr>
        <xdr:cNvPr id="306" name="直線コネクタ 305"/>
        <xdr:cNvCxnSpPr/>
      </xdr:nvCxnSpPr>
      <xdr:spPr>
        <a:xfrm flipV="1">
          <a:off x="6972300" y="646955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59588</xdr:rowOff>
    </xdr:from>
    <xdr:to>
      <xdr:col>15</xdr:col>
      <xdr:colOff>231775</xdr:colOff>
      <xdr:row>36</xdr:row>
      <xdr:rowOff>161188</xdr:rowOff>
    </xdr:to>
    <xdr:sp macro="" textlink="">
      <xdr:nvSpPr>
        <xdr:cNvPr id="316" name="円/楕円 315"/>
        <xdr:cNvSpPr/>
      </xdr:nvSpPr>
      <xdr:spPr>
        <a:xfrm>
          <a:off x="10426700" y="62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38015</xdr:rowOff>
    </xdr:from>
    <xdr:ext cx="534377" cy="259045"/>
    <xdr:sp macro="" textlink="">
      <xdr:nvSpPr>
        <xdr:cNvPr id="317" name="補助費等該当値テキスト"/>
        <xdr:cNvSpPr txBox="1"/>
      </xdr:nvSpPr>
      <xdr:spPr>
        <a:xfrm>
          <a:off x="10528300" y="62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111709</xdr:rowOff>
    </xdr:from>
    <xdr:to>
      <xdr:col>14</xdr:col>
      <xdr:colOff>79375</xdr:colOff>
      <xdr:row>37</xdr:row>
      <xdr:rowOff>41859</xdr:rowOff>
    </xdr:to>
    <xdr:sp macro="" textlink="">
      <xdr:nvSpPr>
        <xdr:cNvPr id="318" name="円/楕円 317"/>
        <xdr:cNvSpPr/>
      </xdr:nvSpPr>
      <xdr:spPr>
        <a:xfrm>
          <a:off x="9588500" y="62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32986</xdr:rowOff>
    </xdr:from>
    <xdr:ext cx="534377" cy="259045"/>
    <xdr:sp macro="" textlink="">
      <xdr:nvSpPr>
        <xdr:cNvPr id="319" name="テキスト ボックス 318"/>
        <xdr:cNvSpPr txBox="1"/>
      </xdr:nvSpPr>
      <xdr:spPr>
        <a:xfrm>
          <a:off x="9372111" y="63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44780</xdr:rowOff>
    </xdr:from>
    <xdr:to>
      <xdr:col>12</xdr:col>
      <xdr:colOff>561975</xdr:colOff>
      <xdr:row>37</xdr:row>
      <xdr:rowOff>146380</xdr:rowOff>
    </xdr:to>
    <xdr:sp macro="" textlink="">
      <xdr:nvSpPr>
        <xdr:cNvPr id="320" name="円/楕円 319"/>
        <xdr:cNvSpPr/>
      </xdr:nvSpPr>
      <xdr:spPr>
        <a:xfrm>
          <a:off x="8699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137507</xdr:rowOff>
    </xdr:from>
    <xdr:ext cx="534377" cy="259045"/>
    <xdr:sp macro="" textlink="">
      <xdr:nvSpPr>
        <xdr:cNvPr id="321" name="テキスト ボックス 320"/>
        <xdr:cNvSpPr txBox="1"/>
      </xdr:nvSpPr>
      <xdr:spPr>
        <a:xfrm>
          <a:off x="8483111" y="64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75108</xdr:rowOff>
    </xdr:from>
    <xdr:to>
      <xdr:col>11</xdr:col>
      <xdr:colOff>358775</xdr:colOff>
      <xdr:row>38</xdr:row>
      <xdr:rowOff>5258</xdr:rowOff>
    </xdr:to>
    <xdr:sp macro="" textlink="">
      <xdr:nvSpPr>
        <xdr:cNvPr id="322" name="円/楕円 321"/>
        <xdr:cNvSpPr/>
      </xdr:nvSpPr>
      <xdr:spPr>
        <a:xfrm>
          <a:off x="78105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167835</xdr:rowOff>
    </xdr:from>
    <xdr:ext cx="534377" cy="259045"/>
    <xdr:sp macro="" textlink="">
      <xdr:nvSpPr>
        <xdr:cNvPr id="323" name="テキスト ボックス 322"/>
        <xdr:cNvSpPr txBox="1"/>
      </xdr:nvSpPr>
      <xdr:spPr>
        <a:xfrm>
          <a:off x="7594111" y="65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76556</xdr:rowOff>
    </xdr:from>
    <xdr:to>
      <xdr:col>10</xdr:col>
      <xdr:colOff>155575</xdr:colOff>
      <xdr:row>38</xdr:row>
      <xdr:rowOff>6706</xdr:rowOff>
    </xdr:to>
    <xdr:sp macro="" textlink="">
      <xdr:nvSpPr>
        <xdr:cNvPr id="324" name="円/楕円 323"/>
        <xdr:cNvSpPr/>
      </xdr:nvSpPr>
      <xdr:spPr>
        <a:xfrm>
          <a:off x="6921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169283</xdr:rowOff>
    </xdr:from>
    <xdr:ext cx="534377" cy="259045"/>
    <xdr:sp macro="" textlink="">
      <xdr:nvSpPr>
        <xdr:cNvPr id="325" name="テキスト ボックス 324"/>
        <xdr:cNvSpPr txBox="1"/>
      </xdr:nvSpPr>
      <xdr:spPr>
        <a:xfrm>
          <a:off x="6705111" y="65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111613</xdr:rowOff>
    </xdr:from>
    <xdr:to>
      <xdr:col>15</xdr:col>
      <xdr:colOff>180975</xdr:colOff>
      <xdr:row>57</xdr:row>
      <xdr:rowOff>18382</xdr:rowOff>
    </xdr:to>
    <xdr:cxnSp macro="">
      <xdr:nvCxnSpPr>
        <xdr:cNvPr id="354" name="直線コネクタ 353"/>
        <xdr:cNvCxnSpPr/>
      </xdr:nvCxnSpPr>
      <xdr:spPr>
        <a:xfrm>
          <a:off x="9639300" y="9541363"/>
          <a:ext cx="838200" cy="2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111613</xdr:rowOff>
    </xdr:from>
    <xdr:to>
      <xdr:col>14</xdr:col>
      <xdr:colOff>28575</xdr:colOff>
      <xdr:row>56</xdr:row>
      <xdr:rowOff>66617</xdr:rowOff>
    </xdr:to>
    <xdr:cxnSp macro="">
      <xdr:nvCxnSpPr>
        <xdr:cNvPr id="357" name="直線コネクタ 356"/>
        <xdr:cNvCxnSpPr/>
      </xdr:nvCxnSpPr>
      <xdr:spPr>
        <a:xfrm flipV="1">
          <a:off x="8750300" y="9541363"/>
          <a:ext cx="889000" cy="1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66617</xdr:rowOff>
    </xdr:from>
    <xdr:to>
      <xdr:col>12</xdr:col>
      <xdr:colOff>511175</xdr:colOff>
      <xdr:row>56</xdr:row>
      <xdr:rowOff>69581</xdr:rowOff>
    </xdr:to>
    <xdr:cxnSp macro="">
      <xdr:nvCxnSpPr>
        <xdr:cNvPr id="360" name="直線コネクタ 359"/>
        <xdr:cNvCxnSpPr/>
      </xdr:nvCxnSpPr>
      <xdr:spPr>
        <a:xfrm flipV="1">
          <a:off x="7861300" y="9667817"/>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40381</xdr:rowOff>
    </xdr:from>
    <xdr:to>
      <xdr:col>11</xdr:col>
      <xdr:colOff>307975</xdr:colOff>
      <xdr:row>56</xdr:row>
      <xdr:rowOff>69581</xdr:rowOff>
    </xdr:to>
    <xdr:cxnSp macro="">
      <xdr:nvCxnSpPr>
        <xdr:cNvPr id="363" name="直線コネクタ 362"/>
        <xdr:cNvCxnSpPr/>
      </xdr:nvCxnSpPr>
      <xdr:spPr>
        <a:xfrm>
          <a:off x="6972300" y="9641581"/>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139032</xdr:rowOff>
    </xdr:from>
    <xdr:to>
      <xdr:col>15</xdr:col>
      <xdr:colOff>231775</xdr:colOff>
      <xdr:row>57</xdr:row>
      <xdr:rowOff>69182</xdr:rowOff>
    </xdr:to>
    <xdr:sp macro="" textlink="">
      <xdr:nvSpPr>
        <xdr:cNvPr id="373" name="円/楕円 372"/>
        <xdr:cNvSpPr/>
      </xdr:nvSpPr>
      <xdr:spPr>
        <a:xfrm>
          <a:off x="10426700" y="97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117459</xdr:rowOff>
    </xdr:from>
    <xdr:ext cx="534377" cy="259045"/>
    <xdr:sp macro="" textlink="">
      <xdr:nvSpPr>
        <xdr:cNvPr id="374" name="普通建設事業費該当値テキスト"/>
        <xdr:cNvSpPr txBox="1"/>
      </xdr:nvSpPr>
      <xdr:spPr>
        <a:xfrm>
          <a:off x="10528300" y="97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60813</xdr:rowOff>
    </xdr:from>
    <xdr:to>
      <xdr:col>14</xdr:col>
      <xdr:colOff>79375</xdr:colOff>
      <xdr:row>55</xdr:row>
      <xdr:rowOff>162413</xdr:rowOff>
    </xdr:to>
    <xdr:sp macro="" textlink="">
      <xdr:nvSpPr>
        <xdr:cNvPr id="375" name="円/楕円 374"/>
        <xdr:cNvSpPr/>
      </xdr:nvSpPr>
      <xdr:spPr>
        <a:xfrm>
          <a:off x="9588500" y="94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153540</xdr:rowOff>
    </xdr:from>
    <xdr:ext cx="534377" cy="259045"/>
    <xdr:sp macro="" textlink="">
      <xdr:nvSpPr>
        <xdr:cNvPr id="376" name="テキスト ボックス 375"/>
        <xdr:cNvSpPr txBox="1"/>
      </xdr:nvSpPr>
      <xdr:spPr>
        <a:xfrm>
          <a:off x="9372111" y="95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15817</xdr:rowOff>
    </xdr:from>
    <xdr:to>
      <xdr:col>12</xdr:col>
      <xdr:colOff>561975</xdr:colOff>
      <xdr:row>56</xdr:row>
      <xdr:rowOff>117417</xdr:rowOff>
    </xdr:to>
    <xdr:sp macro="" textlink="">
      <xdr:nvSpPr>
        <xdr:cNvPr id="377" name="円/楕円 376"/>
        <xdr:cNvSpPr/>
      </xdr:nvSpPr>
      <xdr:spPr>
        <a:xfrm>
          <a:off x="8699500" y="9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108544</xdr:rowOff>
    </xdr:from>
    <xdr:ext cx="534377" cy="259045"/>
    <xdr:sp macro="" textlink="">
      <xdr:nvSpPr>
        <xdr:cNvPr id="378" name="テキスト ボックス 377"/>
        <xdr:cNvSpPr txBox="1"/>
      </xdr:nvSpPr>
      <xdr:spPr>
        <a:xfrm>
          <a:off x="8483111" y="97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18781</xdr:rowOff>
    </xdr:from>
    <xdr:to>
      <xdr:col>11</xdr:col>
      <xdr:colOff>358775</xdr:colOff>
      <xdr:row>56</xdr:row>
      <xdr:rowOff>120381</xdr:rowOff>
    </xdr:to>
    <xdr:sp macro="" textlink="">
      <xdr:nvSpPr>
        <xdr:cNvPr id="379" name="円/楕円 378"/>
        <xdr:cNvSpPr/>
      </xdr:nvSpPr>
      <xdr:spPr>
        <a:xfrm>
          <a:off x="7810500" y="96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136908</xdr:rowOff>
    </xdr:from>
    <xdr:ext cx="534377" cy="259045"/>
    <xdr:sp macro="" textlink="">
      <xdr:nvSpPr>
        <xdr:cNvPr id="380" name="テキスト ボックス 379"/>
        <xdr:cNvSpPr txBox="1"/>
      </xdr:nvSpPr>
      <xdr:spPr>
        <a:xfrm>
          <a:off x="7594111" y="93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161031</xdr:rowOff>
    </xdr:from>
    <xdr:to>
      <xdr:col>10</xdr:col>
      <xdr:colOff>155575</xdr:colOff>
      <xdr:row>56</xdr:row>
      <xdr:rowOff>91181</xdr:rowOff>
    </xdr:to>
    <xdr:sp macro="" textlink="">
      <xdr:nvSpPr>
        <xdr:cNvPr id="381" name="円/楕円 380"/>
        <xdr:cNvSpPr/>
      </xdr:nvSpPr>
      <xdr:spPr>
        <a:xfrm>
          <a:off x="6921500" y="95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107708</xdr:rowOff>
    </xdr:from>
    <xdr:ext cx="534377" cy="259045"/>
    <xdr:sp macro="" textlink="">
      <xdr:nvSpPr>
        <xdr:cNvPr id="382" name="テキスト ボックス 381"/>
        <xdr:cNvSpPr txBox="1"/>
      </xdr:nvSpPr>
      <xdr:spPr>
        <a:xfrm>
          <a:off x="6705111" y="93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15018</xdr:rowOff>
    </xdr:from>
    <xdr:to>
      <xdr:col>15</xdr:col>
      <xdr:colOff>180975</xdr:colOff>
      <xdr:row>78</xdr:row>
      <xdr:rowOff>22809</xdr:rowOff>
    </xdr:to>
    <xdr:cxnSp macro="">
      <xdr:nvCxnSpPr>
        <xdr:cNvPr id="411" name="直線コネクタ 410"/>
        <xdr:cNvCxnSpPr/>
      </xdr:nvCxnSpPr>
      <xdr:spPr>
        <a:xfrm>
          <a:off x="9639300" y="13045218"/>
          <a:ext cx="838200" cy="3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15018</xdr:rowOff>
    </xdr:from>
    <xdr:to>
      <xdr:col>14</xdr:col>
      <xdr:colOff>28575</xdr:colOff>
      <xdr:row>77</xdr:row>
      <xdr:rowOff>29477</xdr:rowOff>
    </xdr:to>
    <xdr:cxnSp macro="">
      <xdr:nvCxnSpPr>
        <xdr:cNvPr id="414" name="直線コネクタ 413"/>
        <xdr:cNvCxnSpPr/>
      </xdr:nvCxnSpPr>
      <xdr:spPr>
        <a:xfrm flipV="1">
          <a:off x="8750300" y="13045218"/>
          <a:ext cx="889000" cy="18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143459</xdr:rowOff>
    </xdr:from>
    <xdr:to>
      <xdr:col>15</xdr:col>
      <xdr:colOff>231775</xdr:colOff>
      <xdr:row>78</xdr:row>
      <xdr:rowOff>73609</xdr:rowOff>
    </xdr:to>
    <xdr:sp macro="" textlink="">
      <xdr:nvSpPr>
        <xdr:cNvPr id="424" name="円/楕円 423"/>
        <xdr:cNvSpPr/>
      </xdr:nvSpPr>
      <xdr:spPr>
        <a:xfrm>
          <a:off x="10426700" y="133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121886</xdr:rowOff>
    </xdr:from>
    <xdr:ext cx="534377" cy="259045"/>
    <xdr:sp macro="" textlink="">
      <xdr:nvSpPr>
        <xdr:cNvPr id="425" name="普通建設事業費 （ うち新規整備　）該当値テキスト"/>
        <xdr:cNvSpPr txBox="1"/>
      </xdr:nvSpPr>
      <xdr:spPr>
        <a:xfrm>
          <a:off x="10528300" y="133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135668</xdr:rowOff>
    </xdr:from>
    <xdr:to>
      <xdr:col>14</xdr:col>
      <xdr:colOff>79375</xdr:colOff>
      <xdr:row>76</xdr:row>
      <xdr:rowOff>65818</xdr:rowOff>
    </xdr:to>
    <xdr:sp macro="" textlink="">
      <xdr:nvSpPr>
        <xdr:cNvPr id="426" name="円/楕円 425"/>
        <xdr:cNvSpPr/>
      </xdr:nvSpPr>
      <xdr:spPr>
        <a:xfrm>
          <a:off x="9588500" y="129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56945</xdr:rowOff>
    </xdr:from>
    <xdr:ext cx="534377" cy="259045"/>
    <xdr:sp macro="" textlink="">
      <xdr:nvSpPr>
        <xdr:cNvPr id="427" name="テキスト ボックス 426"/>
        <xdr:cNvSpPr txBox="1"/>
      </xdr:nvSpPr>
      <xdr:spPr>
        <a:xfrm>
          <a:off x="9372111" y="130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150127</xdr:rowOff>
    </xdr:from>
    <xdr:to>
      <xdr:col>12</xdr:col>
      <xdr:colOff>561975</xdr:colOff>
      <xdr:row>77</xdr:row>
      <xdr:rowOff>80277</xdr:rowOff>
    </xdr:to>
    <xdr:sp macro="" textlink="">
      <xdr:nvSpPr>
        <xdr:cNvPr id="428" name="円/楕円 427"/>
        <xdr:cNvSpPr/>
      </xdr:nvSpPr>
      <xdr:spPr>
        <a:xfrm>
          <a:off x="8699500" y="131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71404</xdr:rowOff>
    </xdr:from>
    <xdr:ext cx="534377" cy="259045"/>
    <xdr:sp macro="" textlink="">
      <xdr:nvSpPr>
        <xdr:cNvPr id="429" name="テキスト ボックス 428"/>
        <xdr:cNvSpPr txBox="1"/>
      </xdr:nvSpPr>
      <xdr:spPr>
        <a:xfrm>
          <a:off x="8483111" y="13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40780</xdr:rowOff>
    </xdr:from>
    <xdr:to>
      <xdr:col>15</xdr:col>
      <xdr:colOff>180975</xdr:colOff>
      <xdr:row>97</xdr:row>
      <xdr:rowOff>128524</xdr:rowOff>
    </xdr:to>
    <xdr:cxnSp macro="">
      <xdr:nvCxnSpPr>
        <xdr:cNvPr id="458" name="直線コネクタ 457"/>
        <xdr:cNvCxnSpPr/>
      </xdr:nvCxnSpPr>
      <xdr:spPr>
        <a:xfrm>
          <a:off x="9639300" y="16499980"/>
          <a:ext cx="838200" cy="25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40780</xdr:rowOff>
    </xdr:from>
    <xdr:to>
      <xdr:col>14</xdr:col>
      <xdr:colOff>28575</xdr:colOff>
      <xdr:row>96</xdr:row>
      <xdr:rowOff>103493</xdr:rowOff>
    </xdr:to>
    <xdr:cxnSp macro="">
      <xdr:nvCxnSpPr>
        <xdr:cNvPr id="461" name="直線コネクタ 460"/>
        <xdr:cNvCxnSpPr/>
      </xdr:nvCxnSpPr>
      <xdr:spPr>
        <a:xfrm flipV="1">
          <a:off x="8750300" y="16499980"/>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77724</xdr:rowOff>
    </xdr:from>
    <xdr:to>
      <xdr:col>15</xdr:col>
      <xdr:colOff>231775</xdr:colOff>
      <xdr:row>98</xdr:row>
      <xdr:rowOff>7874</xdr:rowOff>
    </xdr:to>
    <xdr:sp macro="" textlink="">
      <xdr:nvSpPr>
        <xdr:cNvPr id="471" name="円/楕円 470"/>
        <xdr:cNvSpPr/>
      </xdr:nvSpPr>
      <xdr:spPr>
        <a:xfrm>
          <a:off x="10426700" y="167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56151</xdr:rowOff>
    </xdr:from>
    <xdr:ext cx="534377" cy="259045"/>
    <xdr:sp macro="" textlink="">
      <xdr:nvSpPr>
        <xdr:cNvPr id="472" name="普通建設事業費 （ うち更新整備　）該当値テキスト"/>
        <xdr:cNvSpPr txBox="1"/>
      </xdr:nvSpPr>
      <xdr:spPr>
        <a:xfrm>
          <a:off x="10528300" y="166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161430</xdr:rowOff>
    </xdr:from>
    <xdr:to>
      <xdr:col>14</xdr:col>
      <xdr:colOff>79375</xdr:colOff>
      <xdr:row>96</xdr:row>
      <xdr:rowOff>91580</xdr:rowOff>
    </xdr:to>
    <xdr:sp macro="" textlink="">
      <xdr:nvSpPr>
        <xdr:cNvPr id="473" name="円/楕円 472"/>
        <xdr:cNvSpPr/>
      </xdr:nvSpPr>
      <xdr:spPr>
        <a:xfrm>
          <a:off x="9588500" y="164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108107</xdr:rowOff>
    </xdr:from>
    <xdr:ext cx="534377" cy="259045"/>
    <xdr:sp macro="" textlink="">
      <xdr:nvSpPr>
        <xdr:cNvPr id="474" name="テキスト ボックス 473"/>
        <xdr:cNvSpPr txBox="1"/>
      </xdr:nvSpPr>
      <xdr:spPr>
        <a:xfrm>
          <a:off x="9372111" y="162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52693</xdr:rowOff>
    </xdr:from>
    <xdr:to>
      <xdr:col>12</xdr:col>
      <xdr:colOff>561975</xdr:colOff>
      <xdr:row>96</xdr:row>
      <xdr:rowOff>154293</xdr:rowOff>
    </xdr:to>
    <xdr:sp macro="" textlink="">
      <xdr:nvSpPr>
        <xdr:cNvPr id="475" name="円/楕円 474"/>
        <xdr:cNvSpPr/>
      </xdr:nvSpPr>
      <xdr:spPr>
        <a:xfrm>
          <a:off x="8699500" y="16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170820</xdr:rowOff>
    </xdr:from>
    <xdr:ext cx="534377" cy="259045"/>
    <xdr:sp macro="" textlink="">
      <xdr:nvSpPr>
        <xdr:cNvPr id="476" name="テキスト ボックス 475"/>
        <xdr:cNvSpPr txBox="1"/>
      </xdr:nvSpPr>
      <xdr:spPr>
        <a:xfrm>
          <a:off x="8483111" y="16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93957</xdr:rowOff>
    </xdr:from>
    <xdr:to>
      <xdr:col>23</xdr:col>
      <xdr:colOff>517525</xdr:colOff>
      <xdr:row>38</xdr:row>
      <xdr:rowOff>117891</xdr:rowOff>
    </xdr:to>
    <xdr:cxnSp macro="">
      <xdr:nvCxnSpPr>
        <xdr:cNvPr id="503" name="直線コネクタ 502"/>
        <xdr:cNvCxnSpPr/>
      </xdr:nvCxnSpPr>
      <xdr:spPr>
        <a:xfrm>
          <a:off x="15481300" y="6609057"/>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24006</xdr:rowOff>
    </xdr:from>
    <xdr:to>
      <xdr:col>22</xdr:col>
      <xdr:colOff>365125</xdr:colOff>
      <xdr:row>38</xdr:row>
      <xdr:rowOff>93957</xdr:rowOff>
    </xdr:to>
    <xdr:cxnSp macro="">
      <xdr:nvCxnSpPr>
        <xdr:cNvPr id="506" name="直線コネクタ 505"/>
        <xdr:cNvCxnSpPr/>
      </xdr:nvCxnSpPr>
      <xdr:spPr>
        <a:xfrm>
          <a:off x="14592300" y="653910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24006</xdr:rowOff>
    </xdr:from>
    <xdr:to>
      <xdr:col>21</xdr:col>
      <xdr:colOff>161925</xdr:colOff>
      <xdr:row>38</xdr:row>
      <xdr:rowOff>79098</xdr:rowOff>
    </xdr:to>
    <xdr:cxnSp macro="">
      <xdr:nvCxnSpPr>
        <xdr:cNvPr id="509" name="直線コネクタ 508"/>
        <xdr:cNvCxnSpPr/>
      </xdr:nvCxnSpPr>
      <xdr:spPr>
        <a:xfrm flipV="1">
          <a:off x="13703300" y="6539106"/>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50249</xdr:rowOff>
    </xdr:from>
    <xdr:to>
      <xdr:col>19</xdr:col>
      <xdr:colOff>644525</xdr:colOff>
      <xdr:row>38</xdr:row>
      <xdr:rowOff>79098</xdr:rowOff>
    </xdr:to>
    <xdr:cxnSp macro="">
      <xdr:nvCxnSpPr>
        <xdr:cNvPr id="512" name="直線コネクタ 511"/>
        <xdr:cNvCxnSpPr/>
      </xdr:nvCxnSpPr>
      <xdr:spPr>
        <a:xfrm>
          <a:off x="12814300" y="6565349"/>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67091</xdr:rowOff>
    </xdr:from>
    <xdr:to>
      <xdr:col>23</xdr:col>
      <xdr:colOff>568325</xdr:colOff>
      <xdr:row>38</xdr:row>
      <xdr:rowOff>168691</xdr:rowOff>
    </xdr:to>
    <xdr:sp macro="" textlink="">
      <xdr:nvSpPr>
        <xdr:cNvPr id="522" name="円/楕円 521"/>
        <xdr:cNvSpPr/>
      </xdr:nvSpPr>
      <xdr:spPr>
        <a:xfrm>
          <a:off x="162687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43157</xdr:rowOff>
    </xdr:from>
    <xdr:to>
      <xdr:col>22</xdr:col>
      <xdr:colOff>415925</xdr:colOff>
      <xdr:row>38</xdr:row>
      <xdr:rowOff>144757</xdr:rowOff>
    </xdr:to>
    <xdr:sp macro="" textlink="">
      <xdr:nvSpPr>
        <xdr:cNvPr id="524" name="円/楕円 523"/>
        <xdr:cNvSpPr/>
      </xdr:nvSpPr>
      <xdr:spPr>
        <a:xfrm>
          <a:off x="15430500" y="65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135884</xdr:rowOff>
    </xdr:from>
    <xdr:ext cx="469744" cy="259045"/>
    <xdr:sp macro="" textlink="">
      <xdr:nvSpPr>
        <xdr:cNvPr id="525" name="テキスト ボックス 524"/>
        <xdr:cNvSpPr txBox="1"/>
      </xdr:nvSpPr>
      <xdr:spPr>
        <a:xfrm>
          <a:off x="15246427" y="66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144656</xdr:rowOff>
    </xdr:from>
    <xdr:to>
      <xdr:col>21</xdr:col>
      <xdr:colOff>212725</xdr:colOff>
      <xdr:row>38</xdr:row>
      <xdr:rowOff>74806</xdr:rowOff>
    </xdr:to>
    <xdr:sp macro="" textlink="">
      <xdr:nvSpPr>
        <xdr:cNvPr id="526" name="円/楕円 525"/>
        <xdr:cNvSpPr/>
      </xdr:nvSpPr>
      <xdr:spPr>
        <a:xfrm>
          <a:off x="14541500" y="64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91333</xdr:rowOff>
    </xdr:from>
    <xdr:ext cx="469744" cy="259045"/>
    <xdr:sp macro="" textlink="">
      <xdr:nvSpPr>
        <xdr:cNvPr id="527" name="テキスト ボックス 526"/>
        <xdr:cNvSpPr txBox="1"/>
      </xdr:nvSpPr>
      <xdr:spPr>
        <a:xfrm>
          <a:off x="14357427" y="62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28298</xdr:rowOff>
    </xdr:from>
    <xdr:to>
      <xdr:col>20</xdr:col>
      <xdr:colOff>9525</xdr:colOff>
      <xdr:row>38</xdr:row>
      <xdr:rowOff>129898</xdr:rowOff>
    </xdr:to>
    <xdr:sp macro="" textlink="">
      <xdr:nvSpPr>
        <xdr:cNvPr id="528" name="円/楕円 527"/>
        <xdr:cNvSpPr/>
      </xdr:nvSpPr>
      <xdr:spPr>
        <a:xfrm>
          <a:off x="13652500" y="6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121025</xdr:rowOff>
    </xdr:from>
    <xdr:ext cx="469744" cy="259045"/>
    <xdr:sp macro="" textlink="">
      <xdr:nvSpPr>
        <xdr:cNvPr id="529" name="テキスト ボックス 528"/>
        <xdr:cNvSpPr txBox="1"/>
      </xdr:nvSpPr>
      <xdr:spPr>
        <a:xfrm>
          <a:off x="13468427" y="66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170899</xdr:rowOff>
    </xdr:from>
    <xdr:to>
      <xdr:col>18</xdr:col>
      <xdr:colOff>492125</xdr:colOff>
      <xdr:row>38</xdr:row>
      <xdr:rowOff>101049</xdr:rowOff>
    </xdr:to>
    <xdr:sp macro="" textlink="">
      <xdr:nvSpPr>
        <xdr:cNvPr id="530" name="円/楕円 529"/>
        <xdr:cNvSpPr/>
      </xdr:nvSpPr>
      <xdr:spPr>
        <a:xfrm>
          <a:off x="12763500" y="65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92176</xdr:rowOff>
    </xdr:from>
    <xdr:ext cx="469744" cy="259045"/>
    <xdr:sp macro="" textlink="">
      <xdr:nvSpPr>
        <xdr:cNvPr id="531" name="テキスト ボックス 530"/>
        <xdr:cNvSpPr txBox="1"/>
      </xdr:nvSpPr>
      <xdr:spPr>
        <a:xfrm>
          <a:off x="12579427" y="66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83693</xdr:rowOff>
    </xdr:from>
    <xdr:to>
      <xdr:col>23</xdr:col>
      <xdr:colOff>517525</xdr:colOff>
      <xdr:row>75</xdr:row>
      <xdr:rowOff>106045</xdr:rowOff>
    </xdr:to>
    <xdr:cxnSp macro="">
      <xdr:nvCxnSpPr>
        <xdr:cNvPr id="609" name="直線コネクタ 608"/>
        <xdr:cNvCxnSpPr/>
      </xdr:nvCxnSpPr>
      <xdr:spPr>
        <a:xfrm flipV="1">
          <a:off x="15481300" y="12942443"/>
          <a:ext cx="8382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106045</xdr:rowOff>
    </xdr:from>
    <xdr:to>
      <xdr:col>22</xdr:col>
      <xdr:colOff>365125</xdr:colOff>
      <xdr:row>75</xdr:row>
      <xdr:rowOff>110731</xdr:rowOff>
    </xdr:to>
    <xdr:cxnSp macro="">
      <xdr:nvCxnSpPr>
        <xdr:cNvPr id="612" name="直線コネクタ 611"/>
        <xdr:cNvCxnSpPr/>
      </xdr:nvCxnSpPr>
      <xdr:spPr>
        <a:xfrm flipV="1">
          <a:off x="14592300" y="129647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98095</xdr:rowOff>
    </xdr:from>
    <xdr:to>
      <xdr:col>21</xdr:col>
      <xdr:colOff>161925</xdr:colOff>
      <xdr:row>75</xdr:row>
      <xdr:rowOff>110731</xdr:rowOff>
    </xdr:to>
    <xdr:cxnSp macro="">
      <xdr:nvCxnSpPr>
        <xdr:cNvPr id="615" name="直線コネクタ 614"/>
        <xdr:cNvCxnSpPr/>
      </xdr:nvCxnSpPr>
      <xdr:spPr>
        <a:xfrm>
          <a:off x="13703300" y="1295684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80887</xdr:rowOff>
    </xdr:from>
    <xdr:to>
      <xdr:col>19</xdr:col>
      <xdr:colOff>644525</xdr:colOff>
      <xdr:row>75</xdr:row>
      <xdr:rowOff>98095</xdr:rowOff>
    </xdr:to>
    <xdr:cxnSp macro="">
      <xdr:nvCxnSpPr>
        <xdr:cNvPr id="618" name="直線コネクタ 617"/>
        <xdr:cNvCxnSpPr/>
      </xdr:nvCxnSpPr>
      <xdr:spPr>
        <a:xfrm>
          <a:off x="12814300" y="12939637"/>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32893</xdr:rowOff>
    </xdr:from>
    <xdr:to>
      <xdr:col>23</xdr:col>
      <xdr:colOff>568325</xdr:colOff>
      <xdr:row>75</xdr:row>
      <xdr:rowOff>134493</xdr:rowOff>
    </xdr:to>
    <xdr:sp macro="" textlink="">
      <xdr:nvSpPr>
        <xdr:cNvPr id="628" name="円/楕円 627"/>
        <xdr:cNvSpPr/>
      </xdr:nvSpPr>
      <xdr:spPr>
        <a:xfrm>
          <a:off x="162687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11320</xdr:rowOff>
    </xdr:from>
    <xdr:ext cx="534377" cy="259045"/>
    <xdr:sp macro="" textlink="">
      <xdr:nvSpPr>
        <xdr:cNvPr id="629" name="公債費該当値テキスト"/>
        <xdr:cNvSpPr txBox="1"/>
      </xdr:nvSpPr>
      <xdr:spPr>
        <a:xfrm>
          <a:off x="16370300" y="128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55245</xdr:rowOff>
    </xdr:from>
    <xdr:to>
      <xdr:col>22</xdr:col>
      <xdr:colOff>415925</xdr:colOff>
      <xdr:row>75</xdr:row>
      <xdr:rowOff>156845</xdr:rowOff>
    </xdr:to>
    <xdr:sp macro="" textlink="">
      <xdr:nvSpPr>
        <xdr:cNvPr id="630" name="円/楕円 629"/>
        <xdr:cNvSpPr/>
      </xdr:nvSpPr>
      <xdr:spPr>
        <a:xfrm>
          <a:off x="15430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147972</xdr:rowOff>
    </xdr:from>
    <xdr:ext cx="534377" cy="259045"/>
    <xdr:sp macro="" textlink="">
      <xdr:nvSpPr>
        <xdr:cNvPr id="631" name="テキスト ボックス 630"/>
        <xdr:cNvSpPr txBox="1"/>
      </xdr:nvSpPr>
      <xdr:spPr>
        <a:xfrm>
          <a:off x="15214111" y="130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59931</xdr:rowOff>
    </xdr:from>
    <xdr:to>
      <xdr:col>21</xdr:col>
      <xdr:colOff>212725</xdr:colOff>
      <xdr:row>75</xdr:row>
      <xdr:rowOff>161531</xdr:rowOff>
    </xdr:to>
    <xdr:sp macro="" textlink="">
      <xdr:nvSpPr>
        <xdr:cNvPr id="632" name="円/楕円 631"/>
        <xdr:cNvSpPr/>
      </xdr:nvSpPr>
      <xdr:spPr>
        <a:xfrm>
          <a:off x="14541500" y="12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6608</xdr:rowOff>
    </xdr:from>
    <xdr:ext cx="534377" cy="259045"/>
    <xdr:sp macro="" textlink="">
      <xdr:nvSpPr>
        <xdr:cNvPr id="633" name="テキスト ボックス 632"/>
        <xdr:cNvSpPr txBox="1"/>
      </xdr:nvSpPr>
      <xdr:spPr>
        <a:xfrm>
          <a:off x="14325111" y="126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47295</xdr:rowOff>
    </xdr:from>
    <xdr:to>
      <xdr:col>20</xdr:col>
      <xdr:colOff>9525</xdr:colOff>
      <xdr:row>75</xdr:row>
      <xdr:rowOff>148895</xdr:rowOff>
    </xdr:to>
    <xdr:sp macro="" textlink="">
      <xdr:nvSpPr>
        <xdr:cNvPr id="634" name="円/楕円 633"/>
        <xdr:cNvSpPr/>
      </xdr:nvSpPr>
      <xdr:spPr>
        <a:xfrm>
          <a:off x="13652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165422</xdr:rowOff>
    </xdr:from>
    <xdr:ext cx="534377" cy="259045"/>
    <xdr:sp macro="" textlink="">
      <xdr:nvSpPr>
        <xdr:cNvPr id="635" name="テキスト ボックス 634"/>
        <xdr:cNvSpPr txBox="1"/>
      </xdr:nvSpPr>
      <xdr:spPr>
        <a:xfrm>
          <a:off x="134361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30087</xdr:rowOff>
    </xdr:from>
    <xdr:to>
      <xdr:col>18</xdr:col>
      <xdr:colOff>492125</xdr:colOff>
      <xdr:row>75</xdr:row>
      <xdr:rowOff>131687</xdr:rowOff>
    </xdr:to>
    <xdr:sp macro="" textlink="">
      <xdr:nvSpPr>
        <xdr:cNvPr id="636" name="円/楕円 635"/>
        <xdr:cNvSpPr/>
      </xdr:nvSpPr>
      <xdr:spPr>
        <a:xfrm>
          <a:off x="12763500" y="128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148214</xdr:rowOff>
    </xdr:from>
    <xdr:ext cx="534377" cy="259045"/>
    <xdr:sp macro="" textlink="">
      <xdr:nvSpPr>
        <xdr:cNvPr id="637" name="テキスト ボックス 636"/>
        <xdr:cNvSpPr txBox="1"/>
      </xdr:nvSpPr>
      <xdr:spPr>
        <a:xfrm>
          <a:off x="12547111" y="126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68542</xdr:rowOff>
    </xdr:from>
    <xdr:to>
      <xdr:col>23</xdr:col>
      <xdr:colOff>517525</xdr:colOff>
      <xdr:row>98</xdr:row>
      <xdr:rowOff>108941</xdr:rowOff>
    </xdr:to>
    <xdr:cxnSp macro="">
      <xdr:nvCxnSpPr>
        <xdr:cNvPr id="666" name="直線コネクタ 665"/>
        <xdr:cNvCxnSpPr/>
      </xdr:nvCxnSpPr>
      <xdr:spPr>
        <a:xfrm flipV="1">
          <a:off x="15481300" y="16870642"/>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108941</xdr:rowOff>
    </xdr:from>
    <xdr:to>
      <xdr:col>22</xdr:col>
      <xdr:colOff>365125</xdr:colOff>
      <xdr:row>99</xdr:row>
      <xdr:rowOff>4572</xdr:rowOff>
    </xdr:to>
    <xdr:cxnSp macro="">
      <xdr:nvCxnSpPr>
        <xdr:cNvPr id="669" name="直線コネクタ 668"/>
        <xdr:cNvCxnSpPr/>
      </xdr:nvCxnSpPr>
      <xdr:spPr>
        <a:xfrm flipV="1">
          <a:off x="14592300" y="16911041"/>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139991</xdr:rowOff>
    </xdr:from>
    <xdr:to>
      <xdr:col>21</xdr:col>
      <xdr:colOff>161925</xdr:colOff>
      <xdr:row>99</xdr:row>
      <xdr:rowOff>4572</xdr:rowOff>
    </xdr:to>
    <xdr:cxnSp macro="">
      <xdr:nvCxnSpPr>
        <xdr:cNvPr id="672" name="直線コネクタ 671"/>
        <xdr:cNvCxnSpPr/>
      </xdr:nvCxnSpPr>
      <xdr:spPr>
        <a:xfrm>
          <a:off x="13703300" y="16770641"/>
          <a:ext cx="889000" cy="2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139991</xdr:rowOff>
    </xdr:from>
    <xdr:to>
      <xdr:col>19</xdr:col>
      <xdr:colOff>644525</xdr:colOff>
      <xdr:row>98</xdr:row>
      <xdr:rowOff>72123</xdr:rowOff>
    </xdr:to>
    <xdr:cxnSp macro="">
      <xdr:nvCxnSpPr>
        <xdr:cNvPr id="675" name="直線コネクタ 674"/>
        <xdr:cNvCxnSpPr/>
      </xdr:nvCxnSpPr>
      <xdr:spPr>
        <a:xfrm flipV="1">
          <a:off x="12814300" y="16770641"/>
          <a:ext cx="889000" cy="10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17742</xdr:rowOff>
    </xdr:from>
    <xdr:to>
      <xdr:col>23</xdr:col>
      <xdr:colOff>568325</xdr:colOff>
      <xdr:row>98</xdr:row>
      <xdr:rowOff>119342</xdr:rowOff>
    </xdr:to>
    <xdr:sp macro="" textlink="">
      <xdr:nvSpPr>
        <xdr:cNvPr id="685" name="円/楕円 684"/>
        <xdr:cNvSpPr/>
      </xdr:nvSpPr>
      <xdr:spPr>
        <a:xfrm>
          <a:off x="16268700" y="168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167619</xdr:rowOff>
    </xdr:from>
    <xdr:ext cx="534377" cy="259045"/>
    <xdr:sp macro="" textlink="">
      <xdr:nvSpPr>
        <xdr:cNvPr id="686" name="積立金該当値テキスト"/>
        <xdr:cNvSpPr txBox="1"/>
      </xdr:nvSpPr>
      <xdr:spPr>
        <a:xfrm>
          <a:off x="16370300" y="167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58141</xdr:rowOff>
    </xdr:from>
    <xdr:to>
      <xdr:col>22</xdr:col>
      <xdr:colOff>415925</xdr:colOff>
      <xdr:row>98</xdr:row>
      <xdr:rowOff>159741</xdr:rowOff>
    </xdr:to>
    <xdr:sp macro="" textlink="">
      <xdr:nvSpPr>
        <xdr:cNvPr id="687" name="円/楕円 686"/>
        <xdr:cNvSpPr/>
      </xdr:nvSpPr>
      <xdr:spPr>
        <a:xfrm>
          <a:off x="15430500" y="168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150868</xdr:rowOff>
    </xdr:from>
    <xdr:ext cx="469744" cy="259045"/>
    <xdr:sp macro="" textlink="">
      <xdr:nvSpPr>
        <xdr:cNvPr id="688" name="テキスト ボックス 687"/>
        <xdr:cNvSpPr txBox="1"/>
      </xdr:nvSpPr>
      <xdr:spPr>
        <a:xfrm>
          <a:off x="15246427" y="1695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125222</xdr:rowOff>
    </xdr:from>
    <xdr:to>
      <xdr:col>21</xdr:col>
      <xdr:colOff>212725</xdr:colOff>
      <xdr:row>99</xdr:row>
      <xdr:rowOff>55372</xdr:rowOff>
    </xdr:to>
    <xdr:sp macro="" textlink="">
      <xdr:nvSpPr>
        <xdr:cNvPr id="689" name="円/楕円 688"/>
        <xdr:cNvSpPr/>
      </xdr:nvSpPr>
      <xdr:spPr>
        <a:xfrm>
          <a:off x="14541500" y="169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46499</xdr:rowOff>
    </xdr:from>
    <xdr:ext cx="469744" cy="259045"/>
    <xdr:sp macro="" textlink="">
      <xdr:nvSpPr>
        <xdr:cNvPr id="690" name="テキスト ボックス 689"/>
        <xdr:cNvSpPr txBox="1"/>
      </xdr:nvSpPr>
      <xdr:spPr>
        <a:xfrm>
          <a:off x="14357427" y="1702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89191</xdr:rowOff>
    </xdr:from>
    <xdr:to>
      <xdr:col>20</xdr:col>
      <xdr:colOff>9525</xdr:colOff>
      <xdr:row>98</xdr:row>
      <xdr:rowOff>19341</xdr:rowOff>
    </xdr:to>
    <xdr:sp macro="" textlink="">
      <xdr:nvSpPr>
        <xdr:cNvPr id="691" name="円/楕円 690"/>
        <xdr:cNvSpPr/>
      </xdr:nvSpPr>
      <xdr:spPr>
        <a:xfrm>
          <a:off x="13652500" y="167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10468</xdr:rowOff>
    </xdr:from>
    <xdr:ext cx="534377" cy="259045"/>
    <xdr:sp macro="" textlink="">
      <xdr:nvSpPr>
        <xdr:cNvPr id="692" name="テキスト ボックス 691"/>
        <xdr:cNvSpPr txBox="1"/>
      </xdr:nvSpPr>
      <xdr:spPr>
        <a:xfrm>
          <a:off x="13436111" y="1681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21323</xdr:rowOff>
    </xdr:from>
    <xdr:to>
      <xdr:col>18</xdr:col>
      <xdr:colOff>492125</xdr:colOff>
      <xdr:row>98</xdr:row>
      <xdr:rowOff>122923</xdr:rowOff>
    </xdr:to>
    <xdr:sp macro="" textlink="">
      <xdr:nvSpPr>
        <xdr:cNvPr id="693" name="円/楕円 692"/>
        <xdr:cNvSpPr/>
      </xdr:nvSpPr>
      <xdr:spPr>
        <a:xfrm>
          <a:off x="12763500" y="168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114050</xdr:rowOff>
    </xdr:from>
    <xdr:ext cx="534377" cy="259045"/>
    <xdr:sp macro="" textlink="">
      <xdr:nvSpPr>
        <xdr:cNvPr id="694" name="テキスト ボックス 693"/>
        <xdr:cNvSpPr txBox="1"/>
      </xdr:nvSpPr>
      <xdr:spPr>
        <a:xfrm>
          <a:off x="12547111" y="169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1270</xdr:rowOff>
    </xdr:from>
    <xdr:to>
      <xdr:col>32</xdr:col>
      <xdr:colOff>187325</xdr:colOff>
      <xdr:row>39</xdr:row>
      <xdr:rowOff>44450</xdr:rowOff>
    </xdr:to>
    <xdr:cxnSp macro="">
      <xdr:nvCxnSpPr>
        <xdr:cNvPr id="723" name="直線コネクタ 722"/>
        <xdr:cNvCxnSpPr/>
      </xdr:nvCxnSpPr>
      <xdr:spPr>
        <a:xfrm>
          <a:off x="21323300" y="66878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1270</xdr:rowOff>
    </xdr:from>
    <xdr:to>
      <xdr:col>31</xdr:col>
      <xdr:colOff>34925</xdr:colOff>
      <xdr:row>39</xdr:row>
      <xdr:rowOff>14097</xdr:rowOff>
    </xdr:to>
    <xdr:cxnSp macro="">
      <xdr:nvCxnSpPr>
        <xdr:cNvPr id="726" name="直線コネクタ 725"/>
        <xdr:cNvCxnSpPr/>
      </xdr:nvCxnSpPr>
      <xdr:spPr>
        <a:xfrm flipV="1">
          <a:off x="20434300" y="668782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14097</xdr:rowOff>
    </xdr:from>
    <xdr:to>
      <xdr:col>29</xdr:col>
      <xdr:colOff>517525</xdr:colOff>
      <xdr:row>39</xdr:row>
      <xdr:rowOff>15621</xdr:rowOff>
    </xdr:to>
    <xdr:cxnSp macro="">
      <xdr:nvCxnSpPr>
        <xdr:cNvPr id="729" name="直線コネクタ 728"/>
        <xdr:cNvCxnSpPr/>
      </xdr:nvCxnSpPr>
      <xdr:spPr>
        <a:xfrm flipV="1">
          <a:off x="19545300" y="67006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15621</xdr:rowOff>
    </xdr:from>
    <xdr:to>
      <xdr:col>28</xdr:col>
      <xdr:colOff>314325</xdr:colOff>
      <xdr:row>39</xdr:row>
      <xdr:rowOff>15875</xdr:rowOff>
    </xdr:to>
    <xdr:cxnSp macro="">
      <xdr:nvCxnSpPr>
        <xdr:cNvPr id="732" name="直線コネクタ 731"/>
        <xdr:cNvCxnSpPr/>
      </xdr:nvCxnSpPr>
      <xdr:spPr>
        <a:xfrm flipV="1">
          <a:off x="18656300" y="670217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121920</xdr:rowOff>
    </xdr:from>
    <xdr:to>
      <xdr:col>31</xdr:col>
      <xdr:colOff>85725</xdr:colOff>
      <xdr:row>39</xdr:row>
      <xdr:rowOff>52070</xdr:rowOff>
    </xdr:to>
    <xdr:sp macro="" textlink="">
      <xdr:nvSpPr>
        <xdr:cNvPr id="744" name="円/楕円 743"/>
        <xdr:cNvSpPr/>
      </xdr:nvSpPr>
      <xdr:spPr>
        <a:xfrm>
          <a:off x="2127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43197</xdr:rowOff>
    </xdr:from>
    <xdr:ext cx="378565" cy="259045"/>
    <xdr:sp macro="" textlink="">
      <xdr:nvSpPr>
        <xdr:cNvPr id="745" name="テキスト ボックス 744"/>
        <xdr:cNvSpPr txBox="1"/>
      </xdr:nvSpPr>
      <xdr:spPr>
        <a:xfrm>
          <a:off x="21134017" y="67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134747</xdr:rowOff>
    </xdr:from>
    <xdr:to>
      <xdr:col>29</xdr:col>
      <xdr:colOff>568325</xdr:colOff>
      <xdr:row>39</xdr:row>
      <xdr:rowOff>64897</xdr:rowOff>
    </xdr:to>
    <xdr:sp macro="" textlink="">
      <xdr:nvSpPr>
        <xdr:cNvPr id="746" name="円/楕円 745"/>
        <xdr:cNvSpPr/>
      </xdr:nvSpPr>
      <xdr:spPr>
        <a:xfrm>
          <a:off x="20383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56024</xdr:rowOff>
    </xdr:from>
    <xdr:ext cx="378565" cy="259045"/>
    <xdr:sp macro="" textlink="">
      <xdr:nvSpPr>
        <xdr:cNvPr id="747" name="テキスト ボックス 746"/>
        <xdr:cNvSpPr txBox="1"/>
      </xdr:nvSpPr>
      <xdr:spPr>
        <a:xfrm>
          <a:off x="20245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136271</xdr:rowOff>
    </xdr:from>
    <xdr:to>
      <xdr:col>28</xdr:col>
      <xdr:colOff>365125</xdr:colOff>
      <xdr:row>39</xdr:row>
      <xdr:rowOff>66421</xdr:rowOff>
    </xdr:to>
    <xdr:sp macro="" textlink="">
      <xdr:nvSpPr>
        <xdr:cNvPr id="748" name="円/楕円 747"/>
        <xdr:cNvSpPr/>
      </xdr:nvSpPr>
      <xdr:spPr>
        <a:xfrm>
          <a:off x="19494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57548</xdr:rowOff>
    </xdr:from>
    <xdr:ext cx="378565" cy="259045"/>
    <xdr:sp macro="" textlink="">
      <xdr:nvSpPr>
        <xdr:cNvPr id="749" name="テキスト ボックス 748"/>
        <xdr:cNvSpPr txBox="1"/>
      </xdr:nvSpPr>
      <xdr:spPr>
        <a:xfrm>
          <a:off x="19356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136525</xdr:rowOff>
    </xdr:from>
    <xdr:to>
      <xdr:col>27</xdr:col>
      <xdr:colOff>161925</xdr:colOff>
      <xdr:row>39</xdr:row>
      <xdr:rowOff>66675</xdr:rowOff>
    </xdr:to>
    <xdr:sp macro="" textlink="">
      <xdr:nvSpPr>
        <xdr:cNvPr id="750" name="円/楕円 749"/>
        <xdr:cNvSpPr/>
      </xdr:nvSpPr>
      <xdr:spPr>
        <a:xfrm>
          <a:off x="18605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57802</xdr:rowOff>
    </xdr:from>
    <xdr:ext cx="378565" cy="259045"/>
    <xdr:sp macro="" textlink="">
      <xdr:nvSpPr>
        <xdr:cNvPr id="751" name="テキスト ボックス 750"/>
        <xdr:cNvSpPr txBox="1"/>
      </xdr:nvSpPr>
      <xdr:spPr>
        <a:xfrm>
          <a:off x="18467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2121</xdr:rowOff>
    </xdr:from>
    <xdr:to>
      <xdr:col>32</xdr:col>
      <xdr:colOff>187325</xdr:colOff>
      <xdr:row>59</xdr:row>
      <xdr:rowOff>2502</xdr:rowOff>
    </xdr:to>
    <xdr:cxnSp macro="">
      <xdr:nvCxnSpPr>
        <xdr:cNvPr id="780" name="直線コネクタ 779"/>
        <xdr:cNvCxnSpPr/>
      </xdr:nvCxnSpPr>
      <xdr:spPr>
        <a:xfrm flipV="1">
          <a:off x="21323300" y="1011767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2502</xdr:rowOff>
    </xdr:from>
    <xdr:to>
      <xdr:col>31</xdr:col>
      <xdr:colOff>34925</xdr:colOff>
      <xdr:row>59</xdr:row>
      <xdr:rowOff>3035</xdr:rowOff>
    </xdr:to>
    <xdr:cxnSp macro="">
      <xdr:nvCxnSpPr>
        <xdr:cNvPr id="783" name="直線コネクタ 782"/>
        <xdr:cNvCxnSpPr/>
      </xdr:nvCxnSpPr>
      <xdr:spPr>
        <a:xfrm flipV="1">
          <a:off x="20434300" y="1011805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3035</xdr:rowOff>
    </xdr:from>
    <xdr:to>
      <xdr:col>29</xdr:col>
      <xdr:colOff>517525</xdr:colOff>
      <xdr:row>59</xdr:row>
      <xdr:rowOff>3454</xdr:rowOff>
    </xdr:to>
    <xdr:cxnSp macro="">
      <xdr:nvCxnSpPr>
        <xdr:cNvPr id="786" name="直線コネクタ 785"/>
        <xdr:cNvCxnSpPr/>
      </xdr:nvCxnSpPr>
      <xdr:spPr>
        <a:xfrm flipV="1">
          <a:off x="19545300" y="1011858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3454</xdr:rowOff>
    </xdr:from>
    <xdr:to>
      <xdr:col>28</xdr:col>
      <xdr:colOff>314325</xdr:colOff>
      <xdr:row>59</xdr:row>
      <xdr:rowOff>3721</xdr:rowOff>
    </xdr:to>
    <xdr:cxnSp macro="">
      <xdr:nvCxnSpPr>
        <xdr:cNvPr id="789" name="直線コネクタ 788"/>
        <xdr:cNvCxnSpPr/>
      </xdr:nvCxnSpPr>
      <xdr:spPr>
        <a:xfrm flipV="1">
          <a:off x="18656300" y="101190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122771</xdr:rowOff>
    </xdr:from>
    <xdr:to>
      <xdr:col>32</xdr:col>
      <xdr:colOff>238125</xdr:colOff>
      <xdr:row>59</xdr:row>
      <xdr:rowOff>52921</xdr:rowOff>
    </xdr:to>
    <xdr:sp macro="" textlink="">
      <xdr:nvSpPr>
        <xdr:cNvPr id="799" name="円/楕円 798"/>
        <xdr:cNvSpPr/>
      </xdr:nvSpPr>
      <xdr:spPr>
        <a:xfrm>
          <a:off x="221107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37698</xdr:rowOff>
    </xdr:from>
    <xdr:ext cx="469744" cy="259045"/>
    <xdr:sp macro="" textlink="">
      <xdr:nvSpPr>
        <xdr:cNvPr id="800" name="貸付金該当値テキスト"/>
        <xdr:cNvSpPr txBox="1"/>
      </xdr:nvSpPr>
      <xdr:spPr>
        <a:xfrm>
          <a:off x="22212300" y="99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123152</xdr:rowOff>
    </xdr:from>
    <xdr:to>
      <xdr:col>31</xdr:col>
      <xdr:colOff>85725</xdr:colOff>
      <xdr:row>59</xdr:row>
      <xdr:rowOff>53302</xdr:rowOff>
    </xdr:to>
    <xdr:sp macro="" textlink="">
      <xdr:nvSpPr>
        <xdr:cNvPr id="801" name="円/楕円 800"/>
        <xdr:cNvSpPr/>
      </xdr:nvSpPr>
      <xdr:spPr>
        <a:xfrm>
          <a:off x="21272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44429</xdr:rowOff>
    </xdr:from>
    <xdr:ext cx="469744" cy="259045"/>
    <xdr:sp macro="" textlink="">
      <xdr:nvSpPr>
        <xdr:cNvPr id="802" name="テキスト ボックス 801"/>
        <xdr:cNvSpPr txBox="1"/>
      </xdr:nvSpPr>
      <xdr:spPr>
        <a:xfrm>
          <a:off x="21088427"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123685</xdr:rowOff>
    </xdr:from>
    <xdr:to>
      <xdr:col>29</xdr:col>
      <xdr:colOff>568325</xdr:colOff>
      <xdr:row>59</xdr:row>
      <xdr:rowOff>53835</xdr:rowOff>
    </xdr:to>
    <xdr:sp macro="" textlink="">
      <xdr:nvSpPr>
        <xdr:cNvPr id="803" name="円/楕円 802"/>
        <xdr:cNvSpPr/>
      </xdr:nvSpPr>
      <xdr:spPr>
        <a:xfrm>
          <a:off x="20383500" y="10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44962</xdr:rowOff>
    </xdr:from>
    <xdr:ext cx="469744" cy="259045"/>
    <xdr:sp macro="" textlink="">
      <xdr:nvSpPr>
        <xdr:cNvPr id="804" name="テキスト ボックス 803"/>
        <xdr:cNvSpPr txBox="1"/>
      </xdr:nvSpPr>
      <xdr:spPr>
        <a:xfrm>
          <a:off x="20199427" y="10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124104</xdr:rowOff>
    </xdr:from>
    <xdr:to>
      <xdr:col>28</xdr:col>
      <xdr:colOff>365125</xdr:colOff>
      <xdr:row>59</xdr:row>
      <xdr:rowOff>54254</xdr:rowOff>
    </xdr:to>
    <xdr:sp macro="" textlink="">
      <xdr:nvSpPr>
        <xdr:cNvPr id="805" name="円/楕円 804"/>
        <xdr:cNvSpPr/>
      </xdr:nvSpPr>
      <xdr:spPr>
        <a:xfrm>
          <a:off x="19494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45381</xdr:rowOff>
    </xdr:from>
    <xdr:ext cx="469744" cy="259045"/>
    <xdr:sp macro="" textlink="">
      <xdr:nvSpPr>
        <xdr:cNvPr id="806" name="テキスト ボックス 805"/>
        <xdr:cNvSpPr txBox="1"/>
      </xdr:nvSpPr>
      <xdr:spPr>
        <a:xfrm>
          <a:off x="19310427" y="101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124371</xdr:rowOff>
    </xdr:from>
    <xdr:to>
      <xdr:col>27</xdr:col>
      <xdr:colOff>161925</xdr:colOff>
      <xdr:row>59</xdr:row>
      <xdr:rowOff>54521</xdr:rowOff>
    </xdr:to>
    <xdr:sp macro="" textlink="">
      <xdr:nvSpPr>
        <xdr:cNvPr id="807" name="円/楕円 806"/>
        <xdr:cNvSpPr/>
      </xdr:nvSpPr>
      <xdr:spPr>
        <a:xfrm>
          <a:off x="186055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45648</xdr:rowOff>
    </xdr:from>
    <xdr:ext cx="469744" cy="259045"/>
    <xdr:sp macro="" textlink="">
      <xdr:nvSpPr>
        <xdr:cNvPr id="808" name="テキスト ボックス 807"/>
        <xdr:cNvSpPr txBox="1"/>
      </xdr:nvSpPr>
      <xdr:spPr>
        <a:xfrm>
          <a:off x="18421427" y="10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50336</xdr:rowOff>
    </xdr:from>
    <xdr:to>
      <xdr:col>32</xdr:col>
      <xdr:colOff>187325</xdr:colOff>
      <xdr:row>74</xdr:row>
      <xdr:rowOff>100857</xdr:rowOff>
    </xdr:to>
    <xdr:cxnSp macro="">
      <xdr:nvCxnSpPr>
        <xdr:cNvPr id="838" name="直線コネクタ 837"/>
        <xdr:cNvCxnSpPr/>
      </xdr:nvCxnSpPr>
      <xdr:spPr>
        <a:xfrm>
          <a:off x="21323300" y="12737636"/>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50336</xdr:rowOff>
    </xdr:from>
    <xdr:to>
      <xdr:col>31</xdr:col>
      <xdr:colOff>34925</xdr:colOff>
      <xdr:row>74</xdr:row>
      <xdr:rowOff>165741</xdr:rowOff>
    </xdr:to>
    <xdr:cxnSp macro="">
      <xdr:nvCxnSpPr>
        <xdr:cNvPr id="841" name="直線コネクタ 840"/>
        <xdr:cNvCxnSpPr/>
      </xdr:nvCxnSpPr>
      <xdr:spPr>
        <a:xfrm flipV="1">
          <a:off x="20434300" y="12737636"/>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165741</xdr:rowOff>
    </xdr:from>
    <xdr:to>
      <xdr:col>29</xdr:col>
      <xdr:colOff>517525</xdr:colOff>
      <xdr:row>75</xdr:row>
      <xdr:rowOff>57252</xdr:rowOff>
    </xdr:to>
    <xdr:cxnSp macro="">
      <xdr:nvCxnSpPr>
        <xdr:cNvPr id="844" name="直線コネクタ 843"/>
        <xdr:cNvCxnSpPr/>
      </xdr:nvCxnSpPr>
      <xdr:spPr>
        <a:xfrm flipV="1">
          <a:off x="19545300" y="12853041"/>
          <a:ext cx="889000" cy="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57252</xdr:rowOff>
    </xdr:from>
    <xdr:to>
      <xdr:col>28</xdr:col>
      <xdr:colOff>314325</xdr:colOff>
      <xdr:row>75</xdr:row>
      <xdr:rowOff>100190</xdr:rowOff>
    </xdr:to>
    <xdr:cxnSp macro="">
      <xdr:nvCxnSpPr>
        <xdr:cNvPr id="847" name="直線コネクタ 846"/>
        <xdr:cNvCxnSpPr/>
      </xdr:nvCxnSpPr>
      <xdr:spPr>
        <a:xfrm flipV="1">
          <a:off x="18656300" y="12916002"/>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50057</xdr:rowOff>
    </xdr:from>
    <xdr:to>
      <xdr:col>32</xdr:col>
      <xdr:colOff>238125</xdr:colOff>
      <xdr:row>74</xdr:row>
      <xdr:rowOff>151657</xdr:rowOff>
    </xdr:to>
    <xdr:sp macro="" textlink="">
      <xdr:nvSpPr>
        <xdr:cNvPr id="857" name="円/楕円 856"/>
        <xdr:cNvSpPr/>
      </xdr:nvSpPr>
      <xdr:spPr>
        <a:xfrm>
          <a:off x="22110700" y="12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72934</xdr:rowOff>
    </xdr:from>
    <xdr:ext cx="534377" cy="259045"/>
    <xdr:sp macro="" textlink="">
      <xdr:nvSpPr>
        <xdr:cNvPr id="858" name="繰出金該当値テキスト"/>
        <xdr:cNvSpPr txBox="1"/>
      </xdr:nvSpPr>
      <xdr:spPr>
        <a:xfrm>
          <a:off x="22212300" y="125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170986</xdr:rowOff>
    </xdr:from>
    <xdr:to>
      <xdr:col>31</xdr:col>
      <xdr:colOff>85725</xdr:colOff>
      <xdr:row>74</xdr:row>
      <xdr:rowOff>101136</xdr:rowOff>
    </xdr:to>
    <xdr:sp macro="" textlink="">
      <xdr:nvSpPr>
        <xdr:cNvPr id="859" name="円/楕円 858"/>
        <xdr:cNvSpPr/>
      </xdr:nvSpPr>
      <xdr:spPr>
        <a:xfrm>
          <a:off x="21272500" y="126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117663</xdr:rowOff>
    </xdr:from>
    <xdr:ext cx="534377" cy="259045"/>
    <xdr:sp macro="" textlink="">
      <xdr:nvSpPr>
        <xdr:cNvPr id="860" name="テキスト ボックス 859"/>
        <xdr:cNvSpPr txBox="1"/>
      </xdr:nvSpPr>
      <xdr:spPr>
        <a:xfrm>
          <a:off x="21056111" y="124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114941</xdr:rowOff>
    </xdr:from>
    <xdr:to>
      <xdr:col>29</xdr:col>
      <xdr:colOff>568325</xdr:colOff>
      <xdr:row>75</xdr:row>
      <xdr:rowOff>45091</xdr:rowOff>
    </xdr:to>
    <xdr:sp macro="" textlink="">
      <xdr:nvSpPr>
        <xdr:cNvPr id="861" name="円/楕円 860"/>
        <xdr:cNvSpPr/>
      </xdr:nvSpPr>
      <xdr:spPr>
        <a:xfrm>
          <a:off x="20383500" y="12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61618</xdr:rowOff>
    </xdr:from>
    <xdr:ext cx="534377" cy="259045"/>
    <xdr:sp macro="" textlink="">
      <xdr:nvSpPr>
        <xdr:cNvPr id="862" name="テキスト ボックス 861"/>
        <xdr:cNvSpPr txBox="1"/>
      </xdr:nvSpPr>
      <xdr:spPr>
        <a:xfrm>
          <a:off x="20167111" y="125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6452</xdr:rowOff>
    </xdr:from>
    <xdr:to>
      <xdr:col>28</xdr:col>
      <xdr:colOff>365125</xdr:colOff>
      <xdr:row>75</xdr:row>
      <xdr:rowOff>108052</xdr:rowOff>
    </xdr:to>
    <xdr:sp macro="" textlink="">
      <xdr:nvSpPr>
        <xdr:cNvPr id="863" name="円/楕円 862"/>
        <xdr:cNvSpPr/>
      </xdr:nvSpPr>
      <xdr:spPr>
        <a:xfrm>
          <a:off x="19494500" y="12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124579</xdr:rowOff>
    </xdr:from>
    <xdr:ext cx="534377" cy="259045"/>
    <xdr:sp macro="" textlink="">
      <xdr:nvSpPr>
        <xdr:cNvPr id="864" name="テキスト ボックス 863"/>
        <xdr:cNvSpPr txBox="1"/>
      </xdr:nvSpPr>
      <xdr:spPr>
        <a:xfrm>
          <a:off x="19278111" y="12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49390</xdr:rowOff>
    </xdr:from>
    <xdr:to>
      <xdr:col>27</xdr:col>
      <xdr:colOff>161925</xdr:colOff>
      <xdr:row>75</xdr:row>
      <xdr:rowOff>150989</xdr:rowOff>
    </xdr:to>
    <xdr:sp macro="" textlink="">
      <xdr:nvSpPr>
        <xdr:cNvPr id="865" name="円/楕円 864"/>
        <xdr:cNvSpPr/>
      </xdr:nvSpPr>
      <xdr:spPr>
        <a:xfrm>
          <a:off x="18605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167517</xdr:rowOff>
    </xdr:from>
    <xdr:ext cx="534377" cy="259045"/>
    <xdr:sp macro="" textlink="">
      <xdr:nvSpPr>
        <xdr:cNvPr id="866" name="テキスト ボックス 865"/>
        <xdr:cNvSpPr txBox="1"/>
      </xdr:nvSpPr>
      <xdr:spPr>
        <a:xfrm>
          <a:off x="18389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人件費については、住民一人当たり</a:t>
          </a:r>
          <a:r>
            <a:rPr kumimoji="1" lang="en-US" altLang="ja-JP" sz="1300">
              <a:latin typeface="ＭＳ Ｐゴシック"/>
            </a:rPr>
            <a:t>89,443</a:t>
          </a:r>
          <a:r>
            <a:rPr kumimoji="1" lang="ja-JP" altLang="en-US" sz="1300">
              <a:latin typeface="ＭＳ Ｐゴシック"/>
            </a:rPr>
            <a:t>円と対前年比</a:t>
          </a:r>
          <a:r>
            <a:rPr kumimoji="1" lang="en-US" altLang="ja-JP" sz="1300">
              <a:latin typeface="ＭＳ Ｐゴシック"/>
            </a:rPr>
            <a:t>5,219</a:t>
          </a:r>
          <a:r>
            <a:rPr kumimoji="1" lang="ja-JP" altLang="en-US" sz="1300">
              <a:latin typeface="ＭＳ Ｐゴシック"/>
            </a:rPr>
            <a:t>円増となっており、主な増加原因として退職者数の増による退職手当が増となった事である。</a:t>
          </a:r>
          <a:endParaRPr kumimoji="1" lang="en-US" altLang="ja-JP" sz="1300">
            <a:latin typeface="ＭＳ Ｐゴシック"/>
          </a:endParaRPr>
        </a:p>
        <a:p>
          <a:r>
            <a:rPr kumimoji="1" lang="ja-JP" altLang="en-US" sz="1300">
              <a:latin typeface="ＭＳ Ｐゴシック"/>
            </a:rPr>
            <a:t>　物件費は、住民一人当たり</a:t>
          </a:r>
          <a:r>
            <a:rPr kumimoji="1" lang="en-US" altLang="ja-JP" sz="1300">
              <a:latin typeface="ＭＳ Ｐゴシック"/>
            </a:rPr>
            <a:t>57,911</a:t>
          </a:r>
          <a:r>
            <a:rPr kumimoji="1" lang="ja-JP" altLang="en-US" sz="1300">
              <a:latin typeface="ＭＳ Ｐゴシック"/>
            </a:rPr>
            <a:t>円と対前年度比</a:t>
          </a:r>
          <a:r>
            <a:rPr kumimoji="1" lang="en-US" altLang="ja-JP" sz="1300">
              <a:latin typeface="ＭＳ Ｐゴシック"/>
            </a:rPr>
            <a:t>933</a:t>
          </a:r>
          <a:r>
            <a:rPr kumimoji="1" lang="ja-JP" altLang="en-US" sz="1300">
              <a:latin typeface="ＭＳ Ｐゴシック"/>
            </a:rPr>
            <a:t>円の増となっており、主な増加原因として放課後児童健全育成事業、固定資産税適正評価事業の事業費増による。</a:t>
          </a:r>
          <a:endParaRPr kumimoji="1" lang="en-US" altLang="ja-JP" sz="1300">
            <a:latin typeface="ＭＳ Ｐゴシック"/>
          </a:endParaRPr>
        </a:p>
        <a:p>
          <a:r>
            <a:rPr kumimoji="1" lang="ja-JP" altLang="en-US" sz="1300">
              <a:latin typeface="ＭＳ Ｐゴシック"/>
            </a:rPr>
            <a:t>　扶助費の住民一人当たりの費用については</a:t>
          </a:r>
          <a:r>
            <a:rPr kumimoji="1" lang="en-US" altLang="ja-JP" sz="1300">
              <a:latin typeface="ＭＳ Ｐゴシック"/>
            </a:rPr>
            <a:t>129,123</a:t>
          </a:r>
          <a:r>
            <a:rPr kumimoji="1" lang="ja-JP" altLang="en-US" sz="1300">
              <a:latin typeface="ＭＳ Ｐゴシック"/>
            </a:rPr>
            <a:t>円となり対前年度比</a:t>
          </a:r>
          <a:r>
            <a:rPr kumimoji="1" lang="en-US" altLang="ja-JP" sz="1300">
              <a:latin typeface="ＭＳ Ｐゴシック"/>
            </a:rPr>
            <a:t>13,760</a:t>
          </a:r>
          <a:r>
            <a:rPr kumimoji="1" lang="ja-JP" altLang="en-US" sz="1300">
              <a:latin typeface="ＭＳ Ｐゴシック"/>
            </a:rPr>
            <a:t>円の大幅増となっている。臨時福祉給付関連事業及び保育所措置費の増によるものが増加原因である。</a:t>
          </a:r>
          <a:endParaRPr kumimoji="1" lang="en-US" altLang="ja-JP" sz="1300">
            <a:latin typeface="ＭＳ Ｐゴシック"/>
          </a:endParaRPr>
        </a:p>
        <a:p>
          <a:r>
            <a:rPr kumimoji="1" lang="ja-JP" altLang="en-US" sz="1300">
              <a:latin typeface="ＭＳ Ｐゴシック"/>
            </a:rPr>
            <a:t>　普通建設事業については住民一人当たり</a:t>
          </a:r>
          <a:r>
            <a:rPr kumimoji="1" lang="en-US" altLang="ja-JP" sz="1300">
              <a:latin typeface="ＭＳ Ｐゴシック"/>
            </a:rPr>
            <a:t>48,421</a:t>
          </a:r>
          <a:r>
            <a:rPr kumimoji="1" lang="ja-JP" altLang="en-US" sz="1300">
              <a:latin typeface="ＭＳ Ｐゴシック"/>
            </a:rPr>
            <a:t>円となり対前年度比△</a:t>
          </a:r>
          <a:r>
            <a:rPr kumimoji="1" lang="en-US" altLang="ja-JP" sz="1300">
              <a:latin typeface="ＭＳ Ｐゴシック"/>
            </a:rPr>
            <a:t>32,765</a:t>
          </a:r>
          <a:r>
            <a:rPr kumimoji="1" lang="ja-JP" altLang="en-US" sz="1300">
              <a:latin typeface="ＭＳ Ｐゴシック"/>
            </a:rPr>
            <a:t>円の大幅減となっている。主な要因として第</a:t>
          </a:r>
          <a:r>
            <a:rPr kumimoji="1" lang="en-US" altLang="ja-JP" sz="1300">
              <a:latin typeface="ＭＳ Ｐゴシック"/>
            </a:rPr>
            <a:t>2</a:t>
          </a:r>
          <a:r>
            <a:rPr kumimoji="1" lang="ja-JP" altLang="en-US" sz="1300">
              <a:latin typeface="ＭＳ Ｐゴシック"/>
            </a:rPr>
            <a:t>次学校施設整備計画に伴う耐震化事業がほぼ終了したことによる事業費の減によるものと考えられる。</a:t>
          </a:r>
          <a:endParaRPr kumimoji="1" lang="en-US" altLang="ja-JP" sz="1300">
            <a:latin typeface="ＭＳ Ｐゴシック"/>
          </a:endParaRPr>
        </a:p>
        <a:p>
          <a:r>
            <a:rPr kumimoji="1" lang="ja-JP" altLang="en-US" sz="1300">
              <a:latin typeface="ＭＳ Ｐゴシック"/>
            </a:rPr>
            <a:t>　繰出金については、住民一人当たり</a:t>
          </a:r>
          <a:r>
            <a:rPr kumimoji="1" lang="en-US" altLang="ja-JP" sz="1300">
              <a:latin typeface="ＭＳ Ｐゴシック"/>
            </a:rPr>
            <a:t>62,039</a:t>
          </a:r>
          <a:r>
            <a:rPr kumimoji="1" lang="ja-JP" altLang="en-US" sz="1300">
              <a:latin typeface="ＭＳ Ｐゴシック"/>
            </a:rPr>
            <a:t>円となり年々増加傾向にあったが、今年度においては前年度比△</a:t>
          </a:r>
          <a:r>
            <a:rPr kumimoji="1" lang="en-US" altLang="ja-JP" sz="1300">
              <a:latin typeface="ＭＳ Ｐゴシック"/>
            </a:rPr>
            <a:t>2,652</a:t>
          </a:r>
          <a:r>
            <a:rPr kumimoji="1" lang="ja-JP" altLang="en-US" sz="1300">
              <a:latin typeface="ＭＳ Ｐゴシック"/>
            </a:rPr>
            <a:t>円の減となっている。これは国民健康保険特別会計繰出金が減額となったことが主な要因である。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57,607
57,092
439.05
29,954,740
28,325,777
1,385,992
16,193,949
25,062,541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159817</xdr:rowOff>
    </xdr:from>
    <xdr:to>
      <xdr:col>6</xdr:col>
      <xdr:colOff>511175</xdr:colOff>
      <xdr:row>32</xdr:row>
      <xdr:rowOff>154787</xdr:rowOff>
    </xdr:to>
    <xdr:cxnSp macro="">
      <xdr:nvCxnSpPr>
        <xdr:cNvPr id="59" name="直線コネクタ 58"/>
        <xdr:cNvCxnSpPr/>
      </xdr:nvCxnSpPr>
      <xdr:spPr>
        <a:xfrm>
          <a:off x="3797300" y="5474767"/>
          <a:ext cx="8382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159817</xdr:rowOff>
    </xdr:from>
    <xdr:to>
      <xdr:col>5</xdr:col>
      <xdr:colOff>358775</xdr:colOff>
      <xdr:row>31</xdr:row>
      <xdr:rowOff>165760</xdr:rowOff>
    </xdr:to>
    <xdr:cxnSp macro="">
      <xdr:nvCxnSpPr>
        <xdr:cNvPr id="62" name="直線コネクタ 61"/>
        <xdr:cNvCxnSpPr/>
      </xdr:nvCxnSpPr>
      <xdr:spPr>
        <a:xfrm flipV="1">
          <a:off x="2908300" y="547476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139243</xdr:rowOff>
    </xdr:from>
    <xdr:to>
      <xdr:col>4</xdr:col>
      <xdr:colOff>155575</xdr:colOff>
      <xdr:row>31</xdr:row>
      <xdr:rowOff>165760</xdr:rowOff>
    </xdr:to>
    <xdr:cxnSp macro="">
      <xdr:nvCxnSpPr>
        <xdr:cNvPr id="65" name="直線コネクタ 64"/>
        <xdr:cNvCxnSpPr/>
      </xdr:nvCxnSpPr>
      <xdr:spPr>
        <a:xfrm>
          <a:off x="2019300" y="54541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139243</xdr:rowOff>
    </xdr:from>
    <xdr:to>
      <xdr:col>2</xdr:col>
      <xdr:colOff>638175</xdr:colOff>
      <xdr:row>31</xdr:row>
      <xdr:rowOff>141529</xdr:rowOff>
    </xdr:to>
    <xdr:cxnSp macro="">
      <xdr:nvCxnSpPr>
        <xdr:cNvPr id="68" name="直線コネクタ 67"/>
        <xdr:cNvCxnSpPr/>
      </xdr:nvCxnSpPr>
      <xdr:spPr>
        <a:xfrm flipV="1">
          <a:off x="1130300" y="54541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103987</xdr:rowOff>
    </xdr:from>
    <xdr:to>
      <xdr:col>6</xdr:col>
      <xdr:colOff>561975</xdr:colOff>
      <xdr:row>33</xdr:row>
      <xdr:rowOff>34137</xdr:rowOff>
    </xdr:to>
    <xdr:sp macro="" textlink="">
      <xdr:nvSpPr>
        <xdr:cNvPr id="78" name="円/楕円 77"/>
        <xdr:cNvSpPr/>
      </xdr:nvSpPr>
      <xdr:spPr>
        <a:xfrm>
          <a:off x="4584700" y="5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126864</xdr:rowOff>
    </xdr:from>
    <xdr:ext cx="469744" cy="259045"/>
    <xdr:sp macro="" textlink="">
      <xdr:nvSpPr>
        <xdr:cNvPr id="79" name="議会費該当値テキスト"/>
        <xdr:cNvSpPr txBox="1"/>
      </xdr:nvSpPr>
      <xdr:spPr>
        <a:xfrm>
          <a:off x="4686300" y="54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109017</xdr:rowOff>
    </xdr:from>
    <xdr:to>
      <xdr:col>5</xdr:col>
      <xdr:colOff>409575</xdr:colOff>
      <xdr:row>32</xdr:row>
      <xdr:rowOff>39167</xdr:rowOff>
    </xdr:to>
    <xdr:sp macro="" textlink="">
      <xdr:nvSpPr>
        <xdr:cNvPr id="80" name="円/楕円 79"/>
        <xdr:cNvSpPr/>
      </xdr:nvSpPr>
      <xdr:spPr>
        <a:xfrm>
          <a:off x="3746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55694</xdr:rowOff>
    </xdr:from>
    <xdr:ext cx="469744" cy="259045"/>
    <xdr:sp macro="" textlink="">
      <xdr:nvSpPr>
        <xdr:cNvPr id="81" name="テキスト ボックス 80"/>
        <xdr:cNvSpPr txBox="1"/>
      </xdr:nvSpPr>
      <xdr:spPr>
        <a:xfrm>
          <a:off x="3562427"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114960</xdr:rowOff>
    </xdr:from>
    <xdr:to>
      <xdr:col>4</xdr:col>
      <xdr:colOff>206375</xdr:colOff>
      <xdr:row>32</xdr:row>
      <xdr:rowOff>45110</xdr:rowOff>
    </xdr:to>
    <xdr:sp macro="" textlink="">
      <xdr:nvSpPr>
        <xdr:cNvPr id="82" name="円/楕円 81"/>
        <xdr:cNvSpPr/>
      </xdr:nvSpPr>
      <xdr:spPr>
        <a:xfrm>
          <a:off x="2857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61637</xdr:rowOff>
    </xdr:from>
    <xdr:ext cx="469744" cy="259045"/>
    <xdr:sp macro="" textlink="">
      <xdr:nvSpPr>
        <xdr:cNvPr id="83" name="テキスト ボックス 82"/>
        <xdr:cNvSpPr txBox="1"/>
      </xdr:nvSpPr>
      <xdr:spPr>
        <a:xfrm>
          <a:off x="2673427" y="52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88443</xdr:rowOff>
    </xdr:from>
    <xdr:to>
      <xdr:col>3</xdr:col>
      <xdr:colOff>3175</xdr:colOff>
      <xdr:row>32</xdr:row>
      <xdr:rowOff>18593</xdr:rowOff>
    </xdr:to>
    <xdr:sp macro="" textlink="">
      <xdr:nvSpPr>
        <xdr:cNvPr id="84" name="円/楕円 83"/>
        <xdr:cNvSpPr/>
      </xdr:nvSpPr>
      <xdr:spPr>
        <a:xfrm>
          <a:off x="1968500" y="54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35120</xdr:rowOff>
    </xdr:from>
    <xdr:ext cx="469744" cy="259045"/>
    <xdr:sp macro="" textlink="">
      <xdr:nvSpPr>
        <xdr:cNvPr id="85" name="テキスト ボックス 84"/>
        <xdr:cNvSpPr txBox="1"/>
      </xdr:nvSpPr>
      <xdr:spPr>
        <a:xfrm>
          <a:off x="1784427" y="51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90729</xdr:rowOff>
    </xdr:from>
    <xdr:to>
      <xdr:col>1</xdr:col>
      <xdr:colOff>485775</xdr:colOff>
      <xdr:row>32</xdr:row>
      <xdr:rowOff>20879</xdr:rowOff>
    </xdr:to>
    <xdr:sp macro="" textlink="">
      <xdr:nvSpPr>
        <xdr:cNvPr id="86" name="円/楕円 85"/>
        <xdr:cNvSpPr/>
      </xdr:nvSpPr>
      <xdr:spPr>
        <a:xfrm>
          <a:off x="1079500" y="54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37406</xdr:rowOff>
    </xdr:from>
    <xdr:ext cx="469744" cy="259045"/>
    <xdr:sp macro="" textlink="">
      <xdr:nvSpPr>
        <xdr:cNvPr id="87" name="テキスト ボックス 86"/>
        <xdr:cNvSpPr txBox="1"/>
      </xdr:nvSpPr>
      <xdr:spPr>
        <a:xfrm>
          <a:off x="895427" y="518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147122</xdr:rowOff>
    </xdr:from>
    <xdr:to>
      <xdr:col>6</xdr:col>
      <xdr:colOff>511175</xdr:colOff>
      <xdr:row>57</xdr:row>
      <xdr:rowOff>24295</xdr:rowOff>
    </xdr:to>
    <xdr:cxnSp macro="">
      <xdr:nvCxnSpPr>
        <xdr:cNvPr id="116" name="直線コネクタ 115"/>
        <xdr:cNvCxnSpPr/>
      </xdr:nvCxnSpPr>
      <xdr:spPr>
        <a:xfrm flipV="1">
          <a:off x="3797300" y="9748322"/>
          <a:ext cx="8382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168297</xdr:rowOff>
    </xdr:from>
    <xdr:to>
      <xdr:col>5</xdr:col>
      <xdr:colOff>358775</xdr:colOff>
      <xdr:row>57</xdr:row>
      <xdr:rowOff>24295</xdr:rowOff>
    </xdr:to>
    <xdr:cxnSp macro="">
      <xdr:nvCxnSpPr>
        <xdr:cNvPr id="119" name="直線コネクタ 118"/>
        <xdr:cNvCxnSpPr/>
      </xdr:nvCxnSpPr>
      <xdr:spPr>
        <a:xfrm>
          <a:off x="2908300" y="9769497"/>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88852</xdr:rowOff>
    </xdr:from>
    <xdr:to>
      <xdr:col>4</xdr:col>
      <xdr:colOff>155575</xdr:colOff>
      <xdr:row>56</xdr:row>
      <xdr:rowOff>168297</xdr:rowOff>
    </xdr:to>
    <xdr:cxnSp macro="">
      <xdr:nvCxnSpPr>
        <xdr:cNvPr id="122" name="直線コネクタ 121"/>
        <xdr:cNvCxnSpPr/>
      </xdr:nvCxnSpPr>
      <xdr:spPr>
        <a:xfrm>
          <a:off x="2019300" y="9690052"/>
          <a:ext cx="889000" cy="7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88852</xdr:rowOff>
    </xdr:from>
    <xdr:to>
      <xdr:col>2</xdr:col>
      <xdr:colOff>638175</xdr:colOff>
      <xdr:row>56</xdr:row>
      <xdr:rowOff>119728</xdr:rowOff>
    </xdr:to>
    <xdr:cxnSp macro="">
      <xdr:nvCxnSpPr>
        <xdr:cNvPr id="125" name="直線コネクタ 124"/>
        <xdr:cNvCxnSpPr/>
      </xdr:nvCxnSpPr>
      <xdr:spPr>
        <a:xfrm flipV="1">
          <a:off x="1130300" y="9690052"/>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96322</xdr:rowOff>
    </xdr:from>
    <xdr:to>
      <xdr:col>6</xdr:col>
      <xdr:colOff>561975</xdr:colOff>
      <xdr:row>57</xdr:row>
      <xdr:rowOff>26472</xdr:rowOff>
    </xdr:to>
    <xdr:sp macro="" textlink="">
      <xdr:nvSpPr>
        <xdr:cNvPr id="135" name="円/楕円 134"/>
        <xdr:cNvSpPr/>
      </xdr:nvSpPr>
      <xdr:spPr>
        <a:xfrm>
          <a:off x="4584700" y="96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74749</xdr:rowOff>
    </xdr:from>
    <xdr:ext cx="534377" cy="259045"/>
    <xdr:sp macro="" textlink="">
      <xdr:nvSpPr>
        <xdr:cNvPr id="136" name="総務費該当値テキスト"/>
        <xdr:cNvSpPr txBox="1"/>
      </xdr:nvSpPr>
      <xdr:spPr>
        <a:xfrm>
          <a:off x="4686300" y="96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144945</xdr:rowOff>
    </xdr:from>
    <xdr:to>
      <xdr:col>5</xdr:col>
      <xdr:colOff>409575</xdr:colOff>
      <xdr:row>57</xdr:row>
      <xdr:rowOff>75095</xdr:rowOff>
    </xdr:to>
    <xdr:sp macro="" textlink="">
      <xdr:nvSpPr>
        <xdr:cNvPr id="137" name="円/楕円 136"/>
        <xdr:cNvSpPr/>
      </xdr:nvSpPr>
      <xdr:spPr>
        <a:xfrm>
          <a:off x="3746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66222</xdr:rowOff>
    </xdr:from>
    <xdr:ext cx="534377" cy="259045"/>
    <xdr:sp macro="" textlink="">
      <xdr:nvSpPr>
        <xdr:cNvPr id="138" name="テキスト ボックス 137"/>
        <xdr:cNvSpPr txBox="1"/>
      </xdr:nvSpPr>
      <xdr:spPr>
        <a:xfrm>
          <a:off x="3530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117497</xdr:rowOff>
    </xdr:from>
    <xdr:to>
      <xdr:col>4</xdr:col>
      <xdr:colOff>206375</xdr:colOff>
      <xdr:row>57</xdr:row>
      <xdr:rowOff>47647</xdr:rowOff>
    </xdr:to>
    <xdr:sp macro="" textlink="">
      <xdr:nvSpPr>
        <xdr:cNvPr id="139" name="円/楕円 138"/>
        <xdr:cNvSpPr/>
      </xdr:nvSpPr>
      <xdr:spPr>
        <a:xfrm>
          <a:off x="2857500" y="97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38774</xdr:rowOff>
    </xdr:from>
    <xdr:ext cx="534377" cy="259045"/>
    <xdr:sp macro="" textlink="">
      <xdr:nvSpPr>
        <xdr:cNvPr id="140" name="テキスト ボックス 139"/>
        <xdr:cNvSpPr txBox="1"/>
      </xdr:nvSpPr>
      <xdr:spPr>
        <a:xfrm>
          <a:off x="2641111" y="98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38052</xdr:rowOff>
    </xdr:from>
    <xdr:to>
      <xdr:col>3</xdr:col>
      <xdr:colOff>3175</xdr:colOff>
      <xdr:row>56</xdr:row>
      <xdr:rowOff>139652</xdr:rowOff>
    </xdr:to>
    <xdr:sp macro="" textlink="">
      <xdr:nvSpPr>
        <xdr:cNvPr id="141" name="円/楕円 140"/>
        <xdr:cNvSpPr/>
      </xdr:nvSpPr>
      <xdr:spPr>
        <a:xfrm>
          <a:off x="1968500" y="96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130779</xdr:rowOff>
    </xdr:from>
    <xdr:ext cx="534377" cy="259045"/>
    <xdr:sp macro="" textlink="">
      <xdr:nvSpPr>
        <xdr:cNvPr id="142" name="テキスト ボックス 141"/>
        <xdr:cNvSpPr txBox="1"/>
      </xdr:nvSpPr>
      <xdr:spPr>
        <a:xfrm>
          <a:off x="1752111" y="97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68928</xdr:rowOff>
    </xdr:from>
    <xdr:to>
      <xdr:col>1</xdr:col>
      <xdr:colOff>485775</xdr:colOff>
      <xdr:row>56</xdr:row>
      <xdr:rowOff>170528</xdr:rowOff>
    </xdr:to>
    <xdr:sp macro="" textlink="">
      <xdr:nvSpPr>
        <xdr:cNvPr id="143" name="円/楕円 142"/>
        <xdr:cNvSpPr/>
      </xdr:nvSpPr>
      <xdr:spPr>
        <a:xfrm>
          <a:off x="1079500" y="96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161655</xdr:rowOff>
    </xdr:from>
    <xdr:ext cx="534377" cy="259045"/>
    <xdr:sp macro="" textlink="">
      <xdr:nvSpPr>
        <xdr:cNvPr id="144" name="テキスト ボックス 143"/>
        <xdr:cNvSpPr txBox="1"/>
      </xdr:nvSpPr>
      <xdr:spPr>
        <a:xfrm>
          <a:off x="863111" y="976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93383</xdr:rowOff>
    </xdr:from>
    <xdr:to>
      <xdr:col>6</xdr:col>
      <xdr:colOff>511175</xdr:colOff>
      <xdr:row>74</xdr:row>
      <xdr:rowOff>41173</xdr:rowOff>
    </xdr:to>
    <xdr:cxnSp macro="">
      <xdr:nvCxnSpPr>
        <xdr:cNvPr id="174" name="直線コネクタ 173"/>
        <xdr:cNvCxnSpPr/>
      </xdr:nvCxnSpPr>
      <xdr:spPr>
        <a:xfrm flipV="1">
          <a:off x="3797300" y="12609233"/>
          <a:ext cx="838200" cy="1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41173</xdr:rowOff>
    </xdr:from>
    <xdr:to>
      <xdr:col>5</xdr:col>
      <xdr:colOff>358775</xdr:colOff>
      <xdr:row>75</xdr:row>
      <xdr:rowOff>8420</xdr:rowOff>
    </xdr:to>
    <xdr:cxnSp macro="">
      <xdr:nvCxnSpPr>
        <xdr:cNvPr id="177" name="直線コネクタ 176"/>
        <xdr:cNvCxnSpPr/>
      </xdr:nvCxnSpPr>
      <xdr:spPr>
        <a:xfrm flipV="1">
          <a:off x="2908300" y="12728473"/>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8420</xdr:rowOff>
    </xdr:from>
    <xdr:to>
      <xdr:col>4</xdr:col>
      <xdr:colOff>155575</xdr:colOff>
      <xdr:row>76</xdr:row>
      <xdr:rowOff>48667</xdr:rowOff>
    </xdr:to>
    <xdr:cxnSp macro="">
      <xdr:nvCxnSpPr>
        <xdr:cNvPr id="180" name="直線コネクタ 179"/>
        <xdr:cNvCxnSpPr/>
      </xdr:nvCxnSpPr>
      <xdr:spPr>
        <a:xfrm flipV="1">
          <a:off x="2019300" y="12867170"/>
          <a:ext cx="889000" cy="2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48667</xdr:rowOff>
    </xdr:from>
    <xdr:to>
      <xdr:col>2</xdr:col>
      <xdr:colOff>638175</xdr:colOff>
      <xdr:row>76</xdr:row>
      <xdr:rowOff>51842</xdr:rowOff>
    </xdr:to>
    <xdr:cxnSp macro="">
      <xdr:nvCxnSpPr>
        <xdr:cNvPr id="183" name="直線コネクタ 182"/>
        <xdr:cNvCxnSpPr/>
      </xdr:nvCxnSpPr>
      <xdr:spPr>
        <a:xfrm flipV="1">
          <a:off x="1130300" y="1307886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42583</xdr:rowOff>
    </xdr:from>
    <xdr:to>
      <xdr:col>6</xdr:col>
      <xdr:colOff>561975</xdr:colOff>
      <xdr:row>73</xdr:row>
      <xdr:rowOff>144183</xdr:rowOff>
    </xdr:to>
    <xdr:sp macro="" textlink="">
      <xdr:nvSpPr>
        <xdr:cNvPr id="193" name="円/楕円 192"/>
        <xdr:cNvSpPr/>
      </xdr:nvSpPr>
      <xdr:spPr>
        <a:xfrm>
          <a:off x="4584700" y="12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65460</xdr:rowOff>
    </xdr:from>
    <xdr:ext cx="599010" cy="259045"/>
    <xdr:sp macro="" textlink="">
      <xdr:nvSpPr>
        <xdr:cNvPr id="194" name="民生費該当値テキスト"/>
        <xdr:cNvSpPr txBox="1"/>
      </xdr:nvSpPr>
      <xdr:spPr>
        <a:xfrm>
          <a:off x="4686300" y="1240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197,147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161823</xdr:rowOff>
    </xdr:from>
    <xdr:to>
      <xdr:col>5</xdr:col>
      <xdr:colOff>409575</xdr:colOff>
      <xdr:row>74</xdr:row>
      <xdr:rowOff>91973</xdr:rowOff>
    </xdr:to>
    <xdr:sp macro="" textlink="">
      <xdr:nvSpPr>
        <xdr:cNvPr id="195" name="円/楕円 194"/>
        <xdr:cNvSpPr/>
      </xdr:nvSpPr>
      <xdr:spPr>
        <a:xfrm>
          <a:off x="3746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108500</xdr:rowOff>
    </xdr:from>
    <xdr:ext cx="599010" cy="259045"/>
    <xdr:sp macro="" textlink="">
      <xdr:nvSpPr>
        <xdr:cNvPr id="196" name="テキスト ボックス 195"/>
        <xdr:cNvSpPr txBox="1"/>
      </xdr:nvSpPr>
      <xdr:spPr>
        <a:xfrm>
          <a:off x="3497794" y="12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129070</xdr:rowOff>
    </xdr:from>
    <xdr:to>
      <xdr:col>4</xdr:col>
      <xdr:colOff>206375</xdr:colOff>
      <xdr:row>75</xdr:row>
      <xdr:rowOff>59220</xdr:rowOff>
    </xdr:to>
    <xdr:sp macro="" textlink="">
      <xdr:nvSpPr>
        <xdr:cNvPr id="197" name="円/楕円 196"/>
        <xdr:cNvSpPr/>
      </xdr:nvSpPr>
      <xdr:spPr>
        <a:xfrm>
          <a:off x="2857500" y="128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75747</xdr:rowOff>
    </xdr:from>
    <xdr:ext cx="599010" cy="259045"/>
    <xdr:sp macro="" textlink="">
      <xdr:nvSpPr>
        <xdr:cNvPr id="198" name="テキスト ボックス 197"/>
        <xdr:cNvSpPr txBox="1"/>
      </xdr:nvSpPr>
      <xdr:spPr>
        <a:xfrm>
          <a:off x="2608794" y="125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176,837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169317</xdr:rowOff>
    </xdr:from>
    <xdr:to>
      <xdr:col>3</xdr:col>
      <xdr:colOff>3175</xdr:colOff>
      <xdr:row>76</xdr:row>
      <xdr:rowOff>99467</xdr:rowOff>
    </xdr:to>
    <xdr:sp macro="" textlink="">
      <xdr:nvSpPr>
        <xdr:cNvPr id="199" name="円/楕円 198"/>
        <xdr:cNvSpPr/>
      </xdr:nvSpPr>
      <xdr:spPr>
        <a:xfrm>
          <a:off x="1968500" y="130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115993</xdr:rowOff>
    </xdr:from>
    <xdr:ext cx="599010" cy="259045"/>
    <xdr:sp macro="" textlink="">
      <xdr:nvSpPr>
        <xdr:cNvPr id="200" name="テキスト ボックス 199"/>
        <xdr:cNvSpPr txBox="1"/>
      </xdr:nvSpPr>
      <xdr:spPr>
        <a:xfrm>
          <a:off x="1719794" y="1280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1042</xdr:rowOff>
    </xdr:from>
    <xdr:to>
      <xdr:col>1</xdr:col>
      <xdr:colOff>485775</xdr:colOff>
      <xdr:row>76</xdr:row>
      <xdr:rowOff>102642</xdr:rowOff>
    </xdr:to>
    <xdr:sp macro="" textlink="">
      <xdr:nvSpPr>
        <xdr:cNvPr id="201" name="円/楕円 200"/>
        <xdr:cNvSpPr/>
      </xdr:nvSpPr>
      <xdr:spPr>
        <a:xfrm>
          <a:off x="1079500" y="130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119168</xdr:rowOff>
    </xdr:from>
    <xdr:ext cx="599010" cy="259045"/>
    <xdr:sp macro="" textlink="">
      <xdr:nvSpPr>
        <xdr:cNvPr id="202" name="テキスト ボックス 201"/>
        <xdr:cNvSpPr txBox="1"/>
      </xdr:nvSpPr>
      <xdr:spPr>
        <a:xfrm>
          <a:off x="830794" y="1280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25457</xdr:rowOff>
    </xdr:from>
    <xdr:to>
      <xdr:col>6</xdr:col>
      <xdr:colOff>511175</xdr:colOff>
      <xdr:row>97</xdr:row>
      <xdr:rowOff>51346</xdr:rowOff>
    </xdr:to>
    <xdr:cxnSp macro="">
      <xdr:nvCxnSpPr>
        <xdr:cNvPr id="232" name="直線コネクタ 231"/>
        <xdr:cNvCxnSpPr/>
      </xdr:nvCxnSpPr>
      <xdr:spPr>
        <a:xfrm flipV="1">
          <a:off x="3797300" y="16656107"/>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51346</xdr:rowOff>
    </xdr:from>
    <xdr:to>
      <xdr:col>5</xdr:col>
      <xdr:colOff>358775</xdr:colOff>
      <xdr:row>97</xdr:row>
      <xdr:rowOff>139109</xdr:rowOff>
    </xdr:to>
    <xdr:cxnSp macro="">
      <xdr:nvCxnSpPr>
        <xdr:cNvPr id="235" name="直線コネクタ 234"/>
        <xdr:cNvCxnSpPr/>
      </xdr:nvCxnSpPr>
      <xdr:spPr>
        <a:xfrm flipV="1">
          <a:off x="2908300" y="16681996"/>
          <a:ext cx="889000" cy="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139109</xdr:rowOff>
    </xdr:from>
    <xdr:to>
      <xdr:col>4</xdr:col>
      <xdr:colOff>155575</xdr:colOff>
      <xdr:row>98</xdr:row>
      <xdr:rowOff>7798</xdr:rowOff>
    </xdr:to>
    <xdr:cxnSp macro="">
      <xdr:nvCxnSpPr>
        <xdr:cNvPr id="238" name="直線コネクタ 237"/>
        <xdr:cNvCxnSpPr/>
      </xdr:nvCxnSpPr>
      <xdr:spPr>
        <a:xfrm flipV="1">
          <a:off x="2019300" y="16769759"/>
          <a:ext cx="8890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162961</xdr:rowOff>
    </xdr:from>
    <xdr:to>
      <xdr:col>2</xdr:col>
      <xdr:colOff>638175</xdr:colOff>
      <xdr:row>98</xdr:row>
      <xdr:rowOff>7798</xdr:rowOff>
    </xdr:to>
    <xdr:cxnSp macro="">
      <xdr:nvCxnSpPr>
        <xdr:cNvPr id="241" name="直線コネクタ 240"/>
        <xdr:cNvCxnSpPr/>
      </xdr:nvCxnSpPr>
      <xdr:spPr>
        <a:xfrm>
          <a:off x="1130300" y="1679361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146107</xdr:rowOff>
    </xdr:from>
    <xdr:to>
      <xdr:col>6</xdr:col>
      <xdr:colOff>561975</xdr:colOff>
      <xdr:row>97</xdr:row>
      <xdr:rowOff>76257</xdr:rowOff>
    </xdr:to>
    <xdr:sp macro="" textlink="">
      <xdr:nvSpPr>
        <xdr:cNvPr id="251" name="円/楕円 250"/>
        <xdr:cNvSpPr/>
      </xdr:nvSpPr>
      <xdr:spPr>
        <a:xfrm>
          <a:off x="4584700" y="166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124534</xdr:rowOff>
    </xdr:from>
    <xdr:ext cx="534377" cy="259045"/>
    <xdr:sp macro="" textlink="">
      <xdr:nvSpPr>
        <xdr:cNvPr id="252" name="衛生費該当値テキスト"/>
        <xdr:cNvSpPr txBox="1"/>
      </xdr:nvSpPr>
      <xdr:spPr>
        <a:xfrm>
          <a:off x="4686300" y="165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546</xdr:rowOff>
    </xdr:from>
    <xdr:to>
      <xdr:col>5</xdr:col>
      <xdr:colOff>409575</xdr:colOff>
      <xdr:row>97</xdr:row>
      <xdr:rowOff>102146</xdr:rowOff>
    </xdr:to>
    <xdr:sp macro="" textlink="">
      <xdr:nvSpPr>
        <xdr:cNvPr id="253" name="円/楕円 252"/>
        <xdr:cNvSpPr/>
      </xdr:nvSpPr>
      <xdr:spPr>
        <a:xfrm>
          <a:off x="3746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93273</xdr:rowOff>
    </xdr:from>
    <xdr:ext cx="534377" cy="259045"/>
    <xdr:sp macro="" textlink="">
      <xdr:nvSpPr>
        <xdr:cNvPr id="254" name="テキスト ボックス 253"/>
        <xdr:cNvSpPr txBox="1"/>
      </xdr:nvSpPr>
      <xdr:spPr>
        <a:xfrm>
          <a:off x="3530111" y="167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88309</xdr:rowOff>
    </xdr:from>
    <xdr:to>
      <xdr:col>4</xdr:col>
      <xdr:colOff>206375</xdr:colOff>
      <xdr:row>98</xdr:row>
      <xdr:rowOff>18459</xdr:rowOff>
    </xdr:to>
    <xdr:sp macro="" textlink="">
      <xdr:nvSpPr>
        <xdr:cNvPr id="255" name="円/楕円 254"/>
        <xdr:cNvSpPr/>
      </xdr:nvSpPr>
      <xdr:spPr>
        <a:xfrm>
          <a:off x="2857500" y="167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9586</xdr:rowOff>
    </xdr:from>
    <xdr:ext cx="534377" cy="259045"/>
    <xdr:sp macro="" textlink="">
      <xdr:nvSpPr>
        <xdr:cNvPr id="256" name="テキスト ボックス 255"/>
        <xdr:cNvSpPr txBox="1"/>
      </xdr:nvSpPr>
      <xdr:spPr>
        <a:xfrm>
          <a:off x="2641111" y="168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128448</xdr:rowOff>
    </xdr:from>
    <xdr:to>
      <xdr:col>3</xdr:col>
      <xdr:colOff>3175</xdr:colOff>
      <xdr:row>98</xdr:row>
      <xdr:rowOff>58598</xdr:rowOff>
    </xdr:to>
    <xdr:sp macro="" textlink="">
      <xdr:nvSpPr>
        <xdr:cNvPr id="257" name="円/楕円 256"/>
        <xdr:cNvSpPr/>
      </xdr:nvSpPr>
      <xdr:spPr>
        <a:xfrm>
          <a:off x="1968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49725</xdr:rowOff>
    </xdr:from>
    <xdr:ext cx="534377" cy="259045"/>
    <xdr:sp macro="" textlink="">
      <xdr:nvSpPr>
        <xdr:cNvPr id="258" name="テキスト ボックス 257"/>
        <xdr:cNvSpPr txBox="1"/>
      </xdr:nvSpPr>
      <xdr:spPr>
        <a:xfrm>
          <a:off x="1752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112161</xdr:rowOff>
    </xdr:from>
    <xdr:to>
      <xdr:col>1</xdr:col>
      <xdr:colOff>485775</xdr:colOff>
      <xdr:row>98</xdr:row>
      <xdr:rowOff>42311</xdr:rowOff>
    </xdr:to>
    <xdr:sp macro="" textlink="">
      <xdr:nvSpPr>
        <xdr:cNvPr id="259" name="円/楕円 258"/>
        <xdr:cNvSpPr/>
      </xdr:nvSpPr>
      <xdr:spPr>
        <a:xfrm>
          <a:off x="1079500" y="167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33438</xdr:rowOff>
    </xdr:from>
    <xdr:ext cx="534377" cy="259045"/>
    <xdr:sp macro="" textlink="">
      <xdr:nvSpPr>
        <xdr:cNvPr id="260" name="テキスト ボックス 259"/>
        <xdr:cNvSpPr txBox="1"/>
      </xdr:nvSpPr>
      <xdr:spPr>
        <a:xfrm>
          <a:off x="863111" y="16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113411</xdr:rowOff>
    </xdr:from>
    <xdr:to>
      <xdr:col>15</xdr:col>
      <xdr:colOff>180975</xdr:colOff>
      <xdr:row>37</xdr:row>
      <xdr:rowOff>121641</xdr:rowOff>
    </xdr:to>
    <xdr:cxnSp macro="">
      <xdr:nvCxnSpPr>
        <xdr:cNvPr id="287" name="直線コネクタ 286"/>
        <xdr:cNvCxnSpPr/>
      </xdr:nvCxnSpPr>
      <xdr:spPr>
        <a:xfrm>
          <a:off x="9639300" y="6457061"/>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147472</xdr:rowOff>
    </xdr:from>
    <xdr:to>
      <xdr:col>14</xdr:col>
      <xdr:colOff>28575</xdr:colOff>
      <xdr:row>37</xdr:row>
      <xdr:rowOff>113411</xdr:rowOff>
    </xdr:to>
    <xdr:cxnSp macro="">
      <xdr:nvCxnSpPr>
        <xdr:cNvPr id="290" name="直線コネクタ 289"/>
        <xdr:cNvCxnSpPr/>
      </xdr:nvCxnSpPr>
      <xdr:spPr>
        <a:xfrm>
          <a:off x="8750300" y="6319672"/>
          <a:ext cx="8890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118212</xdr:rowOff>
    </xdr:from>
    <xdr:to>
      <xdr:col>12</xdr:col>
      <xdr:colOff>511175</xdr:colOff>
      <xdr:row>36</xdr:row>
      <xdr:rowOff>147472</xdr:rowOff>
    </xdr:to>
    <xdr:cxnSp macro="">
      <xdr:nvCxnSpPr>
        <xdr:cNvPr id="293" name="直線コネクタ 292"/>
        <xdr:cNvCxnSpPr/>
      </xdr:nvCxnSpPr>
      <xdr:spPr>
        <a:xfrm>
          <a:off x="7861300" y="5604612"/>
          <a:ext cx="889000" cy="7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118212</xdr:rowOff>
    </xdr:from>
    <xdr:to>
      <xdr:col>11</xdr:col>
      <xdr:colOff>307975</xdr:colOff>
      <xdr:row>35</xdr:row>
      <xdr:rowOff>166903</xdr:rowOff>
    </xdr:to>
    <xdr:cxnSp macro="">
      <xdr:nvCxnSpPr>
        <xdr:cNvPr id="296" name="直線コネクタ 295"/>
        <xdr:cNvCxnSpPr/>
      </xdr:nvCxnSpPr>
      <xdr:spPr>
        <a:xfrm flipV="1">
          <a:off x="6972300" y="5604612"/>
          <a:ext cx="889000" cy="5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70841</xdr:rowOff>
    </xdr:from>
    <xdr:to>
      <xdr:col>15</xdr:col>
      <xdr:colOff>231775</xdr:colOff>
      <xdr:row>38</xdr:row>
      <xdr:rowOff>991</xdr:rowOff>
    </xdr:to>
    <xdr:sp macro="" textlink="">
      <xdr:nvSpPr>
        <xdr:cNvPr id="306" name="円/楕円 305"/>
        <xdr:cNvSpPr/>
      </xdr:nvSpPr>
      <xdr:spPr>
        <a:xfrm>
          <a:off x="10426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93718</xdr:rowOff>
    </xdr:from>
    <xdr:ext cx="378565" cy="259045"/>
    <xdr:sp macro="" textlink="">
      <xdr:nvSpPr>
        <xdr:cNvPr id="307" name="労働費該当値テキスト"/>
        <xdr:cNvSpPr txBox="1"/>
      </xdr:nvSpPr>
      <xdr:spPr>
        <a:xfrm>
          <a:off x="10528300" y="626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62611</xdr:rowOff>
    </xdr:from>
    <xdr:to>
      <xdr:col>14</xdr:col>
      <xdr:colOff>79375</xdr:colOff>
      <xdr:row>37</xdr:row>
      <xdr:rowOff>164211</xdr:rowOff>
    </xdr:to>
    <xdr:sp macro="" textlink="">
      <xdr:nvSpPr>
        <xdr:cNvPr id="308" name="円/楕円 307"/>
        <xdr:cNvSpPr/>
      </xdr:nvSpPr>
      <xdr:spPr>
        <a:xfrm>
          <a:off x="958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155338</xdr:rowOff>
    </xdr:from>
    <xdr:ext cx="378565" cy="259045"/>
    <xdr:sp macro="" textlink="">
      <xdr:nvSpPr>
        <xdr:cNvPr id="309" name="テキスト ボックス 308"/>
        <xdr:cNvSpPr txBox="1"/>
      </xdr:nvSpPr>
      <xdr:spPr>
        <a:xfrm>
          <a:off x="9450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96672</xdr:rowOff>
    </xdr:from>
    <xdr:to>
      <xdr:col>12</xdr:col>
      <xdr:colOff>561975</xdr:colOff>
      <xdr:row>37</xdr:row>
      <xdr:rowOff>26822</xdr:rowOff>
    </xdr:to>
    <xdr:sp macro="" textlink="">
      <xdr:nvSpPr>
        <xdr:cNvPr id="310" name="円/楕円 309"/>
        <xdr:cNvSpPr/>
      </xdr:nvSpPr>
      <xdr:spPr>
        <a:xfrm>
          <a:off x="8699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11" name="テキスト ボックス 310"/>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67412</xdr:rowOff>
    </xdr:from>
    <xdr:to>
      <xdr:col>11</xdr:col>
      <xdr:colOff>358775</xdr:colOff>
      <xdr:row>32</xdr:row>
      <xdr:rowOff>169012</xdr:rowOff>
    </xdr:to>
    <xdr:sp macro="" textlink="">
      <xdr:nvSpPr>
        <xdr:cNvPr id="312" name="円/楕円 311"/>
        <xdr:cNvSpPr/>
      </xdr:nvSpPr>
      <xdr:spPr>
        <a:xfrm>
          <a:off x="7810500" y="55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14089</xdr:rowOff>
    </xdr:from>
    <xdr:ext cx="469744" cy="259045"/>
    <xdr:sp macro="" textlink="">
      <xdr:nvSpPr>
        <xdr:cNvPr id="313" name="テキスト ボックス 312"/>
        <xdr:cNvSpPr txBox="1"/>
      </xdr:nvSpPr>
      <xdr:spPr>
        <a:xfrm>
          <a:off x="7626427" y="53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116103</xdr:rowOff>
    </xdr:from>
    <xdr:to>
      <xdr:col>10</xdr:col>
      <xdr:colOff>155575</xdr:colOff>
      <xdr:row>36</xdr:row>
      <xdr:rowOff>46253</xdr:rowOff>
    </xdr:to>
    <xdr:sp macro="" textlink="">
      <xdr:nvSpPr>
        <xdr:cNvPr id="314" name="円/楕円 313"/>
        <xdr:cNvSpPr/>
      </xdr:nvSpPr>
      <xdr:spPr>
        <a:xfrm>
          <a:off x="6921500" y="61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62780</xdr:rowOff>
    </xdr:from>
    <xdr:ext cx="469744" cy="259045"/>
    <xdr:sp macro="" textlink="">
      <xdr:nvSpPr>
        <xdr:cNvPr id="315" name="テキスト ボックス 314"/>
        <xdr:cNvSpPr txBox="1"/>
      </xdr:nvSpPr>
      <xdr:spPr>
        <a:xfrm>
          <a:off x="6737427" y="58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108904</xdr:rowOff>
    </xdr:from>
    <xdr:to>
      <xdr:col>15</xdr:col>
      <xdr:colOff>180975</xdr:colOff>
      <xdr:row>56</xdr:row>
      <xdr:rowOff>11341</xdr:rowOff>
    </xdr:to>
    <xdr:cxnSp macro="">
      <xdr:nvCxnSpPr>
        <xdr:cNvPr id="346" name="直線コネクタ 345"/>
        <xdr:cNvCxnSpPr/>
      </xdr:nvCxnSpPr>
      <xdr:spPr>
        <a:xfrm flipV="1">
          <a:off x="9639300" y="9538654"/>
          <a:ext cx="838200" cy="7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11341</xdr:rowOff>
    </xdr:from>
    <xdr:to>
      <xdr:col>14</xdr:col>
      <xdr:colOff>28575</xdr:colOff>
      <xdr:row>56</xdr:row>
      <xdr:rowOff>126311</xdr:rowOff>
    </xdr:to>
    <xdr:cxnSp macro="">
      <xdr:nvCxnSpPr>
        <xdr:cNvPr id="349" name="直線コネクタ 348"/>
        <xdr:cNvCxnSpPr/>
      </xdr:nvCxnSpPr>
      <xdr:spPr>
        <a:xfrm flipV="1">
          <a:off x="8750300" y="9612541"/>
          <a:ext cx="889000" cy="1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126311</xdr:rowOff>
    </xdr:from>
    <xdr:to>
      <xdr:col>12</xdr:col>
      <xdr:colOff>511175</xdr:colOff>
      <xdr:row>56</xdr:row>
      <xdr:rowOff>140696</xdr:rowOff>
    </xdr:to>
    <xdr:cxnSp macro="">
      <xdr:nvCxnSpPr>
        <xdr:cNvPr id="352" name="直線コネクタ 351"/>
        <xdr:cNvCxnSpPr/>
      </xdr:nvCxnSpPr>
      <xdr:spPr>
        <a:xfrm flipV="1">
          <a:off x="7861300" y="9727511"/>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140631</xdr:rowOff>
    </xdr:from>
    <xdr:to>
      <xdr:col>11</xdr:col>
      <xdr:colOff>307975</xdr:colOff>
      <xdr:row>56</xdr:row>
      <xdr:rowOff>140696</xdr:rowOff>
    </xdr:to>
    <xdr:cxnSp macro="">
      <xdr:nvCxnSpPr>
        <xdr:cNvPr id="355" name="直線コネクタ 354"/>
        <xdr:cNvCxnSpPr/>
      </xdr:nvCxnSpPr>
      <xdr:spPr>
        <a:xfrm>
          <a:off x="6972300" y="974183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58104</xdr:rowOff>
    </xdr:from>
    <xdr:to>
      <xdr:col>15</xdr:col>
      <xdr:colOff>231775</xdr:colOff>
      <xdr:row>55</xdr:row>
      <xdr:rowOff>159704</xdr:rowOff>
    </xdr:to>
    <xdr:sp macro="" textlink="">
      <xdr:nvSpPr>
        <xdr:cNvPr id="365" name="円/楕円 364"/>
        <xdr:cNvSpPr/>
      </xdr:nvSpPr>
      <xdr:spPr>
        <a:xfrm>
          <a:off x="10426700" y="9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80981</xdr:rowOff>
    </xdr:from>
    <xdr:ext cx="534377" cy="259045"/>
    <xdr:sp macro="" textlink="">
      <xdr:nvSpPr>
        <xdr:cNvPr id="366" name="農林水産業費該当値テキスト"/>
        <xdr:cNvSpPr txBox="1"/>
      </xdr:nvSpPr>
      <xdr:spPr>
        <a:xfrm>
          <a:off x="10528300" y="93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131991</xdr:rowOff>
    </xdr:from>
    <xdr:to>
      <xdr:col>14</xdr:col>
      <xdr:colOff>79375</xdr:colOff>
      <xdr:row>56</xdr:row>
      <xdr:rowOff>62141</xdr:rowOff>
    </xdr:to>
    <xdr:sp macro="" textlink="">
      <xdr:nvSpPr>
        <xdr:cNvPr id="367" name="円/楕円 366"/>
        <xdr:cNvSpPr/>
      </xdr:nvSpPr>
      <xdr:spPr>
        <a:xfrm>
          <a:off x="9588500" y="95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78668</xdr:rowOff>
    </xdr:from>
    <xdr:ext cx="534377" cy="259045"/>
    <xdr:sp macro="" textlink="">
      <xdr:nvSpPr>
        <xdr:cNvPr id="368" name="テキスト ボックス 367"/>
        <xdr:cNvSpPr txBox="1"/>
      </xdr:nvSpPr>
      <xdr:spPr>
        <a:xfrm>
          <a:off x="9372111" y="93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75511</xdr:rowOff>
    </xdr:from>
    <xdr:to>
      <xdr:col>12</xdr:col>
      <xdr:colOff>561975</xdr:colOff>
      <xdr:row>57</xdr:row>
      <xdr:rowOff>5661</xdr:rowOff>
    </xdr:to>
    <xdr:sp macro="" textlink="">
      <xdr:nvSpPr>
        <xdr:cNvPr id="369" name="円/楕円 368"/>
        <xdr:cNvSpPr/>
      </xdr:nvSpPr>
      <xdr:spPr>
        <a:xfrm>
          <a:off x="8699500" y="9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22188</xdr:rowOff>
    </xdr:from>
    <xdr:ext cx="534377" cy="259045"/>
    <xdr:sp macro="" textlink="">
      <xdr:nvSpPr>
        <xdr:cNvPr id="370" name="テキスト ボックス 369"/>
        <xdr:cNvSpPr txBox="1"/>
      </xdr:nvSpPr>
      <xdr:spPr>
        <a:xfrm>
          <a:off x="8483111" y="94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89896</xdr:rowOff>
    </xdr:from>
    <xdr:to>
      <xdr:col>11</xdr:col>
      <xdr:colOff>358775</xdr:colOff>
      <xdr:row>57</xdr:row>
      <xdr:rowOff>20046</xdr:rowOff>
    </xdr:to>
    <xdr:sp macro="" textlink="">
      <xdr:nvSpPr>
        <xdr:cNvPr id="371" name="円/楕円 370"/>
        <xdr:cNvSpPr/>
      </xdr:nvSpPr>
      <xdr:spPr>
        <a:xfrm>
          <a:off x="7810500" y="96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36573</xdr:rowOff>
    </xdr:from>
    <xdr:ext cx="534377" cy="259045"/>
    <xdr:sp macro="" textlink="">
      <xdr:nvSpPr>
        <xdr:cNvPr id="372" name="テキスト ボックス 371"/>
        <xdr:cNvSpPr txBox="1"/>
      </xdr:nvSpPr>
      <xdr:spPr>
        <a:xfrm>
          <a:off x="7594111" y="94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89831</xdr:rowOff>
    </xdr:from>
    <xdr:to>
      <xdr:col>10</xdr:col>
      <xdr:colOff>155575</xdr:colOff>
      <xdr:row>57</xdr:row>
      <xdr:rowOff>19981</xdr:rowOff>
    </xdr:to>
    <xdr:sp macro="" textlink="">
      <xdr:nvSpPr>
        <xdr:cNvPr id="373" name="円/楕円 372"/>
        <xdr:cNvSpPr/>
      </xdr:nvSpPr>
      <xdr:spPr>
        <a:xfrm>
          <a:off x="6921500" y="96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36508</xdr:rowOff>
    </xdr:from>
    <xdr:ext cx="534377" cy="259045"/>
    <xdr:sp macro="" textlink="">
      <xdr:nvSpPr>
        <xdr:cNvPr id="374" name="テキスト ボックス 373"/>
        <xdr:cNvSpPr txBox="1"/>
      </xdr:nvSpPr>
      <xdr:spPr>
        <a:xfrm>
          <a:off x="6705111" y="94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75823</xdr:rowOff>
    </xdr:from>
    <xdr:to>
      <xdr:col>15</xdr:col>
      <xdr:colOff>180975</xdr:colOff>
      <xdr:row>77</xdr:row>
      <xdr:rowOff>108741</xdr:rowOff>
    </xdr:to>
    <xdr:cxnSp macro="">
      <xdr:nvCxnSpPr>
        <xdr:cNvPr id="405" name="直線コネクタ 404"/>
        <xdr:cNvCxnSpPr/>
      </xdr:nvCxnSpPr>
      <xdr:spPr>
        <a:xfrm>
          <a:off x="9639300" y="1327747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75823</xdr:rowOff>
    </xdr:from>
    <xdr:to>
      <xdr:col>14</xdr:col>
      <xdr:colOff>28575</xdr:colOff>
      <xdr:row>77</xdr:row>
      <xdr:rowOff>150151</xdr:rowOff>
    </xdr:to>
    <xdr:cxnSp macro="">
      <xdr:nvCxnSpPr>
        <xdr:cNvPr id="408" name="直線コネクタ 407"/>
        <xdr:cNvCxnSpPr/>
      </xdr:nvCxnSpPr>
      <xdr:spPr>
        <a:xfrm flipV="1">
          <a:off x="8750300" y="13277473"/>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150151</xdr:rowOff>
    </xdr:from>
    <xdr:to>
      <xdr:col>12</xdr:col>
      <xdr:colOff>511175</xdr:colOff>
      <xdr:row>78</xdr:row>
      <xdr:rowOff>43165</xdr:rowOff>
    </xdr:to>
    <xdr:cxnSp macro="">
      <xdr:nvCxnSpPr>
        <xdr:cNvPr id="411" name="直線コネクタ 410"/>
        <xdr:cNvCxnSpPr/>
      </xdr:nvCxnSpPr>
      <xdr:spPr>
        <a:xfrm flipV="1">
          <a:off x="7861300" y="13351801"/>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3552</xdr:rowOff>
    </xdr:from>
    <xdr:to>
      <xdr:col>11</xdr:col>
      <xdr:colOff>307975</xdr:colOff>
      <xdr:row>78</xdr:row>
      <xdr:rowOff>43165</xdr:rowOff>
    </xdr:to>
    <xdr:cxnSp macro="">
      <xdr:nvCxnSpPr>
        <xdr:cNvPr id="414" name="直線コネクタ 413"/>
        <xdr:cNvCxnSpPr/>
      </xdr:nvCxnSpPr>
      <xdr:spPr>
        <a:xfrm>
          <a:off x="6972300" y="13205202"/>
          <a:ext cx="889000" cy="2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57941</xdr:rowOff>
    </xdr:from>
    <xdr:to>
      <xdr:col>15</xdr:col>
      <xdr:colOff>231775</xdr:colOff>
      <xdr:row>77</xdr:row>
      <xdr:rowOff>159541</xdr:rowOff>
    </xdr:to>
    <xdr:sp macro="" textlink="">
      <xdr:nvSpPr>
        <xdr:cNvPr id="424" name="円/楕円 423"/>
        <xdr:cNvSpPr/>
      </xdr:nvSpPr>
      <xdr:spPr>
        <a:xfrm>
          <a:off x="10426700" y="132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36368</xdr:rowOff>
    </xdr:from>
    <xdr:ext cx="534377" cy="259045"/>
    <xdr:sp macro="" textlink="">
      <xdr:nvSpPr>
        <xdr:cNvPr id="425" name="商工費該当値テキスト"/>
        <xdr:cNvSpPr txBox="1"/>
      </xdr:nvSpPr>
      <xdr:spPr>
        <a:xfrm>
          <a:off x="10528300" y="132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25023</xdr:rowOff>
    </xdr:from>
    <xdr:to>
      <xdr:col>14</xdr:col>
      <xdr:colOff>79375</xdr:colOff>
      <xdr:row>77</xdr:row>
      <xdr:rowOff>126623</xdr:rowOff>
    </xdr:to>
    <xdr:sp macro="" textlink="">
      <xdr:nvSpPr>
        <xdr:cNvPr id="426" name="円/楕円 425"/>
        <xdr:cNvSpPr/>
      </xdr:nvSpPr>
      <xdr:spPr>
        <a:xfrm>
          <a:off x="9588500" y="132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117750</xdr:rowOff>
    </xdr:from>
    <xdr:ext cx="534377" cy="259045"/>
    <xdr:sp macro="" textlink="">
      <xdr:nvSpPr>
        <xdr:cNvPr id="427" name="テキスト ボックス 426"/>
        <xdr:cNvSpPr txBox="1"/>
      </xdr:nvSpPr>
      <xdr:spPr>
        <a:xfrm>
          <a:off x="9372111" y="1331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99351</xdr:rowOff>
    </xdr:from>
    <xdr:to>
      <xdr:col>12</xdr:col>
      <xdr:colOff>561975</xdr:colOff>
      <xdr:row>78</xdr:row>
      <xdr:rowOff>29501</xdr:rowOff>
    </xdr:to>
    <xdr:sp macro="" textlink="">
      <xdr:nvSpPr>
        <xdr:cNvPr id="428" name="円/楕円 427"/>
        <xdr:cNvSpPr/>
      </xdr:nvSpPr>
      <xdr:spPr>
        <a:xfrm>
          <a:off x="8699500" y="133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20628</xdr:rowOff>
    </xdr:from>
    <xdr:ext cx="469744" cy="259045"/>
    <xdr:sp macro="" textlink="">
      <xdr:nvSpPr>
        <xdr:cNvPr id="429" name="テキスト ボックス 428"/>
        <xdr:cNvSpPr txBox="1"/>
      </xdr:nvSpPr>
      <xdr:spPr>
        <a:xfrm>
          <a:off x="8515427" y="1339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163815</xdr:rowOff>
    </xdr:from>
    <xdr:to>
      <xdr:col>11</xdr:col>
      <xdr:colOff>358775</xdr:colOff>
      <xdr:row>78</xdr:row>
      <xdr:rowOff>93965</xdr:rowOff>
    </xdr:to>
    <xdr:sp macro="" textlink="">
      <xdr:nvSpPr>
        <xdr:cNvPr id="430" name="円/楕円 429"/>
        <xdr:cNvSpPr/>
      </xdr:nvSpPr>
      <xdr:spPr>
        <a:xfrm>
          <a:off x="7810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85092</xdr:rowOff>
    </xdr:from>
    <xdr:ext cx="469744" cy="259045"/>
    <xdr:sp macro="" textlink="">
      <xdr:nvSpPr>
        <xdr:cNvPr id="431" name="テキスト ボックス 430"/>
        <xdr:cNvSpPr txBox="1"/>
      </xdr:nvSpPr>
      <xdr:spPr>
        <a:xfrm>
          <a:off x="7626427" y="134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124202</xdr:rowOff>
    </xdr:from>
    <xdr:to>
      <xdr:col>10</xdr:col>
      <xdr:colOff>155575</xdr:colOff>
      <xdr:row>77</xdr:row>
      <xdr:rowOff>54352</xdr:rowOff>
    </xdr:to>
    <xdr:sp macro="" textlink="">
      <xdr:nvSpPr>
        <xdr:cNvPr id="432" name="円/楕円 431"/>
        <xdr:cNvSpPr/>
      </xdr:nvSpPr>
      <xdr:spPr>
        <a:xfrm>
          <a:off x="6921500" y="13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70879</xdr:rowOff>
    </xdr:from>
    <xdr:ext cx="534377" cy="259045"/>
    <xdr:sp macro="" textlink="">
      <xdr:nvSpPr>
        <xdr:cNvPr id="433" name="テキスト ボックス 432"/>
        <xdr:cNvSpPr txBox="1"/>
      </xdr:nvSpPr>
      <xdr:spPr>
        <a:xfrm>
          <a:off x="6705111" y="129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77330</xdr:rowOff>
    </xdr:from>
    <xdr:to>
      <xdr:col>15</xdr:col>
      <xdr:colOff>180975</xdr:colOff>
      <xdr:row>96</xdr:row>
      <xdr:rowOff>129997</xdr:rowOff>
    </xdr:to>
    <xdr:cxnSp macro="">
      <xdr:nvCxnSpPr>
        <xdr:cNvPr id="462" name="直線コネクタ 461"/>
        <xdr:cNvCxnSpPr/>
      </xdr:nvCxnSpPr>
      <xdr:spPr>
        <a:xfrm>
          <a:off x="9639300" y="16536530"/>
          <a:ext cx="8382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77330</xdr:rowOff>
    </xdr:from>
    <xdr:to>
      <xdr:col>14</xdr:col>
      <xdr:colOff>28575</xdr:colOff>
      <xdr:row>96</xdr:row>
      <xdr:rowOff>131902</xdr:rowOff>
    </xdr:to>
    <xdr:cxnSp macro="">
      <xdr:nvCxnSpPr>
        <xdr:cNvPr id="465" name="直線コネクタ 464"/>
        <xdr:cNvCxnSpPr/>
      </xdr:nvCxnSpPr>
      <xdr:spPr>
        <a:xfrm flipV="1">
          <a:off x="8750300" y="1653653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131902</xdr:rowOff>
    </xdr:from>
    <xdr:to>
      <xdr:col>12</xdr:col>
      <xdr:colOff>511175</xdr:colOff>
      <xdr:row>96</xdr:row>
      <xdr:rowOff>136931</xdr:rowOff>
    </xdr:to>
    <xdr:cxnSp macro="">
      <xdr:nvCxnSpPr>
        <xdr:cNvPr id="468" name="直線コネクタ 467"/>
        <xdr:cNvCxnSpPr/>
      </xdr:nvCxnSpPr>
      <xdr:spPr>
        <a:xfrm flipV="1">
          <a:off x="7861300" y="1659110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136931</xdr:rowOff>
    </xdr:from>
    <xdr:to>
      <xdr:col>11</xdr:col>
      <xdr:colOff>307975</xdr:colOff>
      <xdr:row>97</xdr:row>
      <xdr:rowOff>47168</xdr:rowOff>
    </xdr:to>
    <xdr:cxnSp macro="">
      <xdr:nvCxnSpPr>
        <xdr:cNvPr id="471" name="直線コネクタ 470"/>
        <xdr:cNvCxnSpPr/>
      </xdr:nvCxnSpPr>
      <xdr:spPr>
        <a:xfrm flipV="1">
          <a:off x="6972300" y="16596131"/>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79197</xdr:rowOff>
    </xdr:from>
    <xdr:to>
      <xdr:col>15</xdr:col>
      <xdr:colOff>231775</xdr:colOff>
      <xdr:row>97</xdr:row>
      <xdr:rowOff>9347</xdr:rowOff>
    </xdr:to>
    <xdr:sp macro="" textlink="">
      <xdr:nvSpPr>
        <xdr:cNvPr id="481" name="円/楕円 480"/>
        <xdr:cNvSpPr/>
      </xdr:nvSpPr>
      <xdr:spPr>
        <a:xfrm>
          <a:off x="10426700" y="165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57624</xdr:rowOff>
    </xdr:from>
    <xdr:ext cx="534377" cy="259045"/>
    <xdr:sp macro="" textlink="">
      <xdr:nvSpPr>
        <xdr:cNvPr id="482" name="土木費該当値テキスト"/>
        <xdr:cNvSpPr txBox="1"/>
      </xdr:nvSpPr>
      <xdr:spPr>
        <a:xfrm>
          <a:off x="10528300" y="165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26530</xdr:rowOff>
    </xdr:from>
    <xdr:to>
      <xdr:col>14</xdr:col>
      <xdr:colOff>79375</xdr:colOff>
      <xdr:row>96</xdr:row>
      <xdr:rowOff>128130</xdr:rowOff>
    </xdr:to>
    <xdr:sp macro="" textlink="">
      <xdr:nvSpPr>
        <xdr:cNvPr id="483" name="円/楕円 482"/>
        <xdr:cNvSpPr/>
      </xdr:nvSpPr>
      <xdr:spPr>
        <a:xfrm>
          <a:off x="9588500" y="164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119257</xdr:rowOff>
    </xdr:from>
    <xdr:ext cx="534377" cy="259045"/>
    <xdr:sp macro="" textlink="">
      <xdr:nvSpPr>
        <xdr:cNvPr id="484" name="テキスト ボックス 483"/>
        <xdr:cNvSpPr txBox="1"/>
      </xdr:nvSpPr>
      <xdr:spPr>
        <a:xfrm>
          <a:off x="9372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81102</xdr:rowOff>
    </xdr:from>
    <xdr:to>
      <xdr:col>12</xdr:col>
      <xdr:colOff>561975</xdr:colOff>
      <xdr:row>97</xdr:row>
      <xdr:rowOff>11252</xdr:rowOff>
    </xdr:to>
    <xdr:sp macro="" textlink="">
      <xdr:nvSpPr>
        <xdr:cNvPr id="485" name="円/楕円 484"/>
        <xdr:cNvSpPr/>
      </xdr:nvSpPr>
      <xdr:spPr>
        <a:xfrm>
          <a:off x="8699500" y="165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2379</xdr:rowOff>
    </xdr:from>
    <xdr:ext cx="534377" cy="259045"/>
    <xdr:sp macro="" textlink="">
      <xdr:nvSpPr>
        <xdr:cNvPr id="486" name="テキスト ボックス 485"/>
        <xdr:cNvSpPr txBox="1"/>
      </xdr:nvSpPr>
      <xdr:spPr>
        <a:xfrm>
          <a:off x="8483111" y="166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86131</xdr:rowOff>
    </xdr:from>
    <xdr:to>
      <xdr:col>11</xdr:col>
      <xdr:colOff>358775</xdr:colOff>
      <xdr:row>97</xdr:row>
      <xdr:rowOff>16281</xdr:rowOff>
    </xdr:to>
    <xdr:sp macro="" textlink="">
      <xdr:nvSpPr>
        <xdr:cNvPr id="487" name="円/楕円 486"/>
        <xdr:cNvSpPr/>
      </xdr:nvSpPr>
      <xdr:spPr>
        <a:xfrm>
          <a:off x="7810500" y="165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7408</xdr:rowOff>
    </xdr:from>
    <xdr:ext cx="534377" cy="259045"/>
    <xdr:sp macro="" textlink="">
      <xdr:nvSpPr>
        <xdr:cNvPr id="488" name="テキスト ボックス 487"/>
        <xdr:cNvSpPr txBox="1"/>
      </xdr:nvSpPr>
      <xdr:spPr>
        <a:xfrm>
          <a:off x="7594111" y="166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167818</xdr:rowOff>
    </xdr:from>
    <xdr:to>
      <xdr:col>10</xdr:col>
      <xdr:colOff>155575</xdr:colOff>
      <xdr:row>97</xdr:row>
      <xdr:rowOff>97968</xdr:rowOff>
    </xdr:to>
    <xdr:sp macro="" textlink="">
      <xdr:nvSpPr>
        <xdr:cNvPr id="489" name="円/楕円 488"/>
        <xdr:cNvSpPr/>
      </xdr:nvSpPr>
      <xdr:spPr>
        <a:xfrm>
          <a:off x="6921500" y="166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89095</xdr:rowOff>
    </xdr:from>
    <xdr:ext cx="534377" cy="259045"/>
    <xdr:sp macro="" textlink="">
      <xdr:nvSpPr>
        <xdr:cNvPr id="490" name="テキスト ボックス 489"/>
        <xdr:cNvSpPr txBox="1"/>
      </xdr:nvSpPr>
      <xdr:spPr>
        <a:xfrm>
          <a:off x="6705111" y="167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52741</xdr:rowOff>
    </xdr:from>
    <xdr:to>
      <xdr:col>23</xdr:col>
      <xdr:colOff>517525</xdr:colOff>
      <xdr:row>37</xdr:row>
      <xdr:rowOff>90505</xdr:rowOff>
    </xdr:to>
    <xdr:cxnSp macro="">
      <xdr:nvCxnSpPr>
        <xdr:cNvPr id="518" name="直線コネクタ 517"/>
        <xdr:cNvCxnSpPr/>
      </xdr:nvCxnSpPr>
      <xdr:spPr>
        <a:xfrm flipV="1">
          <a:off x="15481300" y="6396391"/>
          <a:ext cx="8382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89819</xdr:rowOff>
    </xdr:from>
    <xdr:to>
      <xdr:col>22</xdr:col>
      <xdr:colOff>365125</xdr:colOff>
      <xdr:row>37</xdr:row>
      <xdr:rowOff>90505</xdr:rowOff>
    </xdr:to>
    <xdr:cxnSp macro="">
      <xdr:nvCxnSpPr>
        <xdr:cNvPr id="521" name="直線コネクタ 520"/>
        <xdr:cNvCxnSpPr/>
      </xdr:nvCxnSpPr>
      <xdr:spPr>
        <a:xfrm>
          <a:off x="14592300" y="643346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147701</xdr:rowOff>
    </xdr:from>
    <xdr:to>
      <xdr:col>21</xdr:col>
      <xdr:colOff>161925</xdr:colOff>
      <xdr:row>37</xdr:row>
      <xdr:rowOff>89819</xdr:rowOff>
    </xdr:to>
    <xdr:cxnSp macro="">
      <xdr:nvCxnSpPr>
        <xdr:cNvPr id="524" name="直線コネクタ 523"/>
        <xdr:cNvCxnSpPr/>
      </xdr:nvCxnSpPr>
      <xdr:spPr>
        <a:xfrm>
          <a:off x="13703300" y="6148451"/>
          <a:ext cx="889000" cy="2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147701</xdr:rowOff>
    </xdr:from>
    <xdr:to>
      <xdr:col>19</xdr:col>
      <xdr:colOff>644525</xdr:colOff>
      <xdr:row>37</xdr:row>
      <xdr:rowOff>34864</xdr:rowOff>
    </xdr:to>
    <xdr:cxnSp macro="">
      <xdr:nvCxnSpPr>
        <xdr:cNvPr id="527" name="直線コネクタ 526"/>
        <xdr:cNvCxnSpPr/>
      </xdr:nvCxnSpPr>
      <xdr:spPr>
        <a:xfrm flipV="1">
          <a:off x="12814300" y="6148451"/>
          <a:ext cx="889000" cy="23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1941</xdr:rowOff>
    </xdr:from>
    <xdr:to>
      <xdr:col>23</xdr:col>
      <xdr:colOff>568325</xdr:colOff>
      <xdr:row>37</xdr:row>
      <xdr:rowOff>103541</xdr:rowOff>
    </xdr:to>
    <xdr:sp macro="" textlink="">
      <xdr:nvSpPr>
        <xdr:cNvPr id="537" name="円/楕円 536"/>
        <xdr:cNvSpPr/>
      </xdr:nvSpPr>
      <xdr:spPr>
        <a:xfrm>
          <a:off x="16268700" y="63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151818</xdr:rowOff>
    </xdr:from>
    <xdr:ext cx="534377" cy="259045"/>
    <xdr:sp macro="" textlink="">
      <xdr:nvSpPr>
        <xdr:cNvPr id="538" name="消防費該当値テキスト"/>
        <xdr:cNvSpPr txBox="1"/>
      </xdr:nvSpPr>
      <xdr:spPr>
        <a:xfrm>
          <a:off x="16370300" y="63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39705</xdr:rowOff>
    </xdr:from>
    <xdr:to>
      <xdr:col>22</xdr:col>
      <xdr:colOff>415925</xdr:colOff>
      <xdr:row>37</xdr:row>
      <xdr:rowOff>141305</xdr:rowOff>
    </xdr:to>
    <xdr:sp macro="" textlink="">
      <xdr:nvSpPr>
        <xdr:cNvPr id="539" name="円/楕円 538"/>
        <xdr:cNvSpPr/>
      </xdr:nvSpPr>
      <xdr:spPr>
        <a:xfrm>
          <a:off x="15430500" y="63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132432</xdr:rowOff>
    </xdr:from>
    <xdr:ext cx="534377" cy="259045"/>
    <xdr:sp macro="" textlink="">
      <xdr:nvSpPr>
        <xdr:cNvPr id="540" name="テキスト ボックス 539"/>
        <xdr:cNvSpPr txBox="1"/>
      </xdr:nvSpPr>
      <xdr:spPr>
        <a:xfrm>
          <a:off x="15214111" y="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39019</xdr:rowOff>
    </xdr:from>
    <xdr:to>
      <xdr:col>21</xdr:col>
      <xdr:colOff>212725</xdr:colOff>
      <xdr:row>37</xdr:row>
      <xdr:rowOff>140619</xdr:rowOff>
    </xdr:to>
    <xdr:sp macro="" textlink="">
      <xdr:nvSpPr>
        <xdr:cNvPr id="541" name="円/楕円 540"/>
        <xdr:cNvSpPr/>
      </xdr:nvSpPr>
      <xdr:spPr>
        <a:xfrm>
          <a:off x="14541500" y="63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131746</xdr:rowOff>
    </xdr:from>
    <xdr:ext cx="534377" cy="259045"/>
    <xdr:sp macro="" textlink="">
      <xdr:nvSpPr>
        <xdr:cNvPr id="542" name="テキスト ボックス 541"/>
        <xdr:cNvSpPr txBox="1"/>
      </xdr:nvSpPr>
      <xdr:spPr>
        <a:xfrm>
          <a:off x="14325111" y="64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96901</xdr:rowOff>
    </xdr:from>
    <xdr:to>
      <xdr:col>20</xdr:col>
      <xdr:colOff>9525</xdr:colOff>
      <xdr:row>36</xdr:row>
      <xdr:rowOff>27051</xdr:rowOff>
    </xdr:to>
    <xdr:sp macro="" textlink="">
      <xdr:nvSpPr>
        <xdr:cNvPr id="543" name="円/楕円 542"/>
        <xdr:cNvSpPr/>
      </xdr:nvSpPr>
      <xdr:spPr>
        <a:xfrm>
          <a:off x="13652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43578</xdr:rowOff>
    </xdr:from>
    <xdr:ext cx="534377" cy="259045"/>
    <xdr:sp macro="" textlink="">
      <xdr:nvSpPr>
        <xdr:cNvPr id="544" name="テキスト ボックス 543"/>
        <xdr:cNvSpPr txBox="1"/>
      </xdr:nvSpPr>
      <xdr:spPr>
        <a:xfrm>
          <a:off x="13436111" y="58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155514</xdr:rowOff>
    </xdr:from>
    <xdr:to>
      <xdr:col>18</xdr:col>
      <xdr:colOff>492125</xdr:colOff>
      <xdr:row>37</xdr:row>
      <xdr:rowOff>85664</xdr:rowOff>
    </xdr:to>
    <xdr:sp macro="" textlink="">
      <xdr:nvSpPr>
        <xdr:cNvPr id="545" name="円/楕円 544"/>
        <xdr:cNvSpPr/>
      </xdr:nvSpPr>
      <xdr:spPr>
        <a:xfrm>
          <a:off x="12763500" y="63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102191</xdr:rowOff>
    </xdr:from>
    <xdr:ext cx="534377" cy="259045"/>
    <xdr:sp macro="" textlink="">
      <xdr:nvSpPr>
        <xdr:cNvPr id="546" name="テキスト ボックス 545"/>
        <xdr:cNvSpPr txBox="1"/>
      </xdr:nvSpPr>
      <xdr:spPr>
        <a:xfrm>
          <a:off x="12547111" y="61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133280</xdr:rowOff>
    </xdr:from>
    <xdr:to>
      <xdr:col>23</xdr:col>
      <xdr:colOff>517525</xdr:colOff>
      <xdr:row>57</xdr:row>
      <xdr:rowOff>17932</xdr:rowOff>
    </xdr:to>
    <xdr:cxnSp macro="">
      <xdr:nvCxnSpPr>
        <xdr:cNvPr id="576" name="直線コネクタ 575"/>
        <xdr:cNvCxnSpPr/>
      </xdr:nvCxnSpPr>
      <xdr:spPr>
        <a:xfrm>
          <a:off x="15481300" y="9220130"/>
          <a:ext cx="838200" cy="5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133280</xdr:rowOff>
    </xdr:from>
    <xdr:to>
      <xdr:col>22</xdr:col>
      <xdr:colOff>365125</xdr:colOff>
      <xdr:row>55</xdr:row>
      <xdr:rowOff>92361</xdr:rowOff>
    </xdr:to>
    <xdr:cxnSp macro="">
      <xdr:nvCxnSpPr>
        <xdr:cNvPr id="579" name="直線コネクタ 578"/>
        <xdr:cNvCxnSpPr/>
      </xdr:nvCxnSpPr>
      <xdr:spPr>
        <a:xfrm flipV="1">
          <a:off x="14592300" y="9220130"/>
          <a:ext cx="8890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56032</xdr:rowOff>
    </xdr:from>
    <xdr:to>
      <xdr:col>21</xdr:col>
      <xdr:colOff>161925</xdr:colOff>
      <xdr:row>55</xdr:row>
      <xdr:rowOff>92361</xdr:rowOff>
    </xdr:to>
    <xdr:cxnSp macro="">
      <xdr:nvCxnSpPr>
        <xdr:cNvPr id="582" name="直線コネクタ 581"/>
        <xdr:cNvCxnSpPr/>
      </xdr:nvCxnSpPr>
      <xdr:spPr>
        <a:xfrm>
          <a:off x="13703300" y="9485782"/>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56032</xdr:rowOff>
    </xdr:from>
    <xdr:to>
      <xdr:col>19</xdr:col>
      <xdr:colOff>644525</xdr:colOff>
      <xdr:row>55</xdr:row>
      <xdr:rowOff>95218</xdr:rowOff>
    </xdr:to>
    <xdr:cxnSp macro="">
      <xdr:nvCxnSpPr>
        <xdr:cNvPr id="585" name="直線コネクタ 584"/>
        <xdr:cNvCxnSpPr/>
      </xdr:nvCxnSpPr>
      <xdr:spPr>
        <a:xfrm flipV="1">
          <a:off x="12814300" y="9485782"/>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138582</xdr:rowOff>
    </xdr:from>
    <xdr:to>
      <xdr:col>23</xdr:col>
      <xdr:colOff>568325</xdr:colOff>
      <xdr:row>57</xdr:row>
      <xdr:rowOff>68732</xdr:rowOff>
    </xdr:to>
    <xdr:sp macro="" textlink="">
      <xdr:nvSpPr>
        <xdr:cNvPr id="595" name="円/楕円 594"/>
        <xdr:cNvSpPr/>
      </xdr:nvSpPr>
      <xdr:spPr>
        <a:xfrm>
          <a:off x="162687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117009</xdr:rowOff>
    </xdr:from>
    <xdr:ext cx="534377" cy="259045"/>
    <xdr:sp macro="" textlink="">
      <xdr:nvSpPr>
        <xdr:cNvPr id="596" name="教育費該当値テキスト"/>
        <xdr:cNvSpPr txBox="1"/>
      </xdr:nvSpPr>
      <xdr:spPr>
        <a:xfrm>
          <a:off x="16370300" y="97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82480</xdr:rowOff>
    </xdr:from>
    <xdr:to>
      <xdr:col>22</xdr:col>
      <xdr:colOff>415925</xdr:colOff>
      <xdr:row>54</xdr:row>
      <xdr:rowOff>12630</xdr:rowOff>
    </xdr:to>
    <xdr:sp macro="" textlink="">
      <xdr:nvSpPr>
        <xdr:cNvPr id="597" name="円/楕円 596"/>
        <xdr:cNvSpPr/>
      </xdr:nvSpPr>
      <xdr:spPr>
        <a:xfrm>
          <a:off x="15430500" y="91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29157</xdr:rowOff>
    </xdr:from>
    <xdr:ext cx="534377" cy="259045"/>
    <xdr:sp macro="" textlink="">
      <xdr:nvSpPr>
        <xdr:cNvPr id="598" name="テキスト ボックス 597"/>
        <xdr:cNvSpPr txBox="1"/>
      </xdr:nvSpPr>
      <xdr:spPr>
        <a:xfrm>
          <a:off x="15214111" y="8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41561</xdr:rowOff>
    </xdr:from>
    <xdr:to>
      <xdr:col>21</xdr:col>
      <xdr:colOff>212725</xdr:colOff>
      <xdr:row>55</xdr:row>
      <xdr:rowOff>143161</xdr:rowOff>
    </xdr:to>
    <xdr:sp macro="" textlink="">
      <xdr:nvSpPr>
        <xdr:cNvPr id="599" name="円/楕円 598"/>
        <xdr:cNvSpPr/>
      </xdr:nvSpPr>
      <xdr:spPr>
        <a:xfrm>
          <a:off x="14541500" y="9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159688</xdr:rowOff>
    </xdr:from>
    <xdr:ext cx="534377" cy="259045"/>
    <xdr:sp macro="" textlink="">
      <xdr:nvSpPr>
        <xdr:cNvPr id="600" name="テキスト ボックス 599"/>
        <xdr:cNvSpPr txBox="1"/>
      </xdr:nvSpPr>
      <xdr:spPr>
        <a:xfrm>
          <a:off x="14325111" y="92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5232</xdr:rowOff>
    </xdr:from>
    <xdr:to>
      <xdr:col>20</xdr:col>
      <xdr:colOff>9525</xdr:colOff>
      <xdr:row>55</xdr:row>
      <xdr:rowOff>106832</xdr:rowOff>
    </xdr:to>
    <xdr:sp macro="" textlink="">
      <xdr:nvSpPr>
        <xdr:cNvPr id="601" name="円/楕円 600"/>
        <xdr:cNvSpPr/>
      </xdr:nvSpPr>
      <xdr:spPr>
        <a:xfrm>
          <a:off x="136525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123359</xdr:rowOff>
    </xdr:from>
    <xdr:ext cx="534377" cy="259045"/>
    <xdr:sp macro="" textlink="">
      <xdr:nvSpPr>
        <xdr:cNvPr id="602" name="テキスト ボックス 601"/>
        <xdr:cNvSpPr txBox="1"/>
      </xdr:nvSpPr>
      <xdr:spPr>
        <a:xfrm>
          <a:off x="13436111" y="92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44418</xdr:rowOff>
    </xdr:from>
    <xdr:to>
      <xdr:col>18</xdr:col>
      <xdr:colOff>492125</xdr:colOff>
      <xdr:row>55</xdr:row>
      <xdr:rowOff>146018</xdr:rowOff>
    </xdr:to>
    <xdr:sp macro="" textlink="">
      <xdr:nvSpPr>
        <xdr:cNvPr id="603" name="円/楕円 602"/>
        <xdr:cNvSpPr/>
      </xdr:nvSpPr>
      <xdr:spPr>
        <a:xfrm>
          <a:off x="12763500" y="94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162545</xdr:rowOff>
    </xdr:from>
    <xdr:ext cx="534377" cy="259045"/>
    <xdr:sp macro="" textlink="">
      <xdr:nvSpPr>
        <xdr:cNvPr id="604" name="テキスト ボックス 603"/>
        <xdr:cNvSpPr txBox="1"/>
      </xdr:nvSpPr>
      <xdr:spPr>
        <a:xfrm>
          <a:off x="12547111" y="92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93957</xdr:rowOff>
    </xdr:from>
    <xdr:to>
      <xdr:col>23</xdr:col>
      <xdr:colOff>517525</xdr:colOff>
      <xdr:row>78</xdr:row>
      <xdr:rowOff>117892</xdr:rowOff>
    </xdr:to>
    <xdr:cxnSp macro="">
      <xdr:nvCxnSpPr>
        <xdr:cNvPr id="631" name="直線コネクタ 630"/>
        <xdr:cNvCxnSpPr/>
      </xdr:nvCxnSpPr>
      <xdr:spPr>
        <a:xfrm>
          <a:off x="15481300" y="13467057"/>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24006</xdr:rowOff>
    </xdr:from>
    <xdr:to>
      <xdr:col>22</xdr:col>
      <xdr:colOff>365125</xdr:colOff>
      <xdr:row>78</xdr:row>
      <xdr:rowOff>93957</xdr:rowOff>
    </xdr:to>
    <xdr:cxnSp macro="">
      <xdr:nvCxnSpPr>
        <xdr:cNvPr id="634" name="直線コネクタ 633"/>
        <xdr:cNvCxnSpPr/>
      </xdr:nvCxnSpPr>
      <xdr:spPr>
        <a:xfrm>
          <a:off x="14592300" y="1339710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24006</xdr:rowOff>
    </xdr:from>
    <xdr:to>
      <xdr:col>21</xdr:col>
      <xdr:colOff>161925</xdr:colOff>
      <xdr:row>78</xdr:row>
      <xdr:rowOff>79097</xdr:rowOff>
    </xdr:to>
    <xdr:cxnSp macro="">
      <xdr:nvCxnSpPr>
        <xdr:cNvPr id="637" name="直線コネクタ 636"/>
        <xdr:cNvCxnSpPr/>
      </xdr:nvCxnSpPr>
      <xdr:spPr>
        <a:xfrm flipV="1">
          <a:off x="13703300" y="13397106"/>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50248</xdr:rowOff>
    </xdr:from>
    <xdr:to>
      <xdr:col>19</xdr:col>
      <xdr:colOff>644525</xdr:colOff>
      <xdr:row>78</xdr:row>
      <xdr:rowOff>79097</xdr:rowOff>
    </xdr:to>
    <xdr:cxnSp macro="">
      <xdr:nvCxnSpPr>
        <xdr:cNvPr id="640" name="直線コネクタ 639"/>
        <xdr:cNvCxnSpPr/>
      </xdr:nvCxnSpPr>
      <xdr:spPr>
        <a:xfrm>
          <a:off x="12814300" y="13423348"/>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67092</xdr:rowOff>
    </xdr:from>
    <xdr:to>
      <xdr:col>23</xdr:col>
      <xdr:colOff>568325</xdr:colOff>
      <xdr:row>78</xdr:row>
      <xdr:rowOff>168692</xdr:rowOff>
    </xdr:to>
    <xdr:sp macro="" textlink="">
      <xdr:nvSpPr>
        <xdr:cNvPr id="650" name="円/楕円 649"/>
        <xdr:cNvSpPr/>
      </xdr:nvSpPr>
      <xdr:spPr>
        <a:xfrm>
          <a:off x="16268700" y="134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43157</xdr:rowOff>
    </xdr:from>
    <xdr:to>
      <xdr:col>22</xdr:col>
      <xdr:colOff>415925</xdr:colOff>
      <xdr:row>78</xdr:row>
      <xdr:rowOff>144757</xdr:rowOff>
    </xdr:to>
    <xdr:sp macro="" textlink="">
      <xdr:nvSpPr>
        <xdr:cNvPr id="652" name="円/楕円 651"/>
        <xdr:cNvSpPr/>
      </xdr:nvSpPr>
      <xdr:spPr>
        <a:xfrm>
          <a:off x="15430500" y="134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135884</xdr:rowOff>
    </xdr:from>
    <xdr:ext cx="469744" cy="259045"/>
    <xdr:sp macro="" textlink="">
      <xdr:nvSpPr>
        <xdr:cNvPr id="653" name="テキスト ボックス 652"/>
        <xdr:cNvSpPr txBox="1"/>
      </xdr:nvSpPr>
      <xdr:spPr>
        <a:xfrm>
          <a:off x="15246427" y="135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144656</xdr:rowOff>
    </xdr:from>
    <xdr:to>
      <xdr:col>21</xdr:col>
      <xdr:colOff>212725</xdr:colOff>
      <xdr:row>78</xdr:row>
      <xdr:rowOff>74806</xdr:rowOff>
    </xdr:to>
    <xdr:sp macro="" textlink="">
      <xdr:nvSpPr>
        <xdr:cNvPr id="654" name="円/楕円 653"/>
        <xdr:cNvSpPr/>
      </xdr:nvSpPr>
      <xdr:spPr>
        <a:xfrm>
          <a:off x="14541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91333</xdr:rowOff>
    </xdr:from>
    <xdr:ext cx="469744" cy="259045"/>
    <xdr:sp macro="" textlink="">
      <xdr:nvSpPr>
        <xdr:cNvPr id="655" name="テキスト ボックス 654"/>
        <xdr:cNvSpPr txBox="1"/>
      </xdr:nvSpPr>
      <xdr:spPr>
        <a:xfrm>
          <a:off x="14357427" y="1312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28297</xdr:rowOff>
    </xdr:from>
    <xdr:to>
      <xdr:col>20</xdr:col>
      <xdr:colOff>9525</xdr:colOff>
      <xdr:row>78</xdr:row>
      <xdr:rowOff>129897</xdr:rowOff>
    </xdr:to>
    <xdr:sp macro="" textlink="">
      <xdr:nvSpPr>
        <xdr:cNvPr id="656" name="円/楕円 655"/>
        <xdr:cNvSpPr/>
      </xdr:nvSpPr>
      <xdr:spPr>
        <a:xfrm>
          <a:off x="13652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121024</xdr:rowOff>
    </xdr:from>
    <xdr:ext cx="469744" cy="259045"/>
    <xdr:sp macro="" textlink="">
      <xdr:nvSpPr>
        <xdr:cNvPr id="657" name="テキスト ボックス 656"/>
        <xdr:cNvSpPr txBox="1"/>
      </xdr:nvSpPr>
      <xdr:spPr>
        <a:xfrm>
          <a:off x="13468427"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170898</xdr:rowOff>
    </xdr:from>
    <xdr:to>
      <xdr:col>18</xdr:col>
      <xdr:colOff>492125</xdr:colOff>
      <xdr:row>78</xdr:row>
      <xdr:rowOff>101048</xdr:rowOff>
    </xdr:to>
    <xdr:sp macro="" textlink="">
      <xdr:nvSpPr>
        <xdr:cNvPr id="658" name="円/楕円 657"/>
        <xdr:cNvSpPr/>
      </xdr:nvSpPr>
      <xdr:spPr>
        <a:xfrm>
          <a:off x="12763500" y="133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92175</xdr:rowOff>
    </xdr:from>
    <xdr:ext cx="469744" cy="259045"/>
    <xdr:sp macro="" textlink="">
      <xdr:nvSpPr>
        <xdr:cNvPr id="659" name="テキスト ボックス 658"/>
        <xdr:cNvSpPr txBox="1"/>
      </xdr:nvSpPr>
      <xdr:spPr>
        <a:xfrm>
          <a:off x="12579427" y="134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83693</xdr:rowOff>
    </xdr:from>
    <xdr:to>
      <xdr:col>23</xdr:col>
      <xdr:colOff>517525</xdr:colOff>
      <xdr:row>95</xdr:row>
      <xdr:rowOff>106045</xdr:rowOff>
    </xdr:to>
    <xdr:cxnSp macro="">
      <xdr:nvCxnSpPr>
        <xdr:cNvPr id="688" name="直線コネクタ 687"/>
        <xdr:cNvCxnSpPr/>
      </xdr:nvCxnSpPr>
      <xdr:spPr>
        <a:xfrm flipV="1">
          <a:off x="15481300" y="16371443"/>
          <a:ext cx="8382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106045</xdr:rowOff>
    </xdr:from>
    <xdr:to>
      <xdr:col>22</xdr:col>
      <xdr:colOff>365125</xdr:colOff>
      <xdr:row>95</xdr:row>
      <xdr:rowOff>110719</xdr:rowOff>
    </xdr:to>
    <xdr:cxnSp macro="">
      <xdr:nvCxnSpPr>
        <xdr:cNvPr id="691" name="直線コネクタ 690"/>
        <xdr:cNvCxnSpPr/>
      </xdr:nvCxnSpPr>
      <xdr:spPr>
        <a:xfrm flipV="1">
          <a:off x="14592300" y="16393795"/>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98095</xdr:rowOff>
    </xdr:from>
    <xdr:to>
      <xdr:col>21</xdr:col>
      <xdr:colOff>161925</xdr:colOff>
      <xdr:row>95</xdr:row>
      <xdr:rowOff>110719</xdr:rowOff>
    </xdr:to>
    <xdr:cxnSp macro="">
      <xdr:nvCxnSpPr>
        <xdr:cNvPr id="694" name="直線コネクタ 693"/>
        <xdr:cNvCxnSpPr/>
      </xdr:nvCxnSpPr>
      <xdr:spPr>
        <a:xfrm>
          <a:off x="13703300" y="16385845"/>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80887</xdr:rowOff>
    </xdr:from>
    <xdr:to>
      <xdr:col>19</xdr:col>
      <xdr:colOff>644525</xdr:colOff>
      <xdr:row>95</xdr:row>
      <xdr:rowOff>98095</xdr:rowOff>
    </xdr:to>
    <xdr:cxnSp macro="">
      <xdr:nvCxnSpPr>
        <xdr:cNvPr id="697" name="直線コネクタ 696"/>
        <xdr:cNvCxnSpPr/>
      </xdr:nvCxnSpPr>
      <xdr:spPr>
        <a:xfrm>
          <a:off x="12814300" y="16368637"/>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32893</xdr:rowOff>
    </xdr:from>
    <xdr:to>
      <xdr:col>23</xdr:col>
      <xdr:colOff>568325</xdr:colOff>
      <xdr:row>95</xdr:row>
      <xdr:rowOff>134493</xdr:rowOff>
    </xdr:to>
    <xdr:sp macro="" textlink="">
      <xdr:nvSpPr>
        <xdr:cNvPr id="707" name="円/楕円 706"/>
        <xdr:cNvSpPr/>
      </xdr:nvSpPr>
      <xdr:spPr>
        <a:xfrm>
          <a:off x="16268700" y="163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11320</xdr:rowOff>
    </xdr:from>
    <xdr:ext cx="534377" cy="259045"/>
    <xdr:sp macro="" textlink="">
      <xdr:nvSpPr>
        <xdr:cNvPr id="708" name="公債費該当値テキスト"/>
        <xdr:cNvSpPr txBox="1"/>
      </xdr:nvSpPr>
      <xdr:spPr>
        <a:xfrm>
          <a:off x="16370300" y="162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55245</xdr:rowOff>
    </xdr:from>
    <xdr:to>
      <xdr:col>22</xdr:col>
      <xdr:colOff>415925</xdr:colOff>
      <xdr:row>95</xdr:row>
      <xdr:rowOff>156845</xdr:rowOff>
    </xdr:to>
    <xdr:sp macro="" textlink="">
      <xdr:nvSpPr>
        <xdr:cNvPr id="709" name="円/楕円 708"/>
        <xdr:cNvSpPr/>
      </xdr:nvSpPr>
      <xdr:spPr>
        <a:xfrm>
          <a:off x="15430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147972</xdr:rowOff>
    </xdr:from>
    <xdr:ext cx="534377" cy="259045"/>
    <xdr:sp macro="" textlink="">
      <xdr:nvSpPr>
        <xdr:cNvPr id="710" name="テキスト ボックス 709"/>
        <xdr:cNvSpPr txBox="1"/>
      </xdr:nvSpPr>
      <xdr:spPr>
        <a:xfrm>
          <a:off x="15214111" y="164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59919</xdr:rowOff>
    </xdr:from>
    <xdr:to>
      <xdr:col>21</xdr:col>
      <xdr:colOff>212725</xdr:colOff>
      <xdr:row>95</xdr:row>
      <xdr:rowOff>161519</xdr:rowOff>
    </xdr:to>
    <xdr:sp macro="" textlink="">
      <xdr:nvSpPr>
        <xdr:cNvPr id="711" name="円/楕円 710"/>
        <xdr:cNvSpPr/>
      </xdr:nvSpPr>
      <xdr:spPr>
        <a:xfrm>
          <a:off x="14541500" y="163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6596</xdr:rowOff>
    </xdr:from>
    <xdr:ext cx="534377" cy="259045"/>
    <xdr:sp macro="" textlink="">
      <xdr:nvSpPr>
        <xdr:cNvPr id="712" name="テキスト ボックス 711"/>
        <xdr:cNvSpPr txBox="1"/>
      </xdr:nvSpPr>
      <xdr:spPr>
        <a:xfrm>
          <a:off x="14325111" y="161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47295</xdr:rowOff>
    </xdr:from>
    <xdr:to>
      <xdr:col>20</xdr:col>
      <xdr:colOff>9525</xdr:colOff>
      <xdr:row>95</xdr:row>
      <xdr:rowOff>148895</xdr:rowOff>
    </xdr:to>
    <xdr:sp macro="" textlink="">
      <xdr:nvSpPr>
        <xdr:cNvPr id="713" name="円/楕円 712"/>
        <xdr:cNvSpPr/>
      </xdr:nvSpPr>
      <xdr:spPr>
        <a:xfrm>
          <a:off x="13652500" y="163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165422</xdr:rowOff>
    </xdr:from>
    <xdr:ext cx="534377" cy="259045"/>
    <xdr:sp macro="" textlink="">
      <xdr:nvSpPr>
        <xdr:cNvPr id="714" name="テキスト ボックス 713"/>
        <xdr:cNvSpPr txBox="1"/>
      </xdr:nvSpPr>
      <xdr:spPr>
        <a:xfrm>
          <a:off x="13436111" y="161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30087</xdr:rowOff>
    </xdr:from>
    <xdr:to>
      <xdr:col>18</xdr:col>
      <xdr:colOff>492125</xdr:colOff>
      <xdr:row>95</xdr:row>
      <xdr:rowOff>131687</xdr:rowOff>
    </xdr:to>
    <xdr:sp macro="" textlink="">
      <xdr:nvSpPr>
        <xdr:cNvPr id="715" name="円/楕円 714"/>
        <xdr:cNvSpPr/>
      </xdr:nvSpPr>
      <xdr:spPr>
        <a:xfrm>
          <a:off x="12763500" y="163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148214</xdr:rowOff>
    </xdr:from>
    <xdr:ext cx="534377" cy="259045"/>
    <xdr:sp macro="" textlink="">
      <xdr:nvSpPr>
        <xdr:cNvPr id="716" name="テキスト ボックス 715"/>
        <xdr:cNvSpPr txBox="1"/>
      </xdr:nvSpPr>
      <xdr:spPr>
        <a:xfrm>
          <a:off x="12547111" y="160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94742</xdr:rowOff>
    </xdr:from>
    <xdr:to>
      <xdr:col>32</xdr:col>
      <xdr:colOff>187325</xdr:colOff>
      <xdr:row>39</xdr:row>
      <xdr:rowOff>44450</xdr:rowOff>
    </xdr:to>
    <xdr:cxnSp macro="">
      <xdr:nvCxnSpPr>
        <xdr:cNvPr id="745" name="直線コネクタ 744"/>
        <xdr:cNvCxnSpPr/>
      </xdr:nvCxnSpPr>
      <xdr:spPr>
        <a:xfrm flipV="1">
          <a:off x="21323300" y="5924042"/>
          <a:ext cx="838200" cy="8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105998</xdr:rowOff>
    </xdr:from>
    <xdr:ext cx="378565" cy="259045"/>
    <xdr:sp macro="" textlink="">
      <xdr:nvSpPr>
        <xdr:cNvPr id="746" name="諸支出金平均値テキスト"/>
        <xdr:cNvSpPr txBox="1"/>
      </xdr:nvSpPr>
      <xdr:spPr>
        <a:xfrm>
          <a:off x="22212300" y="6621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43942</xdr:rowOff>
    </xdr:from>
    <xdr:to>
      <xdr:col>32</xdr:col>
      <xdr:colOff>238125</xdr:colOff>
      <xdr:row>34</xdr:row>
      <xdr:rowOff>145542</xdr:rowOff>
    </xdr:to>
    <xdr:sp macro="" textlink="">
      <xdr:nvSpPr>
        <xdr:cNvPr id="764" name="円/楕円 763"/>
        <xdr:cNvSpPr/>
      </xdr:nvSpPr>
      <xdr:spPr>
        <a:xfrm>
          <a:off x="221107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66819</xdr:rowOff>
    </xdr:from>
    <xdr:ext cx="469744" cy="259045"/>
    <xdr:sp macro="" textlink="">
      <xdr:nvSpPr>
        <xdr:cNvPr id="765" name="諸支出金該当値テキスト"/>
        <xdr:cNvSpPr txBox="1"/>
      </xdr:nvSpPr>
      <xdr:spPr>
        <a:xfrm>
          <a:off x="22212300"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総務費の住民一人当たりの費用は</a:t>
          </a:r>
          <a:r>
            <a:rPr kumimoji="1" lang="en-US" altLang="ja-JP" sz="1300">
              <a:latin typeface="ＭＳ Ｐゴシック"/>
            </a:rPr>
            <a:t>54,026</a:t>
          </a:r>
          <a:r>
            <a:rPr kumimoji="1" lang="ja-JP" altLang="en-US" sz="1300">
              <a:latin typeface="ＭＳ Ｐゴシック"/>
            </a:rPr>
            <a:t>円と対前年度比で</a:t>
          </a:r>
          <a:r>
            <a:rPr kumimoji="1" lang="en-US" altLang="ja-JP" sz="1300">
              <a:latin typeface="ＭＳ Ｐゴシック"/>
            </a:rPr>
            <a:t>6,381</a:t>
          </a:r>
          <a:r>
            <a:rPr kumimoji="1" lang="ja-JP" altLang="en-US" sz="1300">
              <a:latin typeface="ＭＳ Ｐゴシック"/>
            </a:rPr>
            <a:t>円増となっており、これは職員退職手当及び地域振興基金積立金の増によるものが主な要因となっている。</a:t>
          </a:r>
          <a:endParaRPr kumimoji="1" lang="en-US" altLang="ja-JP" sz="1300">
            <a:latin typeface="ＭＳ Ｐゴシック"/>
          </a:endParaRPr>
        </a:p>
        <a:p>
          <a:r>
            <a:rPr kumimoji="1" lang="ja-JP" altLang="en-US" sz="1300">
              <a:latin typeface="ＭＳ Ｐゴシック"/>
            </a:rPr>
            <a:t>　民生費は、住民一人当たりの費用が</a:t>
          </a:r>
          <a:r>
            <a:rPr kumimoji="1" lang="en-US" altLang="ja-JP" sz="1300">
              <a:latin typeface="ＭＳ Ｐゴシック"/>
            </a:rPr>
            <a:t>197,147</a:t>
          </a:r>
          <a:r>
            <a:rPr kumimoji="1" lang="ja-JP" altLang="en-US" sz="1300">
              <a:latin typeface="ＭＳ Ｐゴシック"/>
            </a:rPr>
            <a:t>と増加傾向にあるが、主な要因として臨時福祉給付金関連事業、保育所措置費や生活保護費の増に加え、すくすく子育て祝金事業の新設によるものが考えられる。</a:t>
          </a:r>
          <a:endParaRPr kumimoji="1" lang="en-US" altLang="ja-JP" sz="1300">
            <a:latin typeface="ＭＳ Ｐゴシック"/>
          </a:endParaRPr>
        </a:p>
        <a:p>
          <a:r>
            <a:rPr kumimoji="1" lang="ja-JP" altLang="en-US" sz="1300">
              <a:latin typeface="ＭＳ Ｐゴシック"/>
            </a:rPr>
            <a:t>　農林水産業費の住民一人当たりの費用は</a:t>
          </a:r>
          <a:r>
            <a:rPr kumimoji="1" lang="en-US" altLang="ja-JP" sz="1300">
              <a:latin typeface="ＭＳ Ｐゴシック"/>
            </a:rPr>
            <a:t>41,386</a:t>
          </a:r>
          <a:r>
            <a:rPr kumimoji="1" lang="ja-JP" altLang="en-US" sz="1300">
              <a:latin typeface="ＭＳ Ｐゴシック"/>
            </a:rPr>
            <a:t>円と対前年度比</a:t>
          </a:r>
          <a:r>
            <a:rPr kumimoji="1" lang="en-US" altLang="ja-JP" sz="1300">
              <a:latin typeface="ＭＳ Ｐゴシック"/>
            </a:rPr>
            <a:t>4,525</a:t>
          </a:r>
          <a:r>
            <a:rPr kumimoji="1" lang="ja-JP" altLang="en-US" sz="1300">
              <a:latin typeface="ＭＳ Ｐゴシック"/>
            </a:rPr>
            <a:t>円増となっている。農林振興関連補助の増や、次世代を担う園芸産地整備事業の増によるものが主な要因と考えられる。</a:t>
          </a:r>
          <a:endParaRPr kumimoji="1" lang="en-US" altLang="ja-JP" sz="1300">
            <a:latin typeface="ＭＳ Ｐゴシック"/>
          </a:endParaRPr>
        </a:p>
        <a:p>
          <a:r>
            <a:rPr kumimoji="1" lang="ja-JP" altLang="en-US" sz="1300">
              <a:latin typeface="ＭＳ Ｐゴシック"/>
            </a:rPr>
            <a:t>　土木費に関しては対前年度比△</a:t>
          </a:r>
          <a:r>
            <a:rPr kumimoji="1" lang="en-US" altLang="ja-JP" sz="1300">
              <a:latin typeface="ＭＳ Ｐゴシック"/>
            </a:rPr>
            <a:t>4,147</a:t>
          </a:r>
          <a:r>
            <a:rPr kumimoji="1" lang="ja-JP" altLang="en-US" sz="1300">
              <a:latin typeface="ＭＳ Ｐゴシック"/>
            </a:rPr>
            <a:t>円減の住民一人当たりの費用は</a:t>
          </a:r>
          <a:r>
            <a:rPr kumimoji="1" lang="en-US" altLang="ja-JP" sz="1300">
              <a:latin typeface="ＭＳ Ｐゴシック"/>
            </a:rPr>
            <a:t>33,764</a:t>
          </a:r>
          <a:r>
            <a:rPr kumimoji="1" lang="ja-JP" altLang="en-US" sz="1300">
              <a:latin typeface="ＭＳ Ｐゴシック"/>
            </a:rPr>
            <a:t>円となっている。主な減額要因として社会資本整備総合交付金事業の減や中須賀団地立替事業の第</a:t>
          </a:r>
          <a:r>
            <a:rPr kumimoji="1" lang="en-US" altLang="ja-JP" sz="1300">
              <a:latin typeface="ＭＳ Ｐゴシック"/>
            </a:rPr>
            <a:t>1</a:t>
          </a:r>
          <a:r>
            <a:rPr kumimoji="1" lang="ja-JP" altLang="en-US" sz="1300">
              <a:latin typeface="ＭＳ Ｐゴシック"/>
            </a:rPr>
            <a:t>期工事終了によるものなどとなっている。</a:t>
          </a:r>
          <a:endParaRPr kumimoji="1" lang="en-US" altLang="ja-JP" sz="1300">
            <a:latin typeface="ＭＳ Ｐゴシック"/>
          </a:endParaRPr>
        </a:p>
        <a:p>
          <a:r>
            <a:rPr kumimoji="1" lang="ja-JP" altLang="en-US" sz="1300">
              <a:latin typeface="ＭＳ Ｐゴシック"/>
            </a:rPr>
            <a:t>　教育費の住民一人当たりの費用は</a:t>
          </a:r>
          <a:r>
            <a:rPr kumimoji="1" lang="en-US" altLang="ja-JP" sz="1300">
              <a:latin typeface="ＭＳ Ｐゴシック"/>
            </a:rPr>
            <a:t>39,392</a:t>
          </a:r>
          <a:r>
            <a:rPr kumimoji="1" lang="ja-JP" altLang="en-US" sz="1300">
              <a:latin typeface="ＭＳ Ｐゴシック"/>
            </a:rPr>
            <a:t>円と対前年度比△</a:t>
          </a:r>
          <a:r>
            <a:rPr kumimoji="1" lang="en-US" altLang="ja-JP" sz="1300">
              <a:latin typeface="ＭＳ Ｐゴシック"/>
            </a:rPr>
            <a:t>29,945</a:t>
          </a:r>
          <a:r>
            <a:rPr kumimoji="1" lang="ja-JP" altLang="en-US" sz="1300">
              <a:latin typeface="ＭＳ Ｐゴシック"/>
            </a:rPr>
            <a:t>円と大幅減となっている。学校施設整備の第</a:t>
          </a:r>
          <a:r>
            <a:rPr kumimoji="1" lang="en-US" altLang="ja-JP" sz="1300">
              <a:latin typeface="ＭＳ Ｐゴシック"/>
            </a:rPr>
            <a:t>2</a:t>
          </a:r>
          <a:r>
            <a:rPr kumimoji="1" lang="ja-JP" altLang="en-US" sz="1300">
              <a:latin typeface="ＭＳ Ｐゴシック"/>
            </a:rPr>
            <a:t>次計画に伴う耐震・改築事業がほぼ完了したことが主な要因となっている。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年度の実質単年度収支は、財政調整基金の取崩しの増や普通交付税が合併特例措置の終了による逓減により赤字となっている。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合併特例措置に伴う交付税の逓減などから各種基金を活用した財政運営は避けられないことが予測され、実質単年度収支は赤字が続くことが予想される。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今後も事務事業の見直し等を行い、健全な行財政運営に努めていく。</a:t>
          </a:r>
          <a:endParaRPr kumimoji="1" lang="en-US" altLang="ja-JP" sz="1350">
            <a:latin typeface="ＭＳ ゴシック" pitchFamily="49" charset="-128"/>
            <a:ea typeface="ＭＳ ゴシック" pitchFamily="49" charset="-128"/>
          </a:endParaRPr>
        </a:p>
        <a:p>
          <a:endParaRPr kumimoji="1" lang="ja-JP" altLang="en-US"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連結実質赤字比率については、全会計において黒字であることから、前年度に引き続き該当はしない。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保険事業に関しては高齢化の進行による介護保険給付や医療費の増嵩など事業費が増加する要因が多く存在している。使用料・保険料の見直しも含めバランスのとれた計画に基づいた事業運営が必要である。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一般会計においても、合併特例措置の終了に伴い普通交付税の逓減などの影響で財政調整基金をはじめとする各種基金の活用による財政運営が求められるため、慎重な財政運営が必要である。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29954740</v>
      </c>
      <c r="BO4" s="411"/>
      <c r="BP4" s="411"/>
      <c r="BQ4" s="411"/>
      <c r="BR4" s="411"/>
      <c r="BS4" s="411"/>
      <c r="BT4" s="411"/>
      <c r="BU4" s="412"/>
      <c r="BV4" s="410">
        <v>30653009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8.6</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28325777</v>
      </c>
      <c r="BO5" s="416"/>
      <c r="BP5" s="416"/>
      <c r="BQ5" s="416"/>
      <c r="BR5" s="416"/>
      <c r="BS5" s="416"/>
      <c r="BT5" s="416"/>
      <c r="BU5" s="417"/>
      <c r="BV5" s="415">
        <v>29058725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85.9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1628963</v>
      </c>
      <c r="BO6" s="416"/>
      <c r="BP6" s="416"/>
      <c r="BQ6" s="416"/>
      <c r="BR6" s="416"/>
      <c r="BS6" s="416"/>
      <c r="BT6" s="416"/>
      <c r="BU6" s="417"/>
      <c r="BV6" s="415">
        <v>1594284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97.3</v>
      </c>
      <c r="CU6" s="562"/>
      <c r="CV6" s="562"/>
      <c r="CW6" s="562"/>
      <c r="CX6" s="562"/>
      <c r="CY6" s="562"/>
      <c r="CZ6" s="562"/>
      <c r="DA6" s="563"/>
      <c r="DB6" s="561">
        <v>91.3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242971</v>
      </c>
      <c r="BO7" s="416"/>
      <c r="BP7" s="416"/>
      <c r="BQ7" s="416"/>
      <c r="BR7" s="416"/>
      <c r="BS7" s="416"/>
      <c r="BT7" s="416"/>
      <c r="BU7" s="417"/>
      <c r="BV7" s="415">
        <v>153318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16193949</v>
      </c>
      <c r="CU7" s="416"/>
      <c r="CV7" s="416"/>
      <c r="CW7" s="416"/>
      <c r="CX7" s="416"/>
      <c r="CY7" s="416"/>
      <c r="CZ7" s="416"/>
      <c r="DA7" s="417"/>
      <c r="DB7" s="415">
        <v>16617315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1385992</v>
      </c>
      <c r="BO8" s="416"/>
      <c r="BP8" s="416"/>
      <c r="BQ8" s="416"/>
      <c r="BR8" s="416"/>
      <c r="BS8" s="416"/>
      <c r="BT8" s="416"/>
      <c r="BU8" s="417"/>
      <c r="BV8" s="415">
        <v>1440966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56258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-54974</v>
      </c>
      <c r="BO9" s="416"/>
      <c r="BP9" s="416"/>
      <c r="BQ9" s="416"/>
      <c r="BR9" s="416"/>
      <c r="BS9" s="416"/>
      <c r="BT9" s="416"/>
      <c r="BU9" s="417"/>
      <c r="BV9" s="415">
        <v>5997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59008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25661</v>
      </c>
      <c r="BO10" s="416"/>
      <c r="BP10" s="416"/>
      <c r="BQ10" s="416"/>
      <c r="BR10" s="416"/>
      <c r="BS10" s="416"/>
      <c r="BT10" s="416"/>
      <c r="BU10" s="417"/>
      <c r="BV10" s="415">
        <v>23969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57607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812000</v>
      </c>
      <c r="BO12" s="416"/>
      <c r="BP12" s="416"/>
      <c r="BQ12" s="416"/>
      <c r="BR12" s="416"/>
      <c r="BS12" s="416"/>
      <c r="BT12" s="416"/>
      <c r="BU12" s="417"/>
      <c r="BV12" s="415">
        <v>257000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57092</v>
      </c>
      <c r="S13" s="517"/>
      <c r="T13" s="517"/>
      <c r="U13" s="517"/>
      <c r="V13" s="518"/>
      <c r="W13" s="504" t="s">
        <v>124</v>
      </c>
      <c r="X13" s="428"/>
      <c r="Y13" s="428"/>
      <c r="Z13" s="428"/>
      <c r="AA13" s="428"/>
      <c r="AB13" s="429"/>
      <c r="AC13" s="391">
        <v>2891</v>
      </c>
      <c r="AD13" s="392"/>
      <c r="AE13" s="392"/>
      <c r="AF13" s="392"/>
      <c r="AG13" s="393"/>
      <c r="AH13" s="391">
        <v>2896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-841313</v>
      </c>
      <c r="BO13" s="416"/>
      <c r="BP13" s="416"/>
      <c r="BQ13" s="416"/>
      <c r="BR13" s="416"/>
      <c r="BS13" s="416"/>
      <c r="BT13" s="416"/>
      <c r="BU13" s="417"/>
      <c r="BV13" s="415">
        <v>-227034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58143</v>
      </c>
      <c r="S14" s="517"/>
      <c r="T14" s="517"/>
      <c r="U14" s="517"/>
      <c r="V14" s="518"/>
      <c r="W14" s="519"/>
      <c r="X14" s="431"/>
      <c r="Y14" s="431"/>
      <c r="Z14" s="431"/>
      <c r="AA14" s="431"/>
      <c r="AB14" s="432"/>
      <c r="AC14" s="509">
        <v>11.2</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57686</v>
      </c>
      <c r="S15" s="517"/>
      <c r="T15" s="517"/>
      <c r="U15" s="517"/>
      <c r="V15" s="518"/>
      <c r="W15" s="504" t="s">
        <v>130</v>
      </c>
      <c r="X15" s="428"/>
      <c r="Y15" s="428"/>
      <c r="Z15" s="428"/>
      <c r="AA15" s="428"/>
      <c r="AB15" s="429"/>
      <c r="AC15" s="391">
        <v>7793</v>
      </c>
      <c r="AD15" s="392"/>
      <c r="AE15" s="392"/>
      <c r="AF15" s="392"/>
      <c r="AG15" s="393"/>
      <c r="AH15" s="391">
        <v>8061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5757678</v>
      </c>
      <c r="BO15" s="411"/>
      <c r="BP15" s="411"/>
      <c r="BQ15" s="411"/>
      <c r="BR15" s="411"/>
      <c r="BS15" s="411"/>
      <c r="BT15" s="411"/>
      <c r="BU15" s="412"/>
      <c r="BV15" s="410">
        <v>5641487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30.2</v>
      </c>
      <c r="AD16" s="510"/>
      <c r="AE16" s="510"/>
      <c r="AF16" s="510"/>
      <c r="AG16" s="511"/>
      <c r="AH16" s="509">
        <v>30.8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13330001</v>
      </c>
      <c r="BO16" s="416"/>
      <c r="BP16" s="416"/>
      <c r="BQ16" s="416"/>
      <c r="BR16" s="416"/>
      <c r="BS16" s="416"/>
      <c r="BT16" s="416"/>
      <c r="BU16" s="417"/>
      <c r="BV16" s="415">
        <v>13239299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15082</v>
      </c>
      <c r="AD17" s="392"/>
      <c r="AE17" s="392"/>
      <c r="AF17" s="392"/>
      <c r="AG17" s="393"/>
      <c r="AH17" s="391">
        <v>15223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7250148</v>
      </c>
      <c r="BO17" s="416"/>
      <c r="BP17" s="416"/>
      <c r="BQ17" s="416"/>
      <c r="BR17" s="416"/>
      <c r="BS17" s="416"/>
      <c r="BT17" s="416"/>
      <c r="BU17" s="417"/>
      <c r="BV17" s="415">
        <v>7096556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439.05</v>
      </c>
      <c r="M18" s="480"/>
      <c r="N18" s="480"/>
      <c r="O18" s="480"/>
      <c r="P18" s="480"/>
      <c r="Q18" s="480"/>
      <c r="R18" s="481"/>
      <c r="S18" s="481"/>
      <c r="T18" s="481"/>
      <c r="U18" s="481"/>
      <c r="V18" s="482"/>
      <c r="W18" s="496"/>
      <c r="X18" s="497"/>
      <c r="Y18" s="497"/>
      <c r="Z18" s="497"/>
      <c r="AA18" s="497"/>
      <c r="AB18" s="505"/>
      <c r="AC18" s="379">
        <v>58.5</v>
      </c>
      <c r="AD18" s="380"/>
      <c r="AE18" s="380"/>
      <c r="AF18" s="380"/>
      <c r="AG18" s="483"/>
      <c r="AH18" s="379">
        <v>58.1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15121253</v>
      </c>
      <c r="BO18" s="416"/>
      <c r="BP18" s="416"/>
      <c r="BQ18" s="416"/>
      <c r="BR18" s="416"/>
      <c r="BS18" s="416"/>
      <c r="BT18" s="416"/>
      <c r="BU18" s="417"/>
      <c r="BV18" s="415">
        <v>14613710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19740530</v>
      </c>
      <c r="BO19" s="416"/>
      <c r="BP19" s="416"/>
      <c r="BQ19" s="416"/>
      <c r="BR19" s="416"/>
      <c r="BS19" s="416"/>
      <c r="BT19" s="416"/>
      <c r="BU19" s="417"/>
      <c r="BV19" s="415">
        <v>19710095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22524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25062541</v>
      </c>
      <c r="BO23" s="416"/>
      <c r="BP23" s="416"/>
      <c r="BQ23" s="416"/>
      <c r="BR23" s="416"/>
      <c r="BS23" s="416"/>
      <c r="BT23" s="416"/>
      <c r="BU23" s="417"/>
      <c r="BV23" s="415">
        <v>26009775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8100</v>
      </c>
      <c r="R24" s="392"/>
      <c r="S24" s="392"/>
      <c r="T24" s="392"/>
      <c r="U24" s="392"/>
      <c r="V24" s="393"/>
      <c r="W24" s="457"/>
      <c r="X24" s="448"/>
      <c r="Y24" s="449"/>
      <c r="Z24" s="388" t="s">
        <v>154</v>
      </c>
      <c r="AA24" s="389"/>
      <c r="AB24" s="389"/>
      <c r="AC24" s="389"/>
      <c r="AD24" s="389"/>
      <c r="AE24" s="389"/>
      <c r="AF24" s="389"/>
      <c r="AG24" s="390"/>
      <c r="AH24" s="391">
        <v>591</v>
      </c>
      <c r="AI24" s="392"/>
      <c r="AJ24" s="392"/>
      <c r="AK24" s="392"/>
      <c r="AL24" s="393"/>
      <c r="AM24" s="391">
        <v>1930206</v>
      </c>
      <c r="AN24" s="392"/>
      <c r="AO24" s="392"/>
      <c r="AP24" s="392"/>
      <c r="AQ24" s="392"/>
      <c r="AR24" s="393"/>
      <c r="AS24" s="391">
        <v>3266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16385081</v>
      </c>
      <c r="BO24" s="416"/>
      <c r="BP24" s="416"/>
      <c r="BQ24" s="416"/>
      <c r="BR24" s="416"/>
      <c r="BS24" s="416"/>
      <c r="BT24" s="416"/>
      <c r="BU24" s="417"/>
      <c r="BV24" s="415">
        <v>16999552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6500</v>
      </c>
      <c r="R25" s="392"/>
      <c r="S25" s="392"/>
      <c r="T25" s="392"/>
      <c r="U25" s="392"/>
      <c r="V25" s="393"/>
      <c r="W25" s="457"/>
      <c r="X25" s="448"/>
      <c r="Y25" s="449"/>
      <c r="Z25" s="388" t="s">
        <v>157</v>
      </c>
      <c r="AA25" s="389"/>
      <c r="AB25" s="389"/>
      <c r="AC25" s="389"/>
      <c r="AD25" s="389"/>
      <c r="AE25" s="389"/>
      <c r="AF25" s="389"/>
      <c r="AG25" s="390"/>
      <c r="AH25" s="391">
        <v>91</v>
      </c>
      <c r="AI25" s="392"/>
      <c r="AJ25" s="392"/>
      <c r="AK25" s="392"/>
      <c r="AL25" s="393"/>
      <c r="AM25" s="391">
        <v>270361</v>
      </c>
      <c r="AN25" s="392"/>
      <c r="AO25" s="392"/>
      <c r="AP25" s="392"/>
      <c r="AQ25" s="392"/>
      <c r="AR25" s="393"/>
      <c r="AS25" s="391">
        <v>2971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4093759</v>
      </c>
      <c r="BO25" s="411"/>
      <c r="BP25" s="411"/>
      <c r="BQ25" s="411"/>
      <c r="BR25" s="411"/>
      <c r="BS25" s="411"/>
      <c r="BT25" s="411"/>
      <c r="BU25" s="412"/>
      <c r="BV25" s="410">
        <v>2449321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5600</v>
      </c>
      <c r="R26" s="392"/>
      <c r="S26" s="392"/>
      <c r="T26" s="392"/>
      <c r="U26" s="392"/>
      <c r="V26" s="393"/>
      <c r="W26" s="457"/>
      <c r="X26" s="448"/>
      <c r="Y26" s="449"/>
      <c r="Z26" s="388" t="s">
        <v>160</v>
      </c>
      <c r="AA26" s="470"/>
      <c r="AB26" s="470"/>
      <c r="AC26" s="470"/>
      <c r="AD26" s="470"/>
      <c r="AE26" s="470"/>
      <c r="AF26" s="470"/>
      <c r="AG26" s="471"/>
      <c r="AH26" s="391">
        <v>43</v>
      </c>
      <c r="AI26" s="392"/>
      <c r="AJ26" s="392"/>
      <c r="AK26" s="392"/>
      <c r="AL26" s="393"/>
      <c r="AM26" s="391">
        <v>141126</v>
      </c>
      <c r="AN26" s="392"/>
      <c r="AO26" s="392"/>
      <c r="AP26" s="392"/>
      <c r="AQ26" s="392"/>
      <c r="AR26" s="393"/>
      <c r="AS26" s="391">
        <v>3282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4150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31280</v>
      </c>
      <c r="AN27" s="392"/>
      <c r="AO27" s="392"/>
      <c r="AP27" s="392"/>
      <c r="AQ27" s="392"/>
      <c r="AR27" s="393"/>
      <c r="AS27" s="391">
        <v>3910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405607</v>
      </c>
      <c r="BO27" s="419"/>
      <c r="BP27" s="419"/>
      <c r="BQ27" s="419"/>
      <c r="BR27" s="419"/>
      <c r="BS27" s="419"/>
      <c r="BT27" s="419"/>
      <c r="BU27" s="420"/>
      <c r="BV27" s="418">
        <v>405579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3750</v>
      </c>
      <c r="R28" s="392"/>
      <c r="S28" s="392"/>
      <c r="T28" s="392"/>
      <c r="U28" s="392"/>
      <c r="V28" s="393"/>
      <c r="W28" s="457"/>
      <c r="X28" s="448"/>
      <c r="Y28" s="449"/>
      <c r="Z28" s="388" t="s">
        <v>166</v>
      </c>
      <c r="AA28" s="389"/>
      <c r="AB28" s="389"/>
      <c r="AC28" s="389"/>
      <c r="AD28" s="389"/>
      <c r="AE28" s="389"/>
      <c r="AF28" s="389"/>
      <c r="AG28" s="390"/>
      <c r="AH28" s="391">
        <v>2</v>
      </c>
      <c r="AI28" s="392"/>
      <c r="AJ28" s="392"/>
      <c r="AK28" s="392"/>
      <c r="AL28" s="393"/>
      <c r="AM28" s="391" t="s">
        <v>167</v>
      </c>
      <c r="AN28" s="392"/>
      <c r="AO28" s="392"/>
      <c r="AP28" s="392"/>
      <c r="AQ28" s="392"/>
      <c r="AR28" s="393"/>
      <c r="AS28" s="391" t="s">
        <v>167</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5530206</v>
      </c>
      <c r="BO28" s="411"/>
      <c r="BP28" s="411"/>
      <c r="BQ28" s="411"/>
      <c r="BR28" s="411"/>
      <c r="BS28" s="411"/>
      <c r="BT28" s="411"/>
      <c r="BU28" s="412"/>
      <c r="BV28" s="410">
        <v>5816545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3550</v>
      </c>
      <c r="R29" s="392"/>
      <c r="S29" s="392"/>
      <c r="T29" s="392"/>
      <c r="U29" s="392"/>
      <c r="V29" s="393"/>
      <c r="W29" s="458"/>
      <c r="X29" s="459"/>
      <c r="Y29" s="460"/>
      <c r="Z29" s="388" t="s">
        <v>171</v>
      </c>
      <c r="AA29" s="389"/>
      <c r="AB29" s="389"/>
      <c r="AC29" s="389"/>
      <c r="AD29" s="389"/>
      <c r="AE29" s="389"/>
      <c r="AF29" s="389"/>
      <c r="AG29" s="390"/>
      <c r="AH29" s="391">
        <v>601</v>
      </c>
      <c r="AI29" s="392"/>
      <c r="AJ29" s="392"/>
      <c r="AK29" s="392"/>
      <c r="AL29" s="393"/>
      <c r="AM29" s="391">
        <v>1968274</v>
      </c>
      <c r="AN29" s="392"/>
      <c r="AO29" s="392"/>
      <c r="AP29" s="392"/>
      <c r="AQ29" s="392"/>
      <c r="AR29" s="393"/>
      <c r="AS29" s="391">
        <v>3275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4438109</v>
      </c>
      <c r="BO29" s="416"/>
      <c r="BP29" s="416"/>
      <c r="BQ29" s="416"/>
      <c r="BR29" s="416"/>
      <c r="BS29" s="416"/>
      <c r="BT29" s="416"/>
      <c r="BU29" s="417"/>
      <c r="BV29" s="415">
        <v>4467938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8321096</v>
      </c>
      <c r="BO30" s="419"/>
      <c r="BP30" s="419"/>
      <c r="BQ30" s="419"/>
      <c r="BR30" s="419"/>
      <c r="BS30" s="419"/>
      <c r="BT30" s="419"/>
      <c r="BU30" s="420"/>
      <c r="BV30" s="418">
        <v>8553966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大分県消防補償等組合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宇佐市土地開発公社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大分県交通災害共済組合（交通災害共済事業会計）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あじむ農業公社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大分県市町村会館管理組合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朝霧の庄</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農業集落排水事業特別会計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大分県後期高齢者医療広域連合（普通会計）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宇佐八幡駐車場</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大分県後期高齢者医療広域連合（後期高齢者医療事業会計）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サン・グリーン宇佐</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宇佐・高田・国東広域事務組合</v>
      </c>
      <c r="BZ39" s="374"/>
      <c r="CA39" s="374"/>
      <c r="CB39" s="374"/>
      <c r="CC39" s="374"/>
      <c r="CD39" s="374"/>
      <c r="CE39" s="374"/>
      <c r="CF39" s="374"/>
      <c r="CG39" s="374"/>
      <c r="CH39" s="374"/>
      <c r="CI39" s="374"/>
      <c r="CJ39" s="374"/>
      <c r="CK39" s="374"/>
      <c r="CL39" s="374"/>
      <c r="CM39" s="374"/>
      <c r="CN39" s="167"/>
      <c r="CO39" s="375">
        <f t="shared" si="3"/>
        <v>22</v>
      </c>
      <c r="CP39" s="375"/>
      <c r="CQ39" s="374" t="str">
        <f>IF('各会計、関係団体の財政状況及び健全化判断比率'!BS12="","",'各会計、関係団体の財政状況及び健全化判断比率'!BS12)</f>
        <v>大分県農業農村振興公社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6" t="s">
        <v>532</v>
      </c>
      <c r="D34" s="1186"/>
      <c r="E34" s="1187"/>
      <c r="F34" s="32">
        <v>8.81</v>
      </c>
      <c r="G34" s="33">
        <v>8.85</v>
      </c>
      <c r="H34" s="33">
        <v>2.2000000000000002</v>
      </c>
      <c r="I34" s="33">
        <v>10.94</v>
      </c>
      <c r="J34" s="34">
        <v>11.19</v>
      </c>
      <c r="K34" s="22"/>
      <c r="L34" s="22"/>
      <c r="M34" s="22"/>
      <c r="N34" s="22"/>
      <c r="O34" s="22"/>
      <c r="P34" s="22"/>
    </row>
    <row r="35" spans="1:16" ht="39" customHeight="1">
      <c r="A35" s="22"/>
      <c r="B35" s="35"/>
      <c r="C35" s="1180" t="s">
        <v>533</v>
      </c>
      <c r="D35" s="1181"/>
      <c r="E35" s="1182"/>
      <c r="F35" s="36">
        <v>8.7899999999999991</v>
      </c>
      <c r="G35" s="37">
        <v>10.58</v>
      </c>
      <c r="H35" s="37">
        <v>8.7100000000000009</v>
      </c>
      <c r="I35" s="37">
        <v>8.67</v>
      </c>
      <c r="J35" s="38">
        <v>8.5500000000000007</v>
      </c>
      <c r="K35" s="22"/>
      <c r="L35" s="22"/>
      <c r="M35" s="22"/>
      <c r="N35" s="22"/>
      <c r="O35" s="22"/>
      <c r="P35" s="22"/>
    </row>
    <row r="36" spans="1:16" ht="39" customHeight="1">
      <c r="A36" s="22"/>
      <c r="B36" s="35"/>
      <c r="C36" s="1180" t="s">
        <v>534</v>
      </c>
      <c r="D36" s="1181"/>
      <c r="E36" s="1182"/>
      <c r="F36" s="36">
        <v>0.65</v>
      </c>
      <c r="G36" s="37">
        <v>0.49</v>
      </c>
      <c r="H36" s="37">
        <v>0.73</v>
      </c>
      <c r="I36" s="37">
        <v>0.75</v>
      </c>
      <c r="J36" s="38">
        <v>1.18</v>
      </c>
      <c r="K36" s="22"/>
      <c r="L36" s="22"/>
      <c r="M36" s="22"/>
      <c r="N36" s="22"/>
      <c r="O36" s="22"/>
      <c r="P36" s="22"/>
    </row>
    <row r="37" spans="1:16" ht="39" customHeight="1">
      <c r="A37" s="22"/>
      <c r="B37" s="35"/>
      <c r="C37" s="1180" t="s">
        <v>535</v>
      </c>
      <c r="D37" s="1181"/>
      <c r="E37" s="1182"/>
      <c r="F37" s="36" t="s">
        <v>536</v>
      </c>
      <c r="G37" s="37">
        <v>0.88</v>
      </c>
      <c r="H37" s="37">
        <v>0.08</v>
      </c>
      <c r="I37" s="37">
        <v>0.48</v>
      </c>
      <c r="J37" s="38">
        <v>0.96</v>
      </c>
      <c r="K37" s="22"/>
      <c r="L37" s="22"/>
      <c r="M37" s="22"/>
      <c r="N37" s="22"/>
      <c r="O37" s="22"/>
      <c r="P37" s="22"/>
    </row>
    <row r="38" spans="1:16" ht="39" customHeight="1">
      <c r="A38" s="22"/>
      <c r="B38" s="35"/>
      <c r="C38" s="1180" t="s">
        <v>537</v>
      </c>
      <c r="D38" s="1181"/>
      <c r="E38" s="1182"/>
      <c r="F38" s="36">
        <v>0.05</v>
      </c>
      <c r="G38" s="37">
        <v>7.0000000000000007E-2</v>
      </c>
      <c r="H38" s="37">
        <v>0.09</v>
      </c>
      <c r="I38" s="37">
        <v>0.12</v>
      </c>
      <c r="J38" s="38">
        <v>0.44</v>
      </c>
      <c r="K38" s="22"/>
      <c r="L38" s="22"/>
      <c r="M38" s="22"/>
      <c r="N38" s="22"/>
      <c r="O38" s="22"/>
      <c r="P38" s="22"/>
    </row>
    <row r="39" spans="1:16" ht="39" customHeight="1">
      <c r="A39" s="22"/>
      <c r="B39" s="35"/>
      <c r="C39" s="1180" t="s">
        <v>538</v>
      </c>
      <c r="D39" s="1181"/>
      <c r="E39" s="1182"/>
      <c r="F39" s="36">
        <v>0.06</v>
      </c>
      <c r="G39" s="37">
        <v>0.08</v>
      </c>
      <c r="H39" s="37">
        <v>0.11</v>
      </c>
      <c r="I39" s="37">
        <v>0.3</v>
      </c>
      <c r="J39" s="38">
        <v>0.35</v>
      </c>
      <c r="K39" s="22"/>
      <c r="L39" s="22"/>
      <c r="M39" s="22"/>
      <c r="N39" s="22"/>
      <c r="O39" s="22"/>
      <c r="P39" s="22"/>
    </row>
    <row r="40" spans="1:16" ht="39" customHeight="1">
      <c r="A40" s="22"/>
      <c r="B40" s="35"/>
      <c r="C40" s="1180" t="s">
        <v>539</v>
      </c>
      <c r="D40" s="1181"/>
      <c r="E40" s="1182"/>
      <c r="F40" s="36">
        <v>0</v>
      </c>
      <c r="G40" s="37">
        <v>0.08</v>
      </c>
      <c r="H40" s="37">
        <v>0.1</v>
      </c>
      <c r="I40" s="37">
        <v>0.1</v>
      </c>
      <c r="J40" s="38">
        <v>0.1</v>
      </c>
      <c r="K40" s="22"/>
      <c r="L40" s="22"/>
      <c r="M40" s="22"/>
      <c r="N40" s="22"/>
      <c r="O40" s="22"/>
      <c r="P40" s="22"/>
    </row>
    <row r="41" spans="1:16" ht="39" customHeight="1">
      <c r="A41" s="22"/>
      <c r="B41" s="35"/>
      <c r="C41" s="1180" t="s">
        <v>540</v>
      </c>
      <c r="D41" s="1181"/>
      <c r="E41" s="1182"/>
      <c r="F41" s="36">
        <v>0.02</v>
      </c>
      <c r="G41" s="37">
        <v>0.03</v>
      </c>
      <c r="H41" s="37">
        <v>0.03</v>
      </c>
      <c r="I41" s="37">
        <v>0.03</v>
      </c>
      <c r="J41" s="38">
        <v>0.04</v>
      </c>
      <c r="K41" s="22"/>
      <c r="L41" s="22"/>
      <c r="M41" s="22"/>
      <c r="N41" s="22"/>
      <c r="O41" s="22"/>
      <c r="P41" s="22"/>
    </row>
    <row r="42" spans="1:16" ht="39" customHeight="1">
      <c r="A42" s="22"/>
      <c r="B42" s="39"/>
      <c r="C42" s="1180" t="s">
        <v>541</v>
      </c>
      <c r="D42" s="1181"/>
      <c r="E42" s="1182"/>
      <c r="F42" s="36" t="s">
        <v>483</v>
      </c>
      <c r="G42" s="37" t="s">
        <v>483</v>
      </c>
      <c r="H42" s="37" t="s">
        <v>483</v>
      </c>
      <c r="I42" s="37" t="s">
        <v>483</v>
      </c>
      <c r="J42" s="38" t="s">
        <v>483</v>
      </c>
      <c r="K42" s="22"/>
      <c r="L42" s="22"/>
      <c r="M42" s="22"/>
      <c r="N42" s="22"/>
      <c r="O42" s="22"/>
      <c r="P42" s="22"/>
    </row>
    <row r="43" spans="1:16" ht="39" customHeight="1" thickBot="1">
      <c r="A43" s="22"/>
      <c r="B43" s="40"/>
      <c r="C43" s="1183" t="s">
        <v>542</v>
      </c>
      <c r="D43" s="1184"/>
      <c r="E43" s="1185"/>
      <c r="F43" s="41">
        <v>0.02</v>
      </c>
      <c r="G43" s="42">
        <v>0.02</v>
      </c>
      <c r="H43" s="42">
        <v>0.01</v>
      </c>
      <c r="I43" s="42">
        <v>0.01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6" t="s">
        <v>11</v>
      </c>
      <c r="C45" s="1197"/>
      <c r="D45" s="58"/>
      <c r="E45" s="1202" t="s">
        <v>12</v>
      </c>
      <c r="F45" s="1202"/>
      <c r="G45" s="1202"/>
      <c r="H45" s="1202"/>
      <c r="I45" s="1202"/>
      <c r="J45" s="1203"/>
      <c r="K45" s="59">
        <v>3062</v>
      </c>
      <c r="L45" s="60">
        <v>2961</v>
      </c>
      <c r="M45" s="60">
        <v>2872</v>
      </c>
      <c r="N45" s="60">
        <v>2858</v>
      </c>
      <c r="O45" s="61">
        <v>2933</v>
      </c>
      <c r="P45" s="48"/>
      <c r="Q45" s="48"/>
      <c r="R45" s="48"/>
      <c r="S45" s="48"/>
      <c r="T45" s="48"/>
      <c r="U45" s="48"/>
    </row>
    <row r="46" spans="1:21" ht="30.75" customHeight="1">
      <c r="A46" s="48"/>
      <c r="B46" s="1198"/>
      <c r="C46" s="1199"/>
      <c r="D46" s="62"/>
      <c r="E46" s="1190" t="s">
        <v>13</v>
      </c>
      <c r="F46" s="1190"/>
      <c r="G46" s="1190"/>
      <c r="H46" s="1190"/>
      <c r="I46" s="1190"/>
      <c r="J46" s="1191"/>
      <c r="K46" s="63" t="s">
        <v>483</v>
      </c>
      <c r="L46" s="64" t="s">
        <v>483</v>
      </c>
      <c r="M46" s="64" t="s">
        <v>483</v>
      </c>
      <c r="N46" s="64" t="s">
        <v>483</v>
      </c>
      <c r="O46" s="65" t="s">
        <v>483</v>
      </c>
      <c r="P46" s="48"/>
      <c r="Q46" s="48"/>
      <c r="R46" s="48"/>
      <c r="S46" s="48"/>
      <c r="T46" s="48"/>
      <c r="U46" s="48"/>
    </row>
    <row r="47" spans="1:21" ht="30.75" customHeight="1">
      <c r="A47" s="48"/>
      <c r="B47" s="1198"/>
      <c r="C47" s="1199"/>
      <c r="D47" s="62"/>
      <c r="E47" s="1190" t="s">
        <v>14</v>
      </c>
      <c r="F47" s="1190"/>
      <c r="G47" s="1190"/>
      <c r="H47" s="1190"/>
      <c r="I47" s="1190"/>
      <c r="J47" s="1191"/>
      <c r="K47" s="63" t="s">
        <v>483</v>
      </c>
      <c r="L47" s="64" t="s">
        <v>483</v>
      </c>
      <c r="M47" s="64" t="s">
        <v>483</v>
      </c>
      <c r="N47" s="64" t="s">
        <v>483</v>
      </c>
      <c r="O47" s="65" t="s">
        <v>483</v>
      </c>
      <c r="P47" s="48"/>
      <c r="Q47" s="48"/>
      <c r="R47" s="48"/>
      <c r="S47" s="48"/>
      <c r="T47" s="48"/>
      <c r="U47" s="48"/>
    </row>
    <row r="48" spans="1:21" ht="30.75" customHeight="1">
      <c r="A48" s="48"/>
      <c r="B48" s="1198"/>
      <c r="C48" s="1199"/>
      <c r="D48" s="62"/>
      <c r="E48" s="1190" t="s">
        <v>15</v>
      </c>
      <c r="F48" s="1190"/>
      <c r="G48" s="1190"/>
      <c r="H48" s="1190"/>
      <c r="I48" s="1190"/>
      <c r="J48" s="1191"/>
      <c r="K48" s="63">
        <v>499</v>
      </c>
      <c r="L48" s="64">
        <v>532</v>
      </c>
      <c r="M48" s="64">
        <v>567</v>
      </c>
      <c r="N48" s="64">
        <v>606</v>
      </c>
      <c r="O48" s="65">
        <v>613</v>
      </c>
      <c r="P48" s="48"/>
      <c r="Q48" s="48"/>
      <c r="R48" s="48"/>
      <c r="S48" s="48"/>
      <c r="T48" s="48"/>
      <c r="U48" s="48"/>
    </row>
    <row r="49" spans="1:21" ht="30.75" customHeight="1">
      <c r="A49" s="48"/>
      <c r="B49" s="1198"/>
      <c r="C49" s="1199"/>
      <c r="D49" s="62"/>
      <c r="E49" s="1190" t="s">
        <v>16</v>
      </c>
      <c r="F49" s="1190"/>
      <c r="G49" s="1190"/>
      <c r="H49" s="1190"/>
      <c r="I49" s="1190"/>
      <c r="J49" s="1191"/>
      <c r="K49" s="63" t="s">
        <v>483</v>
      </c>
      <c r="L49" s="64" t="s">
        <v>483</v>
      </c>
      <c r="M49" s="64" t="s">
        <v>483</v>
      </c>
      <c r="N49" s="64" t="s">
        <v>483</v>
      </c>
      <c r="O49" s="65" t="s">
        <v>483</v>
      </c>
      <c r="P49" s="48"/>
      <c r="Q49" s="48"/>
      <c r="R49" s="48"/>
      <c r="S49" s="48"/>
      <c r="T49" s="48"/>
      <c r="U49" s="48"/>
    </row>
    <row r="50" spans="1:21" ht="30.75" customHeight="1">
      <c r="A50" s="48"/>
      <c r="B50" s="1198"/>
      <c r="C50" s="1199"/>
      <c r="D50" s="62"/>
      <c r="E50" s="1190" t="s">
        <v>17</v>
      </c>
      <c r="F50" s="1190"/>
      <c r="G50" s="1190"/>
      <c r="H50" s="1190"/>
      <c r="I50" s="1190"/>
      <c r="J50" s="1191"/>
      <c r="K50" s="63" t="s">
        <v>483</v>
      </c>
      <c r="L50" s="64" t="s">
        <v>483</v>
      </c>
      <c r="M50" s="64" t="s">
        <v>483</v>
      </c>
      <c r="N50" s="64" t="s">
        <v>483</v>
      </c>
      <c r="O50" s="65" t="s">
        <v>483</v>
      </c>
      <c r="P50" s="48"/>
      <c r="Q50" s="48"/>
      <c r="R50" s="48"/>
      <c r="S50" s="48"/>
      <c r="T50" s="48"/>
      <c r="U50" s="48"/>
    </row>
    <row r="51" spans="1:21" ht="30.75" customHeight="1">
      <c r="A51" s="48"/>
      <c r="B51" s="1200"/>
      <c r="C51" s="1201"/>
      <c r="D51" s="66"/>
      <c r="E51" s="1190" t="s">
        <v>18</v>
      </c>
      <c r="F51" s="1190"/>
      <c r="G51" s="1190"/>
      <c r="H51" s="1190"/>
      <c r="I51" s="1190"/>
      <c r="J51" s="1191"/>
      <c r="K51" s="63" t="s">
        <v>483</v>
      </c>
      <c r="L51" s="64" t="s">
        <v>483</v>
      </c>
      <c r="M51" s="64" t="s">
        <v>483</v>
      </c>
      <c r="N51" s="64" t="s">
        <v>483</v>
      </c>
      <c r="O51" s="65" t="s">
        <v>483</v>
      </c>
      <c r="P51" s="48"/>
      <c r="Q51" s="48"/>
      <c r="R51" s="48"/>
      <c r="S51" s="48"/>
      <c r="T51" s="48"/>
      <c r="U51" s="48"/>
    </row>
    <row r="52" spans="1:21" ht="30.75" customHeight="1">
      <c r="A52" s="48"/>
      <c r="B52" s="1188" t="s">
        <v>19</v>
      </c>
      <c r="C52" s="1189"/>
      <c r="D52" s="66"/>
      <c r="E52" s="1190" t="s">
        <v>20</v>
      </c>
      <c r="F52" s="1190"/>
      <c r="G52" s="1190"/>
      <c r="H52" s="1190"/>
      <c r="I52" s="1190"/>
      <c r="J52" s="1191"/>
      <c r="K52" s="63">
        <v>2896</v>
      </c>
      <c r="L52" s="64">
        <v>2672</v>
      </c>
      <c r="M52" s="64">
        <v>2742</v>
      </c>
      <c r="N52" s="64">
        <v>2774</v>
      </c>
      <c r="O52" s="65">
        <v>2778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665</v>
      </c>
      <c r="L53" s="69">
        <v>821</v>
      </c>
      <c r="M53" s="69">
        <v>697</v>
      </c>
      <c r="N53" s="69">
        <v>690</v>
      </c>
      <c r="O53" s="70">
        <v>768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6" t="s">
        <v>24</v>
      </c>
      <c r="C41" s="1217"/>
      <c r="D41" s="81"/>
      <c r="E41" s="1218" t="s">
        <v>25</v>
      </c>
      <c r="F41" s="1218"/>
      <c r="G41" s="1218"/>
      <c r="H41" s="1219"/>
      <c r="I41" s="82">
        <v>25967</v>
      </c>
      <c r="J41" s="83">
        <v>26050</v>
      </c>
      <c r="K41" s="83">
        <v>25830</v>
      </c>
      <c r="L41" s="83">
        <v>26010</v>
      </c>
      <c r="M41" s="84">
        <v>25063</v>
      </c>
    </row>
    <row r="42" spans="2:13" ht="27.75" customHeight="1">
      <c r="B42" s="1206"/>
      <c r="C42" s="1207"/>
      <c r="D42" s="85"/>
      <c r="E42" s="1210" t="s">
        <v>26</v>
      </c>
      <c r="F42" s="1210"/>
      <c r="G42" s="1210"/>
      <c r="H42" s="1211"/>
      <c r="I42" s="86" t="s">
        <v>483</v>
      </c>
      <c r="J42" s="87" t="s">
        <v>483</v>
      </c>
      <c r="K42" s="87" t="s">
        <v>483</v>
      </c>
      <c r="L42" s="87" t="s">
        <v>483</v>
      </c>
      <c r="M42" s="88" t="s">
        <v>483</v>
      </c>
    </row>
    <row r="43" spans="2:13" ht="27.75" customHeight="1">
      <c r="B43" s="1206"/>
      <c r="C43" s="1207"/>
      <c r="D43" s="85"/>
      <c r="E43" s="1210" t="s">
        <v>27</v>
      </c>
      <c r="F43" s="1210"/>
      <c r="G43" s="1210"/>
      <c r="H43" s="1211"/>
      <c r="I43" s="86">
        <v>9255</v>
      </c>
      <c r="J43" s="87">
        <v>9140</v>
      </c>
      <c r="K43" s="87">
        <v>9129</v>
      </c>
      <c r="L43" s="87">
        <v>8877</v>
      </c>
      <c r="M43" s="88">
        <v>8551</v>
      </c>
    </row>
    <row r="44" spans="2:13" ht="27.75" customHeight="1">
      <c r="B44" s="1206"/>
      <c r="C44" s="1207"/>
      <c r="D44" s="85"/>
      <c r="E44" s="1210" t="s">
        <v>28</v>
      </c>
      <c r="F44" s="1210"/>
      <c r="G44" s="1210"/>
      <c r="H44" s="1211"/>
      <c r="I44" s="86" t="s">
        <v>483</v>
      </c>
      <c r="J44" s="87" t="s">
        <v>483</v>
      </c>
      <c r="K44" s="87" t="s">
        <v>483</v>
      </c>
      <c r="L44" s="87" t="s">
        <v>483</v>
      </c>
      <c r="M44" s="88" t="s">
        <v>483</v>
      </c>
    </row>
    <row r="45" spans="2:13" ht="27.75" customHeight="1">
      <c r="B45" s="1206"/>
      <c r="C45" s="1207"/>
      <c r="D45" s="85"/>
      <c r="E45" s="1210" t="s">
        <v>29</v>
      </c>
      <c r="F45" s="1210"/>
      <c r="G45" s="1210"/>
      <c r="H45" s="1211"/>
      <c r="I45" s="86">
        <v>5865</v>
      </c>
      <c r="J45" s="87">
        <v>6248</v>
      </c>
      <c r="K45" s="87">
        <v>5970</v>
      </c>
      <c r="L45" s="87">
        <v>5687</v>
      </c>
      <c r="M45" s="88">
        <v>5824</v>
      </c>
    </row>
    <row r="46" spans="2:13" ht="27.75" customHeight="1">
      <c r="B46" s="1206"/>
      <c r="C46" s="1207"/>
      <c r="D46" s="89"/>
      <c r="E46" s="1210" t="s">
        <v>30</v>
      </c>
      <c r="F46" s="1210"/>
      <c r="G46" s="1210"/>
      <c r="H46" s="1211"/>
      <c r="I46" s="86">
        <v>287</v>
      </c>
      <c r="J46" s="87">
        <v>291</v>
      </c>
      <c r="K46" s="87">
        <v>307</v>
      </c>
      <c r="L46" s="87">
        <v>324</v>
      </c>
      <c r="M46" s="88">
        <v>454</v>
      </c>
    </row>
    <row r="47" spans="2:13" ht="27.75" customHeight="1">
      <c r="B47" s="1206"/>
      <c r="C47" s="1207"/>
      <c r="D47" s="90"/>
      <c r="E47" s="1220" t="s">
        <v>31</v>
      </c>
      <c r="F47" s="1221"/>
      <c r="G47" s="1221"/>
      <c r="H47" s="1222"/>
      <c r="I47" s="86" t="s">
        <v>483</v>
      </c>
      <c r="J47" s="87" t="s">
        <v>483</v>
      </c>
      <c r="K47" s="87" t="s">
        <v>483</v>
      </c>
      <c r="L47" s="87" t="s">
        <v>483</v>
      </c>
      <c r="M47" s="88" t="s">
        <v>483</v>
      </c>
    </row>
    <row r="48" spans="2:13" ht="27.75" customHeight="1">
      <c r="B48" s="1206"/>
      <c r="C48" s="1207"/>
      <c r="D48" s="85"/>
      <c r="E48" s="1210" t="s">
        <v>32</v>
      </c>
      <c r="F48" s="1210"/>
      <c r="G48" s="1210"/>
      <c r="H48" s="1211"/>
      <c r="I48" s="86" t="s">
        <v>483</v>
      </c>
      <c r="J48" s="87" t="s">
        <v>483</v>
      </c>
      <c r="K48" s="87" t="s">
        <v>483</v>
      </c>
      <c r="L48" s="87" t="s">
        <v>483</v>
      </c>
      <c r="M48" s="88" t="s">
        <v>483</v>
      </c>
    </row>
    <row r="49" spans="2:13" ht="27.75" customHeight="1">
      <c r="B49" s="1208"/>
      <c r="C49" s="1209"/>
      <c r="D49" s="85"/>
      <c r="E49" s="1210" t="s">
        <v>33</v>
      </c>
      <c r="F49" s="1210"/>
      <c r="G49" s="1210"/>
      <c r="H49" s="1211"/>
      <c r="I49" s="86" t="s">
        <v>483</v>
      </c>
      <c r="J49" s="87" t="s">
        <v>483</v>
      </c>
      <c r="K49" s="87" t="s">
        <v>483</v>
      </c>
      <c r="L49" s="87" t="s">
        <v>483</v>
      </c>
      <c r="M49" s="88" t="s">
        <v>483</v>
      </c>
    </row>
    <row r="50" spans="2:13" ht="27.75" customHeight="1">
      <c r="B50" s="1204" t="s">
        <v>34</v>
      </c>
      <c r="C50" s="1205"/>
      <c r="D50" s="91"/>
      <c r="E50" s="1210" t="s">
        <v>35</v>
      </c>
      <c r="F50" s="1210"/>
      <c r="G50" s="1210"/>
      <c r="H50" s="1211"/>
      <c r="I50" s="86">
        <v>14239</v>
      </c>
      <c r="J50" s="87">
        <v>15764</v>
      </c>
      <c r="K50" s="87">
        <v>16440</v>
      </c>
      <c r="L50" s="87">
        <v>17057</v>
      </c>
      <c r="M50" s="88">
        <v>16401</v>
      </c>
    </row>
    <row r="51" spans="2:13" ht="27.75" customHeight="1">
      <c r="B51" s="1206"/>
      <c r="C51" s="1207"/>
      <c r="D51" s="85"/>
      <c r="E51" s="1210" t="s">
        <v>36</v>
      </c>
      <c r="F51" s="1210"/>
      <c r="G51" s="1210"/>
      <c r="H51" s="1211"/>
      <c r="I51" s="86">
        <v>3016</v>
      </c>
      <c r="J51" s="87">
        <v>3129</v>
      </c>
      <c r="K51" s="87">
        <v>2884</v>
      </c>
      <c r="L51" s="87">
        <v>2628</v>
      </c>
      <c r="M51" s="88">
        <v>2368</v>
      </c>
    </row>
    <row r="52" spans="2:13" ht="27.75" customHeight="1">
      <c r="B52" s="1208"/>
      <c r="C52" s="1209"/>
      <c r="D52" s="85"/>
      <c r="E52" s="1210" t="s">
        <v>37</v>
      </c>
      <c r="F52" s="1210"/>
      <c r="G52" s="1210"/>
      <c r="H52" s="1211"/>
      <c r="I52" s="86">
        <v>26002</v>
      </c>
      <c r="J52" s="87">
        <v>26198</v>
      </c>
      <c r="K52" s="87">
        <v>26903</v>
      </c>
      <c r="L52" s="87">
        <v>27021</v>
      </c>
      <c r="M52" s="88">
        <v>26239</v>
      </c>
    </row>
    <row r="53" spans="2:13" ht="27.75" customHeight="1" thickBot="1">
      <c r="B53" s="1212" t="s">
        <v>21</v>
      </c>
      <c r="C53" s="1213"/>
      <c r="D53" s="92"/>
      <c r="E53" s="1214" t="s">
        <v>38</v>
      </c>
      <c r="F53" s="1214"/>
      <c r="G53" s="1214"/>
      <c r="H53" s="1215"/>
      <c r="I53" s="93">
        <v>-1884</v>
      </c>
      <c r="J53" s="94">
        <v>-3362</v>
      </c>
      <c r="K53" s="94">
        <v>-4990</v>
      </c>
      <c r="L53" s="94">
        <v>-5808</v>
      </c>
      <c r="M53" s="95">
        <v>-5117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23" t="s">
        <v>582</v>
      </c>
      <c r="H43" s="1224"/>
      <c r="I43" s="1224"/>
      <c r="J43" s="1224"/>
      <c r="K43" s="1224"/>
      <c r="L43" s="1224"/>
      <c r="M43" s="1224"/>
      <c r="N43" s="1224"/>
      <c r="O43" s="1225"/>
    </row>
    <row r="44" spans="2:17">
      <c r="B44" s="250"/>
      <c r="C44" s="246"/>
      <c r="D44" s="246"/>
      <c r="E44" s="246"/>
      <c r="F44" s="246"/>
      <c r="G44" s="1226"/>
      <c r="H44" s="1227"/>
      <c r="I44" s="1227"/>
      <c r="J44" s="1227"/>
      <c r="K44" s="1227"/>
      <c r="L44" s="1227"/>
      <c r="M44" s="1227"/>
      <c r="N44" s="1227"/>
      <c r="O44" s="1228"/>
    </row>
    <row r="45" spans="2:17">
      <c r="B45" s="250"/>
      <c r="C45" s="246"/>
      <c r="D45" s="246"/>
      <c r="E45" s="246"/>
      <c r="F45" s="246"/>
      <c r="G45" s="1226"/>
      <c r="H45" s="1227"/>
      <c r="I45" s="1227"/>
      <c r="J45" s="1227"/>
      <c r="K45" s="1227"/>
      <c r="L45" s="1227"/>
      <c r="M45" s="1227"/>
      <c r="N45" s="1227"/>
      <c r="O45" s="1228"/>
    </row>
    <row r="46" spans="2:17">
      <c r="B46" s="250"/>
      <c r="C46" s="246"/>
      <c r="D46" s="246"/>
      <c r="E46" s="246"/>
      <c r="F46" s="246"/>
      <c r="G46" s="1226"/>
      <c r="H46" s="1227"/>
      <c r="I46" s="1227"/>
      <c r="J46" s="1227"/>
      <c r="K46" s="1227"/>
      <c r="L46" s="1227"/>
      <c r="M46" s="1227"/>
      <c r="N46" s="1227"/>
      <c r="O46" s="1228"/>
    </row>
    <row r="47" spans="2:17">
      <c r="B47" s="250"/>
      <c r="C47" s="246"/>
      <c r="D47" s="246"/>
      <c r="E47" s="246"/>
      <c r="F47" s="246"/>
      <c r="G47" s="1229"/>
      <c r="H47" s="1230"/>
      <c r="I47" s="1230"/>
      <c r="J47" s="1230"/>
      <c r="K47" s="1230"/>
      <c r="L47" s="1230"/>
      <c r="M47" s="1230"/>
      <c r="N47" s="1230"/>
      <c r="O47" s="1231"/>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32"/>
      <c r="H50" s="1233"/>
      <c r="I50" s="1233"/>
      <c r="J50" s="1234"/>
      <c r="K50" s="356" t="s">
        <v>523</v>
      </c>
      <c r="L50" s="356" t="s">
        <v>524</v>
      </c>
      <c r="M50" s="356" t="s">
        <v>525</v>
      </c>
      <c r="N50" s="356" t="s">
        <v>526</v>
      </c>
      <c r="O50" s="356" t="s">
        <v>527</v>
      </c>
    </row>
    <row r="51" spans="1:17">
      <c r="B51" s="250"/>
      <c r="C51" s="246"/>
      <c r="D51" s="246"/>
      <c r="E51" s="246"/>
      <c r="F51" s="246"/>
      <c r="G51" s="1235" t="s">
        <v>574</v>
      </c>
      <c r="H51" s="1236"/>
      <c r="I51" s="1241" t="s">
        <v>575</v>
      </c>
      <c r="J51" s="1241"/>
      <c r="K51" s="1243"/>
      <c r="L51" s="1243"/>
      <c r="M51" s="1243"/>
      <c r="N51" s="1244"/>
      <c r="O51" s="1243"/>
    </row>
    <row r="52" spans="1:17">
      <c r="B52" s="250"/>
      <c r="C52" s="246"/>
      <c r="D52" s="246"/>
      <c r="E52" s="246"/>
      <c r="F52" s="246"/>
      <c r="G52" s="1237"/>
      <c r="H52" s="1238"/>
      <c r="I52" s="1242"/>
      <c r="J52" s="1242"/>
      <c r="K52" s="1244"/>
      <c r="L52" s="1244"/>
      <c r="M52" s="1244"/>
      <c r="N52" s="1244"/>
      <c r="O52" s="1244"/>
    </row>
    <row r="53" spans="1:17">
      <c r="A53" s="357"/>
      <c r="B53" s="250"/>
      <c r="C53" s="246"/>
      <c r="D53" s="246"/>
      <c r="E53" s="246"/>
      <c r="F53" s="246"/>
      <c r="G53" s="1237"/>
      <c r="H53" s="1238"/>
      <c r="I53" s="1245" t="s">
        <v>580</v>
      </c>
      <c r="J53" s="1245"/>
      <c r="K53" s="1246"/>
      <c r="L53" s="1246"/>
      <c r="M53" s="1246"/>
      <c r="N53" s="1248">
        <v>66.099999999999994</v>
      </c>
      <c r="O53" s="1246"/>
    </row>
    <row r="54" spans="1:17">
      <c r="A54" s="357"/>
      <c r="B54" s="250"/>
      <c r="C54" s="246"/>
      <c r="D54" s="246"/>
      <c r="E54" s="246"/>
      <c r="F54" s="246"/>
      <c r="G54" s="1239"/>
      <c r="H54" s="1240"/>
      <c r="I54" s="1245"/>
      <c r="J54" s="1245"/>
      <c r="K54" s="1247"/>
      <c r="L54" s="1247"/>
      <c r="M54" s="1247"/>
      <c r="N54" s="1247"/>
      <c r="O54" s="1247"/>
    </row>
    <row r="55" spans="1:17">
      <c r="A55" s="357"/>
      <c r="B55" s="250"/>
      <c r="C55" s="246"/>
      <c r="D55" s="246"/>
      <c r="E55" s="246"/>
      <c r="F55" s="246"/>
      <c r="G55" s="1249" t="s">
        <v>576</v>
      </c>
      <c r="H55" s="1250"/>
      <c r="I55" s="1245" t="s">
        <v>575</v>
      </c>
      <c r="J55" s="1245"/>
      <c r="K55" s="1243"/>
      <c r="L55" s="1243"/>
      <c r="M55" s="1243"/>
      <c r="N55" s="1244">
        <v>39</v>
      </c>
      <c r="O55" s="1243"/>
    </row>
    <row r="56" spans="1:17">
      <c r="A56" s="357"/>
      <c r="B56" s="250"/>
      <c r="C56" s="246"/>
      <c r="D56" s="246"/>
      <c r="E56" s="246"/>
      <c r="F56" s="246"/>
      <c r="G56" s="1251"/>
      <c r="H56" s="1252"/>
      <c r="I56" s="1245"/>
      <c r="J56" s="1245"/>
      <c r="K56" s="1244"/>
      <c r="L56" s="1244"/>
      <c r="M56" s="1244"/>
      <c r="N56" s="1244"/>
      <c r="O56" s="1244"/>
    </row>
    <row r="57" spans="1:17" s="357" customFormat="1">
      <c r="B57" s="358"/>
      <c r="C57" s="354"/>
      <c r="D57" s="354"/>
      <c r="E57" s="354"/>
      <c r="F57" s="354"/>
      <c r="G57" s="1251"/>
      <c r="H57" s="1252"/>
      <c r="I57" s="1255" t="s">
        <v>581</v>
      </c>
      <c r="J57" s="1255"/>
      <c r="K57" s="1246"/>
      <c r="L57" s="1246"/>
      <c r="M57" s="1246"/>
      <c r="N57" s="1248">
        <v>55.4</v>
      </c>
      <c r="O57" s="1246"/>
      <c r="P57" s="359"/>
      <c r="Q57" s="358"/>
    </row>
    <row r="58" spans="1:17" s="357" customFormat="1">
      <c r="A58" s="245"/>
      <c r="B58" s="358"/>
      <c r="C58" s="354"/>
      <c r="D58" s="354"/>
      <c r="E58" s="354"/>
      <c r="F58" s="354"/>
      <c r="G58" s="1253"/>
      <c r="H58" s="1254"/>
      <c r="I58" s="1255"/>
      <c r="J58" s="1255"/>
      <c r="K58" s="1247"/>
      <c r="L58" s="1247"/>
      <c r="M58" s="1247"/>
      <c r="N58" s="1247"/>
      <c r="O58" s="124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23" t="s">
        <v>583</v>
      </c>
      <c r="H65" s="1224"/>
      <c r="I65" s="1224"/>
      <c r="J65" s="1224"/>
      <c r="K65" s="1224"/>
      <c r="L65" s="1224"/>
      <c r="M65" s="1224"/>
      <c r="N65" s="1224"/>
      <c r="O65" s="1225"/>
    </row>
    <row r="66" spans="2:30">
      <c r="B66" s="250"/>
      <c r="C66" s="246"/>
      <c r="D66" s="246"/>
      <c r="E66" s="246"/>
      <c r="F66" s="246"/>
      <c r="G66" s="1226"/>
      <c r="H66" s="1227"/>
      <c r="I66" s="1227"/>
      <c r="J66" s="1227"/>
      <c r="K66" s="1227"/>
      <c r="L66" s="1227"/>
      <c r="M66" s="1227"/>
      <c r="N66" s="1227"/>
      <c r="O66" s="1228"/>
    </row>
    <row r="67" spans="2:30">
      <c r="B67" s="250"/>
      <c r="C67" s="246"/>
      <c r="D67" s="246"/>
      <c r="E67" s="246"/>
      <c r="F67" s="246"/>
      <c r="G67" s="1226"/>
      <c r="H67" s="1227"/>
      <c r="I67" s="1227"/>
      <c r="J67" s="1227"/>
      <c r="K67" s="1227"/>
      <c r="L67" s="1227"/>
      <c r="M67" s="1227"/>
      <c r="N67" s="1227"/>
      <c r="O67" s="1228"/>
    </row>
    <row r="68" spans="2:30">
      <c r="B68" s="250"/>
      <c r="C68" s="246"/>
      <c r="D68" s="246"/>
      <c r="E68" s="246"/>
      <c r="F68" s="246"/>
      <c r="G68" s="1226"/>
      <c r="H68" s="1227"/>
      <c r="I68" s="1227"/>
      <c r="J68" s="1227"/>
      <c r="K68" s="1227"/>
      <c r="L68" s="1227"/>
      <c r="M68" s="1227"/>
      <c r="N68" s="1227"/>
      <c r="O68" s="1228"/>
    </row>
    <row r="69" spans="2:30">
      <c r="B69" s="250"/>
      <c r="C69" s="246"/>
      <c r="D69" s="246"/>
      <c r="E69" s="246"/>
      <c r="F69" s="246"/>
      <c r="G69" s="1229"/>
      <c r="H69" s="1230"/>
      <c r="I69" s="1230"/>
      <c r="J69" s="1230"/>
      <c r="K69" s="1230"/>
      <c r="L69" s="1230"/>
      <c r="M69" s="1230"/>
      <c r="N69" s="1230"/>
      <c r="O69" s="123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32"/>
      <c r="H72" s="1233"/>
      <c r="I72" s="1233"/>
      <c r="J72" s="1234"/>
      <c r="K72" s="356" t="s">
        <v>523</v>
      </c>
      <c r="L72" s="356" t="s">
        <v>524</v>
      </c>
      <c r="M72" s="356" t="s">
        <v>525</v>
      </c>
      <c r="N72" s="356" t="s">
        <v>526</v>
      </c>
      <c r="O72" s="356" t="s">
        <v>527</v>
      </c>
    </row>
    <row r="73" spans="2:30">
      <c r="B73" s="250"/>
      <c r="C73" s="246"/>
      <c r="D73" s="246"/>
      <c r="E73" s="246"/>
      <c r="F73" s="246"/>
      <c r="G73" s="1235" t="s">
        <v>574</v>
      </c>
      <c r="H73" s="1236"/>
      <c r="I73" s="1241" t="s">
        <v>575</v>
      </c>
      <c r="J73" s="1241"/>
      <c r="K73" s="1256"/>
      <c r="L73" s="1256"/>
      <c r="M73" s="1244"/>
      <c r="N73" s="1244"/>
      <c r="O73" s="1244"/>
      <c r="S73" s="245">
        <v>9.9</v>
      </c>
    </row>
    <row r="74" spans="2:30">
      <c r="B74" s="250"/>
      <c r="C74" s="246"/>
      <c r="D74" s="246"/>
      <c r="E74" s="246"/>
      <c r="F74" s="246"/>
      <c r="G74" s="1237"/>
      <c r="H74" s="1238"/>
      <c r="I74" s="1242"/>
      <c r="J74" s="1242"/>
      <c r="K74" s="1256"/>
      <c r="L74" s="1256"/>
      <c r="M74" s="1244"/>
      <c r="N74" s="1244"/>
      <c r="O74" s="1244"/>
    </row>
    <row r="75" spans="2:30">
      <c r="B75" s="250"/>
      <c r="C75" s="246"/>
      <c r="D75" s="246"/>
      <c r="E75" s="246"/>
      <c r="F75" s="246"/>
      <c r="G75" s="1237"/>
      <c r="H75" s="1238"/>
      <c r="I75" s="1245" t="s">
        <v>579</v>
      </c>
      <c r="J75" s="1245"/>
      <c r="K75" s="1248">
        <v>6.3</v>
      </c>
      <c r="L75" s="1248">
        <v>5.8</v>
      </c>
      <c r="M75" s="1248">
        <v>5.0999999999999996</v>
      </c>
      <c r="N75" s="1248">
        <v>5.0999999999999996</v>
      </c>
      <c r="O75" s="1248">
        <v>5.0999999999999996</v>
      </c>
      <c r="U75" s="245">
        <v>81.2</v>
      </c>
      <c r="W75" s="245">
        <v>87.2</v>
      </c>
      <c r="Y75" s="245">
        <v>99.8</v>
      </c>
      <c r="AA75" s="245">
        <v>109.5</v>
      </c>
      <c r="AC75" s="245">
        <v>115.2</v>
      </c>
    </row>
    <row r="76" spans="2:30">
      <c r="B76" s="250"/>
      <c r="C76" s="246"/>
      <c r="D76" s="246"/>
      <c r="E76" s="246"/>
      <c r="F76" s="246"/>
      <c r="G76" s="1239"/>
      <c r="H76" s="1240"/>
      <c r="I76" s="1245"/>
      <c r="J76" s="1245"/>
      <c r="K76" s="1247"/>
      <c r="L76" s="1247"/>
      <c r="M76" s="1247"/>
      <c r="N76" s="1247"/>
      <c r="O76" s="1247"/>
    </row>
    <row r="77" spans="2:30">
      <c r="B77" s="250"/>
      <c r="C77" s="246"/>
      <c r="D77" s="246"/>
      <c r="E77" s="246"/>
      <c r="F77" s="246"/>
      <c r="G77" s="1249" t="s">
        <v>576</v>
      </c>
      <c r="H77" s="1250"/>
      <c r="I77" s="1245" t="s">
        <v>575</v>
      </c>
      <c r="J77" s="1245"/>
      <c r="K77" s="1256">
        <v>58.2</v>
      </c>
      <c r="L77" s="1256">
        <v>50.3</v>
      </c>
      <c r="M77" s="1244">
        <v>45.9</v>
      </c>
      <c r="N77" s="1244">
        <v>39</v>
      </c>
      <c r="O77" s="1244">
        <v>32.5</v>
      </c>
      <c r="R77" s="245">
        <v>12.3</v>
      </c>
      <c r="T77" s="245">
        <v>11.1</v>
      </c>
    </row>
    <row r="78" spans="2:30">
      <c r="B78" s="250"/>
      <c r="C78" s="246"/>
      <c r="D78" s="246"/>
      <c r="E78" s="246"/>
      <c r="F78" s="246"/>
      <c r="G78" s="1251"/>
      <c r="H78" s="1252"/>
      <c r="I78" s="1245"/>
      <c r="J78" s="1245"/>
      <c r="K78" s="1256"/>
      <c r="L78" s="1256"/>
      <c r="M78" s="1244"/>
      <c r="N78" s="1244"/>
      <c r="O78" s="1244"/>
    </row>
    <row r="79" spans="2:30">
      <c r="B79" s="250"/>
      <c r="C79" s="246"/>
      <c r="D79" s="246"/>
      <c r="E79" s="246"/>
      <c r="F79" s="246"/>
      <c r="G79" s="1251"/>
      <c r="H79" s="1252"/>
      <c r="I79" s="1257" t="s">
        <v>579</v>
      </c>
      <c r="J79" s="1255"/>
      <c r="K79" s="1258">
        <v>10.3</v>
      </c>
      <c r="L79" s="1258">
        <v>9.6</v>
      </c>
      <c r="M79" s="1258">
        <v>8.8000000000000007</v>
      </c>
      <c r="N79" s="1258">
        <v>9</v>
      </c>
      <c r="O79" s="1258">
        <v>8.1999999999999993</v>
      </c>
      <c r="V79" s="245">
        <v>53.5</v>
      </c>
      <c r="X79" s="245">
        <v>48.2</v>
      </c>
      <c r="Z79" s="245">
        <v>34.200000000000003</v>
      </c>
      <c r="AB79" s="245">
        <v>30.3</v>
      </c>
      <c r="AD79" s="245">
        <v>28.9</v>
      </c>
    </row>
    <row r="80" spans="2:30">
      <c r="B80" s="250"/>
      <c r="C80" s="246"/>
      <c r="D80" s="246"/>
      <c r="E80" s="246"/>
      <c r="F80" s="246"/>
      <c r="G80" s="1253"/>
      <c r="H80" s="1254"/>
      <c r="I80" s="1255"/>
      <c r="J80" s="1255"/>
      <c r="K80" s="1258"/>
      <c r="L80" s="1258"/>
      <c r="M80" s="1258"/>
      <c r="N80" s="1258"/>
      <c r="O80" s="1258"/>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68034</v>
      </c>
      <c r="E3" s="118"/>
      <c r="F3" s="119">
        <v>50880</v>
      </c>
      <c r="G3" s="120"/>
      <c r="H3" s="121"/>
    </row>
    <row r="4" spans="1:8">
      <c r="A4" s="122"/>
      <c r="B4" s="123"/>
      <c r="C4" s="124"/>
      <c r="D4" s="125">
        <v>35745</v>
      </c>
      <c r="E4" s="126"/>
      <c r="F4" s="127">
        <v>26879</v>
      </c>
      <c r="G4" s="128"/>
      <c r="H4" s="129"/>
    </row>
    <row r="5" spans="1:8">
      <c r="A5" s="110" t="s">
        <v>517</v>
      </c>
      <c r="B5" s="115"/>
      <c r="C5" s="116"/>
      <c r="D5" s="117">
        <v>64202</v>
      </c>
      <c r="E5" s="118"/>
      <c r="F5" s="119">
        <v>63956</v>
      </c>
      <c r="G5" s="120"/>
      <c r="H5" s="121"/>
    </row>
    <row r="6" spans="1:8">
      <c r="A6" s="122"/>
      <c r="B6" s="123"/>
      <c r="C6" s="124"/>
      <c r="D6" s="125">
        <v>20883</v>
      </c>
      <c r="E6" s="126"/>
      <c r="F6" s="127">
        <v>29239</v>
      </c>
      <c r="G6" s="128"/>
      <c r="H6" s="129"/>
    </row>
    <row r="7" spans="1:8">
      <c r="A7" s="110" t="s">
        <v>518</v>
      </c>
      <c r="B7" s="115"/>
      <c r="C7" s="116"/>
      <c r="D7" s="117">
        <v>64591</v>
      </c>
      <c r="E7" s="118"/>
      <c r="F7" s="119">
        <v>66255</v>
      </c>
      <c r="G7" s="120"/>
      <c r="H7" s="121"/>
    </row>
    <row r="8" spans="1:8">
      <c r="A8" s="122"/>
      <c r="B8" s="123"/>
      <c r="C8" s="124"/>
      <c r="D8" s="125">
        <v>16753</v>
      </c>
      <c r="E8" s="126"/>
      <c r="F8" s="127">
        <v>31822</v>
      </c>
      <c r="G8" s="128"/>
      <c r="H8" s="129"/>
    </row>
    <row r="9" spans="1:8">
      <c r="A9" s="110" t="s">
        <v>519</v>
      </c>
      <c r="B9" s="115"/>
      <c r="C9" s="116"/>
      <c r="D9" s="117">
        <v>81186</v>
      </c>
      <c r="E9" s="118"/>
      <c r="F9" s="119">
        <v>92247</v>
      </c>
      <c r="G9" s="120"/>
      <c r="H9" s="121"/>
    </row>
    <row r="10" spans="1:8">
      <c r="A10" s="122"/>
      <c r="B10" s="123"/>
      <c r="C10" s="124"/>
      <c r="D10" s="125">
        <v>22751</v>
      </c>
      <c r="E10" s="126"/>
      <c r="F10" s="127">
        <v>37204</v>
      </c>
      <c r="G10" s="128"/>
      <c r="H10" s="129"/>
    </row>
    <row r="11" spans="1:8">
      <c r="A11" s="110" t="s">
        <v>520</v>
      </c>
      <c r="B11" s="115"/>
      <c r="C11" s="116"/>
      <c r="D11" s="117">
        <v>48421</v>
      </c>
      <c r="E11" s="118"/>
      <c r="F11" s="119">
        <v>67319</v>
      </c>
      <c r="G11" s="120"/>
      <c r="H11" s="121"/>
    </row>
    <row r="12" spans="1:8">
      <c r="A12" s="122"/>
      <c r="B12" s="123"/>
      <c r="C12" s="130"/>
      <c r="D12" s="125">
        <v>25720</v>
      </c>
      <c r="E12" s="126"/>
      <c r="F12" s="127">
        <v>38101</v>
      </c>
      <c r="G12" s="128"/>
      <c r="H12" s="129"/>
    </row>
    <row r="13" spans="1:8">
      <c r="A13" s="110"/>
      <c r="B13" s="115"/>
      <c r="C13" s="131"/>
      <c r="D13" s="132">
        <v>65287</v>
      </c>
      <c r="E13" s="133"/>
      <c r="F13" s="134">
        <v>68131</v>
      </c>
      <c r="G13" s="135"/>
      <c r="H13" s="121"/>
    </row>
    <row r="14" spans="1:8">
      <c r="A14" s="122"/>
      <c r="B14" s="123"/>
      <c r="C14" s="124"/>
      <c r="D14" s="125">
        <v>24370</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8.8000000000000007</v>
      </c>
      <c r="C19" s="136">
        <f>ROUND(VALUE(SUBSTITUTE(実質収支比率等に係る経年分析!G$48,"▲","-")),2)</f>
        <v>10.58</v>
      </c>
      <c r="D19" s="136">
        <f>ROUND(VALUE(SUBSTITUTE(実質収支比率等に係る経年分析!H$48,"▲","-")),2)</f>
        <v>8.7200000000000006</v>
      </c>
      <c r="E19" s="136">
        <f>ROUND(VALUE(SUBSTITUTE(実質収支比率等に係る経年分析!I$48,"▲","-")),2)</f>
        <v>8.67</v>
      </c>
      <c r="F19" s="136">
        <f>ROUND(VALUE(SUBSTITUTE(実質収支比率等に係る経年分析!J$48,"▲","-")),2)</f>
        <v>8.56</v>
      </c>
    </row>
    <row r="20" spans="1:11">
      <c r="A20" s="136" t="s">
        <v>43</v>
      </c>
      <c r="B20" s="136">
        <f>ROUND(VALUE(SUBSTITUTE(実質収支比率等に係る経年分析!F$47,"▲","-")),2)</f>
        <v>26.31</v>
      </c>
      <c r="C20" s="136">
        <f>ROUND(VALUE(SUBSTITUTE(実質収支比率等に係る経年分析!G$47,"▲","-")),2)</f>
        <v>29.28</v>
      </c>
      <c r="D20" s="136">
        <f>ROUND(VALUE(SUBSTITUTE(実質収支比率等に係る経年分析!H$47,"▲","-")),2)</f>
        <v>33.71</v>
      </c>
      <c r="E20" s="136">
        <f>ROUND(VALUE(SUBSTITUTE(実質収支比率等に係る経年分析!I$47,"▲","-")),2)</f>
        <v>35</v>
      </c>
      <c r="F20" s="136">
        <f>ROUND(VALUE(SUBSTITUTE(実質収支比率等に係る経年分析!J$47,"▲","-")),2)</f>
        <v>34.15</v>
      </c>
    </row>
    <row r="21" spans="1:11">
      <c r="A21" s="136" t="s">
        <v>44</v>
      </c>
      <c r="B21" s="136">
        <f>IF(ISNUMBER(VALUE(SUBSTITUTE(実質収支比率等に係る経年分析!F$49,"▲","-"))),ROUND(VALUE(SUBSTITUTE(実質収支比率等に係る経年分析!F$49,"▲","-")),2),NA())</f>
        <v>-2.9</v>
      </c>
      <c r="C21" s="136">
        <f>IF(ISNUMBER(VALUE(SUBSTITUTE(実質収支比率等に係る経年分析!G$49,"▲","-"))),ROUND(VALUE(SUBSTITUTE(実質収支比率等に係る経年分析!G$49,"▲","-")),2),NA())</f>
        <v>2.0099999999999998</v>
      </c>
      <c r="D21" s="136">
        <f>IF(ISNUMBER(VALUE(SUBSTITUTE(実質収支比率等に係る経年分析!H$49,"▲","-"))),ROUND(VALUE(SUBSTITUTE(実質収支比率等に係る経年分析!H$49,"▲","-")),2),NA())</f>
        <v>-2.0099999999999998</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-5.2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0.35</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0.22</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0.96</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8.7899999999999991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8.7100000000000009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8.5500000000000007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2.2000000000000002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2896</v>
      </c>
      <c r="E42" s="138"/>
      <c r="F42" s="138"/>
      <c r="G42" s="138">
        <f>'実質公債費比率（分子）の構造'!L$52</f>
        <v>2672</v>
      </c>
      <c r="H42" s="138"/>
      <c r="I42" s="138"/>
      <c r="J42" s="138">
        <f>'実質公債費比率（分子）の構造'!M$52</f>
        <v>2742</v>
      </c>
      <c r="K42" s="138"/>
      <c r="L42" s="138"/>
      <c r="M42" s="138">
        <f>'実質公債費比率（分子）の構造'!N$52</f>
        <v>2774</v>
      </c>
      <c r="N42" s="138"/>
      <c r="O42" s="138"/>
      <c r="P42" s="138">
        <f>'実質公債費比率（分子）の構造'!O$52</f>
        <v>2778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499</v>
      </c>
      <c r="C46" s="138"/>
      <c r="D46" s="138"/>
      <c r="E46" s="138">
        <f>'実質公債費比率（分子）の構造'!L$48</f>
        <v>532</v>
      </c>
      <c r="F46" s="138"/>
      <c r="G46" s="138"/>
      <c r="H46" s="138">
        <f>'実質公債費比率（分子）の構造'!M$48</f>
        <v>567</v>
      </c>
      <c r="I46" s="138"/>
      <c r="J46" s="138"/>
      <c r="K46" s="138">
        <f>'実質公債費比率（分子）の構造'!N$48</f>
        <v>606</v>
      </c>
      <c r="L46" s="138"/>
      <c r="M46" s="138"/>
      <c r="N46" s="138">
        <f>'実質公債費比率（分子）の構造'!O$48</f>
        <v>613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3062</v>
      </c>
      <c r="C49" s="138"/>
      <c r="D49" s="138"/>
      <c r="E49" s="138">
        <f>'実質公債費比率（分子）の構造'!L$45</f>
        <v>2961</v>
      </c>
      <c r="F49" s="138"/>
      <c r="G49" s="138"/>
      <c r="H49" s="138">
        <f>'実質公債費比率（分子）の構造'!M$45</f>
        <v>2872</v>
      </c>
      <c r="I49" s="138"/>
      <c r="J49" s="138"/>
      <c r="K49" s="138">
        <f>'実質公債費比率（分子）の構造'!N$45</f>
        <v>2858</v>
      </c>
      <c r="L49" s="138"/>
      <c r="M49" s="138"/>
      <c r="N49" s="138">
        <f>'実質公債費比率（分子）の構造'!O$45</f>
        <v>2933</v>
      </c>
      <c r="O49" s="138"/>
      <c r="P49" s="138"/>
    </row>
    <row r="50" spans="1:16">
      <c r="A50" s="138" t="s">
        <v>59</v>
      </c>
      <c r="B50" s="138" t="e">
        <f>NA()</f>
        <v>#N/A</v>
      </c>
      <c r="C50" s="138">
        <f>IF(ISNUMBER('実質公債費比率（分子）の構造'!K$53),'実質公債費比率（分子）の構造'!K$53,NA())</f>
        <v>665</v>
      </c>
      <c r="D50" s="138" t="e">
        <f>NA()</f>
        <v>#N/A</v>
      </c>
      <c r="E50" s="138" t="e">
        <f>NA()</f>
        <v>#N/A</v>
      </c>
      <c r="F50" s="138">
        <f>IF(ISNUMBER('実質公債費比率（分子）の構造'!L$53),'実質公債費比率（分子）の構造'!L$53,NA())</f>
        <v>821</v>
      </c>
      <c r="G50" s="138" t="e">
        <f>NA()</f>
        <v>#N/A</v>
      </c>
      <c r="H50" s="138" t="e">
        <f>NA()</f>
        <v>#N/A</v>
      </c>
      <c r="I50" s="138">
        <f>IF(ISNUMBER('実質公債費比率（分子）の構造'!M$53),'実質公債費比率（分子）の構造'!M$53,NA())</f>
        <v>697</v>
      </c>
      <c r="J50" s="138" t="e">
        <f>NA()</f>
        <v>#N/A</v>
      </c>
      <c r="K50" s="138" t="e">
        <f>NA()</f>
        <v>#N/A</v>
      </c>
      <c r="L50" s="138">
        <f>IF(ISNUMBER('実質公債費比率（分子）の構造'!N$53),'実質公債費比率（分子）の構造'!N$53,NA())</f>
        <v>690</v>
      </c>
      <c r="M50" s="138" t="e">
        <f>NA()</f>
        <v>#N/A</v>
      </c>
      <c r="N50" s="138" t="e">
        <f>NA()</f>
        <v>#N/A</v>
      </c>
      <c r="O50" s="138">
        <f>IF(ISNUMBER('実質公債費比率（分子）の構造'!O$53),'実質公債費比率（分子）の構造'!O$53,NA())</f>
        <v>768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26002</v>
      </c>
      <c r="E56" s="137"/>
      <c r="F56" s="137"/>
      <c r="G56" s="137">
        <f>'将来負担比率（分子）の構造'!J$52</f>
        <v>26198</v>
      </c>
      <c r="H56" s="137"/>
      <c r="I56" s="137"/>
      <c r="J56" s="137">
        <f>'将来負担比率（分子）の構造'!K$52</f>
        <v>26903</v>
      </c>
      <c r="K56" s="137"/>
      <c r="L56" s="137"/>
      <c r="M56" s="137">
        <f>'将来負担比率（分子）の構造'!L$52</f>
        <v>27021</v>
      </c>
      <c r="N56" s="137"/>
      <c r="O56" s="137"/>
      <c r="P56" s="137">
        <f>'将来負担比率（分子）の構造'!M$52</f>
        <v>26239</v>
      </c>
    </row>
    <row r="57" spans="1:16">
      <c r="A57" s="137" t="s">
        <v>36</v>
      </c>
      <c r="B57" s="137"/>
      <c r="C57" s="137"/>
      <c r="D57" s="137">
        <f>'将来負担比率（分子）の構造'!I$51</f>
        <v>3016</v>
      </c>
      <c r="E57" s="137"/>
      <c r="F57" s="137"/>
      <c r="G57" s="137">
        <f>'将来負担比率（分子）の構造'!J$51</f>
        <v>3129</v>
      </c>
      <c r="H57" s="137"/>
      <c r="I57" s="137"/>
      <c r="J57" s="137">
        <f>'将来負担比率（分子）の構造'!K$51</f>
        <v>2884</v>
      </c>
      <c r="K57" s="137"/>
      <c r="L57" s="137"/>
      <c r="M57" s="137">
        <f>'将来負担比率（分子）の構造'!L$51</f>
        <v>2628</v>
      </c>
      <c r="N57" s="137"/>
      <c r="O57" s="137"/>
      <c r="P57" s="137">
        <f>'将来負担比率（分子）の構造'!M$51</f>
        <v>2368</v>
      </c>
    </row>
    <row r="58" spans="1:16">
      <c r="A58" s="137" t="s">
        <v>35</v>
      </c>
      <c r="B58" s="137"/>
      <c r="C58" s="137"/>
      <c r="D58" s="137">
        <f>'将来負担比率（分子）の構造'!I$50</f>
        <v>14239</v>
      </c>
      <c r="E58" s="137"/>
      <c r="F58" s="137"/>
      <c r="G58" s="137">
        <f>'将来負担比率（分子）の構造'!J$50</f>
        <v>15764</v>
      </c>
      <c r="H58" s="137"/>
      <c r="I58" s="137"/>
      <c r="J58" s="137">
        <f>'将来負担比率（分子）の構造'!K$50</f>
        <v>16440</v>
      </c>
      <c r="K58" s="137"/>
      <c r="L58" s="137"/>
      <c r="M58" s="137">
        <f>'将来負担比率（分子）の構造'!L$50</f>
        <v>17057</v>
      </c>
      <c r="N58" s="137"/>
      <c r="O58" s="137"/>
      <c r="P58" s="137">
        <f>'将来負担比率（分子）の構造'!M$50</f>
        <v>16401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287</v>
      </c>
      <c r="C61" s="137"/>
      <c r="D61" s="137"/>
      <c r="E61" s="137">
        <f>'将来負担比率（分子）の構造'!J$46</f>
        <v>291</v>
      </c>
      <c r="F61" s="137"/>
      <c r="G61" s="137"/>
      <c r="H61" s="137">
        <f>'将来負担比率（分子）の構造'!K$46</f>
        <v>307</v>
      </c>
      <c r="I61" s="137"/>
      <c r="J61" s="137"/>
      <c r="K61" s="137">
        <f>'将来負担比率（分子）の構造'!L$46</f>
        <v>324</v>
      </c>
      <c r="L61" s="137"/>
      <c r="M61" s="137"/>
      <c r="N61" s="137">
        <f>'将来負担比率（分子）の構造'!M$46</f>
        <v>454</v>
      </c>
      <c r="O61" s="137"/>
      <c r="P61" s="137"/>
    </row>
    <row r="62" spans="1:16">
      <c r="A62" s="137" t="s">
        <v>29</v>
      </c>
      <c r="B62" s="137">
        <f>'将来負担比率（分子）の構造'!I$45</f>
        <v>5865</v>
      </c>
      <c r="C62" s="137"/>
      <c r="D62" s="137"/>
      <c r="E62" s="137">
        <f>'将来負担比率（分子）の構造'!J$45</f>
        <v>6248</v>
      </c>
      <c r="F62" s="137"/>
      <c r="G62" s="137"/>
      <c r="H62" s="137">
        <f>'将来負担比率（分子）の構造'!K$45</f>
        <v>5970</v>
      </c>
      <c r="I62" s="137"/>
      <c r="J62" s="137"/>
      <c r="K62" s="137">
        <f>'将来負担比率（分子）の構造'!L$45</f>
        <v>5687</v>
      </c>
      <c r="L62" s="137"/>
      <c r="M62" s="137"/>
      <c r="N62" s="137">
        <f>'将来負担比率（分子）の構造'!M$45</f>
        <v>5824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9255</v>
      </c>
      <c r="C64" s="137"/>
      <c r="D64" s="137"/>
      <c r="E64" s="137">
        <f>'将来負担比率（分子）の構造'!J$43</f>
        <v>9140</v>
      </c>
      <c r="F64" s="137"/>
      <c r="G64" s="137"/>
      <c r="H64" s="137">
        <f>'将来負担比率（分子）の構造'!K$43</f>
        <v>9129</v>
      </c>
      <c r="I64" s="137"/>
      <c r="J64" s="137"/>
      <c r="K64" s="137">
        <f>'将来負担比率（分子）の構造'!L$43</f>
        <v>8877</v>
      </c>
      <c r="L64" s="137"/>
      <c r="M64" s="137"/>
      <c r="N64" s="137">
        <f>'将来負担比率（分子）の構造'!M$43</f>
        <v>8551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25967</v>
      </c>
      <c r="C66" s="137"/>
      <c r="D66" s="137"/>
      <c r="E66" s="137">
        <f>'将来負担比率（分子）の構造'!J$41</f>
        <v>26050</v>
      </c>
      <c r="F66" s="137"/>
      <c r="G66" s="137"/>
      <c r="H66" s="137">
        <f>'将来負担比率（分子）の構造'!K$41</f>
        <v>25830</v>
      </c>
      <c r="I66" s="137"/>
      <c r="J66" s="137"/>
      <c r="K66" s="137">
        <f>'将来負担比率（分子）の構造'!L$41</f>
        <v>26010</v>
      </c>
      <c r="L66" s="137"/>
      <c r="M66" s="137"/>
      <c r="N66" s="137">
        <f>'将来負担比率（分子）の構造'!M$41</f>
        <v>25063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6094484</v>
      </c>
      <c r="S5" s="671"/>
      <c r="T5" s="671"/>
      <c r="U5" s="671"/>
      <c r="V5" s="671"/>
      <c r="W5" s="671"/>
      <c r="X5" s="671"/>
      <c r="Y5" s="718"/>
      <c r="Z5" s="731">
        <v>20.3</v>
      </c>
      <c r="AA5" s="731"/>
      <c r="AB5" s="731"/>
      <c r="AC5" s="731"/>
      <c r="AD5" s="732">
        <v>5953787</v>
      </c>
      <c r="AE5" s="732"/>
      <c r="AF5" s="732"/>
      <c r="AG5" s="732"/>
      <c r="AH5" s="732"/>
      <c r="AI5" s="732"/>
      <c r="AJ5" s="732"/>
      <c r="AK5" s="732"/>
      <c r="AL5" s="719">
        <v>38.299999999999997</v>
      </c>
      <c r="AM5" s="688"/>
      <c r="AN5" s="688"/>
      <c r="AO5" s="720"/>
      <c r="AP5" s="707" t="s">
        <v>210</v>
      </c>
      <c r="AQ5" s="708"/>
      <c r="AR5" s="708"/>
      <c r="AS5" s="708"/>
      <c r="AT5" s="708"/>
      <c r="AU5" s="708"/>
      <c r="AV5" s="708"/>
      <c r="AW5" s="708"/>
      <c r="AX5" s="708"/>
      <c r="AY5" s="708"/>
      <c r="AZ5" s="708"/>
      <c r="BA5" s="708"/>
      <c r="BB5" s="708"/>
      <c r="BC5" s="708"/>
      <c r="BD5" s="708"/>
      <c r="BE5" s="708"/>
      <c r="BF5" s="709"/>
      <c r="BG5" s="620">
        <v>5951544</v>
      </c>
      <c r="BH5" s="621"/>
      <c r="BI5" s="621"/>
      <c r="BJ5" s="621"/>
      <c r="BK5" s="621"/>
      <c r="BL5" s="621"/>
      <c r="BM5" s="621"/>
      <c r="BN5" s="622"/>
      <c r="BO5" s="673">
        <v>97.7</v>
      </c>
      <c r="BP5" s="673"/>
      <c r="BQ5" s="673"/>
      <c r="BR5" s="673"/>
      <c r="BS5" s="674">
        <v>110273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303564</v>
      </c>
      <c r="S6" s="621"/>
      <c r="T6" s="621"/>
      <c r="U6" s="621"/>
      <c r="V6" s="621"/>
      <c r="W6" s="621"/>
      <c r="X6" s="621"/>
      <c r="Y6" s="622"/>
      <c r="Z6" s="673">
        <v>1</v>
      </c>
      <c r="AA6" s="673"/>
      <c r="AB6" s="673"/>
      <c r="AC6" s="673"/>
      <c r="AD6" s="674">
        <v>303564</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5951544</v>
      </c>
      <c r="BH6" s="621"/>
      <c r="BI6" s="621"/>
      <c r="BJ6" s="621"/>
      <c r="BK6" s="621"/>
      <c r="BL6" s="621"/>
      <c r="BM6" s="621"/>
      <c r="BN6" s="622"/>
      <c r="BO6" s="673">
        <v>97.7</v>
      </c>
      <c r="BP6" s="673"/>
      <c r="BQ6" s="673"/>
      <c r="BR6" s="673"/>
      <c r="BS6" s="674">
        <v>110273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242909</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242909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6003</v>
      </c>
      <c r="S7" s="621"/>
      <c r="T7" s="621"/>
      <c r="U7" s="621"/>
      <c r="V7" s="621"/>
      <c r="W7" s="621"/>
      <c r="X7" s="621"/>
      <c r="Y7" s="622"/>
      <c r="Z7" s="673">
        <v>0</v>
      </c>
      <c r="AA7" s="673"/>
      <c r="AB7" s="673"/>
      <c r="AC7" s="673"/>
      <c r="AD7" s="674">
        <v>6003</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2795270</v>
      </c>
      <c r="BH7" s="621"/>
      <c r="BI7" s="621"/>
      <c r="BJ7" s="621"/>
      <c r="BK7" s="621"/>
      <c r="BL7" s="621"/>
      <c r="BM7" s="621"/>
      <c r="BN7" s="622"/>
      <c r="BO7" s="673">
        <v>45.9</v>
      </c>
      <c r="BP7" s="673"/>
      <c r="BQ7" s="673"/>
      <c r="BR7" s="673"/>
      <c r="BS7" s="674">
        <v>110273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3112259</v>
      </c>
      <c r="CS7" s="621"/>
      <c r="CT7" s="621"/>
      <c r="CU7" s="621"/>
      <c r="CV7" s="621"/>
      <c r="CW7" s="621"/>
      <c r="CX7" s="621"/>
      <c r="CY7" s="622"/>
      <c r="CZ7" s="673">
        <v>11</v>
      </c>
      <c r="DA7" s="673"/>
      <c r="DB7" s="673"/>
      <c r="DC7" s="673"/>
      <c r="DD7" s="626">
        <v>212747</v>
      </c>
      <c r="DE7" s="621"/>
      <c r="DF7" s="621"/>
      <c r="DG7" s="621"/>
      <c r="DH7" s="621"/>
      <c r="DI7" s="621"/>
      <c r="DJ7" s="621"/>
      <c r="DK7" s="621"/>
      <c r="DL7" s="621"/>
      <c r="DM7" s="621"/>
      <c r="DN7" s="621"/>
      <c r="DO7" s="621"/>
      <c r="DP7" s="622"/>
      <c r="DQ7" s="626">
        <v>2405936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12200</v>
      </c>
      <c r="S8" s="621"/>
      <c r="T8" s="621"/>
      <c r="U8" s="621"/>
      <c r="V8" s="621"/>
      <c r="W8" s="621"/>
      <c r="X8" s="621"/>
      <c r="Y8" s="622"/>
      <c r="Z8" s="673">
        <v>0</v>
      </c>
      <c r="AA8" s="673"/>
      <c r="AB8" s="673"/>
      <c r="AC8" s="673"/>
      <c r="AD8" s="674">
        <v>12200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86914</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11357071</v>
      </c>
      <c r="CS8" s="621"/>
      <c r="CT8" s="621"/>
      <c r="CU8" s="621"/>
      <c r="CV8" s="621"/>
      <c r="CW8" s="621"/>
      <c r="CX8" s="621"/>
      <c r="CY8" s="622"/>
      <c r="CZ8" s="673">
        <v>40.1</v>
      </c>
      <c r="DA8" s="673"/>
      <c r="DB8" s="673"/>
      <c r="DC8" s="673"/>
      <c r="DD8" s="626">
        <v>131398</v>
      </c>
      <c r="DE8" s="621"/>
      <c r="DF8" s="621"/>
      <c r="DG8" s="621"/>
      <c r="DH8" s="621"/>
      <c r="DI8" s="621"/>
      <c r="DJ8" s="621"/>
      <c r="DK8" s="621"/>
      <c r="DL8" s="621"/>
      <c r="DM8" s="621"/>
      <c r="DN8" s="621"/>
      <c r="DO8" s="621"/>
      <c r="DP8" s="622"/>
      <c r="DQ8" s="626">
        <v>5263374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8044</v>
      </c>
      <c r="S9" s="621"/>
      <c r="T9" s="621"/>
      <c r="U9" s="621"/>
      <c r="V9" s="621"/>
      <c r="W9" s="621"/>
      <c r="X9" s="621"/>
      <c r="Y9" s="622"/>
      <c r="Z9" s="673">
        <v>0</v>
      </c>
      <c r="AA9" s="673"/>
      <c r="AB9" s="673"/>
      <c r="AC9" s="673"/>
      <c r="AD9" s="674">
        <v>8044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2037348</v>
      </c>
      <c r="BH9" s="621"/>
      <c r="BI9" s="621"/>
      <c r="BJ9" s="621"/>
      <c r="BK9" s="621"/>
      <c r="BL9" s="621"/>
      <c r="BM9" s="621"/>
      <c r="BN9" s="622"/>
      <c r="BO9" s="673">
        <v>33.4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2246518</v>
      </c>
      <c r="CS9" s="621"/>
      <c r="CT9" s="621"/>
      <c r="CU9" s="621"/>
      <c r="CV9" s="621"/>
      <c r="CW9" s="621"/>
      <c r="CX9" s="621"/>
      <c r="CY9" s="622"/>
      <c r="CZ9" s="673">
        <v>7.9</v>
      </c>
      <c r="DA9" s="673"/>
      <c r="DB9" s="673"/>
      <c r="DC9" s="673"/>
      <c r="DD9" s="626">
        <v>156178</v>
      </c>
      <c r="DE9" s="621"/>
      <c r="DF9" s="621"/>
      <c r="DG9" s="621"/>
      <c r="DH9" s="621"/>
      <c r="DI9" s="621"/>
      <c r="DJ9" s="621"/>
      <c r="DK9" s="621"/>
      <c r="DL9" s="621"/>
      <c r="DM9" s="621"/>
      <c r="DN9" s="621"/>
      <c r="DO9" s="621"/>
      <c r="DP9" s="622"/>
      <c r="DQ9" s="626">
        <v>1562001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980967</v>
      </c>
      <c r="S10" s="621"/>
      <c r="T10" s="621"/>
      <c r="U10" s="621"/>
      <c r="V10" s="621"/>
      <c r="W10" s="621"/>
      <c r="X10" s="621"/>
      <c r="Y10" s="622"/>
      <c r="Z10" s="673">
        <v>3.3</v>
      </c>
      <c r="AA10" s="673"/>
      <c r="AB10" s="673"/>
      <c r="AC10" s="673"/>
      <c r="AD10" s="674">
        <v>980967</v>
      </c>
      <c r="AE10" s="674"/>
      <c r="AF10" s="674"/>
      <c r="AG10" s="674"/>
      <c r="AH10" s="674"/>
      <c r="AI10" s="674"/>
      <c r="AJ10" s="674"/>
      <c r="AK10" s="674"/>
      <c r="AL10" s="643">
        <v>6.3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114431</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47745</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42835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143</v>
      </c>
      <c r="S11" s="621"/>
      <c r="T11" s="621"/>
      <c r="U11" s="621"/>
      <c r="V11" s="621"/>
      <c r="W11" s="621"/>
      <c r="X11" s="621"/>
      <c r="Y11" s="622"/>
      <c r="Z11" s="673">
        <v>0</v>
      </c>
      <c r="AA11" s="673"/>
      <c r="AB11" s="673"/>
      <c r="AC11" s="673"/>
      <c r="AD11" s="674">
        <v>143</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556577</v>
      </c>
      <c r="BH11" s="621"/>
      <c r="BI11" s="621"/>
      <c r="BJ11" s="621"/>
      <c r="BK11" s="621"/>
      <c r="BL11" s="621"/>
      <c r="BM11" s="621"/>
      <c r="BN11" s="622"/>
      <c r="BO11" s="673">
        <v>9.1</v>
      </c>
      <c r="BP11" s="673"/>
      <c r="BQ11" s="673"/>
      <c r="BR11" s="673"/>
      <c r="BS11" s="626">
        <v>110273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2384114</v>
      </c>
      <c r="CS11" s="621"/>
      <c r="CT11" s="621"/>
      <c r="CU11" s="621"/>
      <c r="CV11" s="621"/>
      <c r="CW11" s="621"/>
      <c r="CX11" s="621"/>
      <c r="CY11" s="622"/>
      <c r="CZ11" s="673">
        <v>8.4</v>
      </c>
      <c r="DA11" s="673"/>
      <c r="DB11" s="673"/>
      <c r="DC11" s="673"/>
      <c r="DD11" s="626">
        <v>608384</v>
      </c>
      <c r="DE11" s="621"/>
      <c r="DF11" s="621"/>
      <c r="DG11" s="621"/>
      <c r="DH11" s="621"/>
      <c r="DI11" s="621"/>
      <c r="DJ11" s="621"/>
      <c r="DK11" s="621"/>
      <c r="DL11" s="621"/>
      <c r="DM11" s="621"/>
      <c r="DN11" s="621"/>
      <c r="DO11" s="621"/>
      <c r="DP11" s="622"/>
      <c r="DQ11" s="626">
        <v>1309118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2563586</v>
      </c>
      <c r="BH12" s="621"/>
      <c r="BI12" s="621"/>
      <c r="BJ12" s="621"/>
      <c r="BK12" s="621"/>
      <c r="BL12" s="621"/>
      <c r="BM12" s="621"/>
      <c r="BN12" s="622"/>
      <c r="BO12" s="673">
        <v>42.1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587483</v>
      </c>
      <c r="CS12" s="621"/>
      <c r="CT12" s="621"/>
      <c r="CU12" s="621"/>
      <c r="CV12" s="621"/>
      <c r="CW12" s="621"/>
      <c r="CX12" s="621"/>
      <c r="CY12" s="622"/>
      <c r="CZ12" s="673">
        <v>2.1</v>
      </c>
      <c r="DA12" s="673"/>
      <c r="DB12" s="673"/>
      <c r="DC12" s="673"/>
      <c r="DD12" s="626">
        <v>87572</v>
      </c>
      <c r="DE12" s="621"/>
      <c r="DF12" s="621"/>
      <c r="DG12" s="621"/>
      <c r="DH12" s="621"/>
      <c r="DI12" s="621"/>
      <c r="DJ12" s="621"/>
      <c r="DK12" s="621"/>
      <c r="DL12" s="621"/>
      <c r="DM12" s="621"/>
      <c r="DN12" s="621"/>
      <c r="DO12" s="621"/>
      <c r="DP12" s="622"/>
      <c r="DQ12" s="626">
        <v>426449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45631</v>
      </c>
      <c r="S13" s="621"/>
      <c r="T13" s="621"/>
      <c r="U13" s="621"/>
      <c r="V13" s="621"/>
      <c r="W13" s="621"/>
      <c r="X13" s="621"/>
      <c r="Y13" s="622"/>
      <c r="Z13" s="673">
        <v>0.2</v>
      </c>
      <c r="AA13" s="673"/>
      <c r="AB13" s="673"/>
      <c r="AC13" s="673"/>
      <c r="AD13" s="674">
        <v>45631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2555539</v>
      </c>
      <c r="BH13" s="621"/>
      <c r="BI13" s="621"/>
      <c r="BJ13" s="621"/>
      <c r="BK13" s="621"/>
      <c r="BL13" s="621"/>
      <c r="BM13" s="621"/>
      <c r="BN13" s="622"/>
      <c r="BO13" s="673">
        <v>41.9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1945020</v>
      </c>
      <c r="CS13" s="621"/>
      <c r="CT13" s="621"/>
      <c r="CU13" s="621"/>
      <c r="CV13" s="621"/>
      <c r="CW13" s="621"/>
      <c r="CX13" s="621"/>
      <c r="CY13" s="622"/>
      <c r="CZ13" s="673">
        <v>6.9</v>
      </c>
      <c r="DA13" s="673"/>
      <c r="DB13" s="673"/>
      <c r="DC13" s="673"/>
      <c r="DD13" s="626">
        <v>917978</v>
      </c>
      <c r="DE13" s="621"/>
      <c r="DF13" s="621"/>
      <c r="DG13" s="621"/>
      <c r="DH13" s="621"/>
      <c r="DI13" s="621"/>
      <c r="DJ13" s="621"/>
      <c r="DK13" s="621"/>
      <c r="DL13" s="621"/>
      <c r="DM13" s="621"/>
      <c r="DN13" s="621"/>
      <c r="DO13" s="621"/>
      <c r="DP13" s="622"/>
      <c r="DQ13" s="626">
        <v>1064817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197181</v>
      </c>
      <c r="BH14" s="621"/>
      <c r="BI14" s="621"/>
      <c r="BJ14" s="621"/>
      <c r="BK14" s="621"/>
      <c r="BL14" s="621"/>
      <c r="BM14" s="621"/>
      <c r="BN14" s="622"/>
      <c r="BO14" s="673">
        <v>3.2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901666</v>
      </c>
      <c r="CS14" s="621"/>
      <c r="CT14" s="621"/>
      <c r="CU14" s="621"/>
      <c r="CV14" s="621"/>
      <c r="CW14" s="621"/>
      <c r="CX14" s="621"/>
      <c r="CY14" s="622"/>
      <c r="CZ14" s="673">
        <v>3.2</v>
      </c>
      <c r="DA14" s="673"/>
      <c r="DB14" s="673"/>
      <c r="DC14" s="673"/>
      <c r="DD14" s="626">
        <v>86702</v>
      </c>
      <c r="DE14" s="621"/>
      <c r="DF14" s="621"/>
      <c r="DG14" s="621"/>
      <c r="DH14" s="621"/>
      <c r="DI14" s="621"/>
      <c r="DJ14" s="621"/>
      <c r="DK14" s="621"/>
      <c r="DL14" s="621"/>
      <c r="DM14" s="621"/>
      <c r="DN14" s="621"/>
      <c r="DO14" s="621"/>
      <c r="DP14" s="622"/>
      <c r="DQ14" s="626">
        <v>819007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24745</v>
      </c>
      <c r="S15" s="621"/>
      <c r="T15" s="621"/>
      <c r="U15" s="621"/>
      <c r="V15" s="621"/>
      <c r="W15" s="621"/>
      <c r="X15" s="621"/>
      <c r="Y15" s="622"/>
      <c r="Z15" s="673">
        <v>0.1</v>
      </c>
      <c r="AA15" s="673"/>
      <c r="AB15" s="673"/>
      <c r="AC15" s="673"/>
      <c r="AD15" s="674">
        <v>24745</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395507</v>
      </c>
      <c r="BH15" s="621"/>
      <c r="BI15" s="621"/>
      <c r="BJ15" s="621"/>
      <c r="BK15" s="621"/>
      <c r="BL15" s="621"/>
      <c r="BM15" s="621"/>
      <c r="BN15" s="622"/>
      <c r="BO15" s="673">
        <v>6.5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2269275</v>
      </c>
      <c r="CS15" s="621"/>
      <c r="CT15" s="621"/>
      <c r="CU15" s="621"/>
      <c r="CV15" s="621"/>
      <c r="CW15" s="621"/>
      <c r="CX15" s="621"/>
      <c r="CY15" s="622"/>
      <c r="CZ15" s="673">
        <v>8</v>
      </c>
      <c r="DA15" s="673"/>
      <c r="DB15" s="673"/>
      <c r="DC15" s="673"/>
      <c r="DD15" s="626">
        <v>344451</v>
      </c>
      <c r="DE15" s="621"/>
      <c r="DF15" s="621"/>
      <c r="DG15" s="621"/>
      <c r="DH15" s="621"/>
      <c r="DI15" s="621"/>
      <c r="DJ15" s="621"/>
      <c r="DK15" s="621"/>
      <c r="DL15" s="621"/>
      <c r="DM15" s="621"/>
      <c r="DN15" s="621"/>
      <c r="DO15" s="621"/>
      <c r="DP15" s="622"/>
      <c r="DQ15" s="626">
        <v>1869390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9042403</v>
      </c>
      <c r="S16" s="621"/>
      <c r="T16" s="621"/>
      <c r="U16" s="621"/>
      <c r="V16" s="621"/>
      <c r="W16" s="621"/>
      <c r="X16" s="621"/>
      <c r="Y16" s="622"/>
      <c r="Z16" s="673">
        <v>30.2</v>
      </c>
      <c r="AA16" s="673"/>
      <c r="AB16" s="673"/>
      <c r="AC16" s="673"/>
      <c r="AD16" s="674">
        <v>8137050</v>
      </c>
      <c r="AE16" s="674"/>
      <c r="AF16" s="674"/>
      <c r="AG16" s="674"/>
      <c r="AH16" s="674"/>
      <c r="AI16" s="674"/>
      <c r="AJ16" s="674"/>
      <c r="AK16" s="674"/>
      <c r="AL16" s="643">
        <v>52.4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54958</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41686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8137050</v>
      </c>
      <c r="S17" s="621"/>
      <c r="T17" s="621"/>
      <c r="U17" s="621"/>
      <c r="V17" s="621"/>
      <c r="W17" s="621"/>
      <c r="X17" s="621"/>
      <c r="Y17" s="622"/>
      <c r="Z17" s="673">
        <v>27.2</v>
      </c>
      <c r="AA17" s="673"/>
      <c r="AB17" s="673"/>
      <c r="AC17" s="673"/>
      <c r="AD17" s="674">
        <v>8137050</v>
      </c>
      <c r="AE17" s="674"/>
      <c r="AF17" s="674"/>
      <c r="AG17" s="674"/>
      <c r="AH17" s="674"/>
      <c r="AI17" s="674"/>
      <c r="AJ17" s="674"/>
      <c r="AK17" s="674"/>
      <c r="AL17" s="643">
        <v>52.4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2932759</v>
      </c>
      <c r="CS17" s="621"/>
      <c r="CT17" s="621"/>
      <c r="CU17" s="621"/>
      <c r="CV17" s="621"/>
      <c r="CW17" s="621"/>
      <c r="CX17" s="621"/>
      <c r="CY17" s="622"/>
      <c r="CZ17" s="673">
        <v>10.4</v>
      </c>
      <c r="DA17" s="673"/>
      <c r="DB17" s="673"/>
      <c r="DC17" s="673"/>
      <c r="DD17" s="626" t="s">
        <v>112</v>
      </c>
      <c r="DE17" s="621"/>
      <c r="DF17" s="621"/>
      <c r="DG17" s="621"/>
      <c r="DH17" s="621"/>
      <c r="DI17" s="621"/>
      <c r="DJ17" s="621"/>
      <c r="DK17" s="621"/>
      <c r="DL17" s="621"/>
      <c r="DM17" s="621"/>
      <c r="DN17" s="621"/>
      <c r="DO17" s="621"/>
      <c r="DP17" s="622"/>
      <c r="DQ17" s="626">
        <v>2820045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905353</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244000</v>
      </c>
      <c r="CS18" s="621"/>
      <c r="CT18" s="621"/>
      <c r="CU18" s="621"/>
      <c r="CV18" s="621"/>
      <c r="CW18" s="621"/>
      <c r="CX18" s="621"/>
      <c r="CY18" s="622"/>
      <c r="CZ18" s="673">
        <v>0.9</v>
      </c>
      <c r="DA18" s="673"/>
      <c r="DB18" s="673"/>
      <c r="DC18" s="673"/>
      <c r="DD18" s="626">
        <v>244000</v>
      </c>
      <c r="DE18" s="621"/>
      <c r="DF18" s="621"/>
      <c r="DG18" s="621"/>
      <c r="DH18" s="621"/>
      <c r="DI18" s="621"/>
      <c r="DJ18" s="621"/>
      <c r="DK18" s="621"/>
      <c r="DL18" s="621"/>
      <c r="DM18" s="621"/>
      <c r="DN18" s="621"/>
      <c r="DO18" s="621"/>
      <c r="DP18" s="622"/>
      <c r="DQ18" s="626">
        <v>244000</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142940</v>
      </c>
      <c r="BH19" s="621"/>
      <c r="BI19" s="621"/>
      <c r="BJ19" s="621"/>
      <c r="BK19" s="621"/>
      <c r="BL19" s="621"/>
      <c r="BM19" s="621"/>
      <c r="BN19" s="622"/>
      <c r="BO19" s="673">
        <v>2.2999999999999998</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16518184</v>
      </c>
      <c r="S20" s="621"/>
      <c r="T20" s="621"/>
      <c r="U20" s="621"/>
      <c r="V20" s="621"/>
      <c r="W20" s="621"/>
      <c r="X20" s="621"/>
      <c r="Y20" s="622"/>
      <c r="Z20" s="673">
        <v>55.1</v>
      </c>
      <c r="AA20" s="673"/>
      <c r="AB20" s="673"/>
      <c r="AC20" s="673"/>
      <c r="AD20" s="674">
        <v>15472134</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142940</v>
      </c>
      <c r="BH20" s="621"/>
      <c r="BI20" s="621"/>
      <c r="BJ20" s="621"/>
      <c r="BK20" s="621"/>
      <c r="BL20" s="621"/>
      <c r="BM20" s="621"/>
      <c r="BN20" s="622"/>
      <c r="BO20" s="673">
        <v>2.2999999999999998</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28325777</v>
      </c>
      <c r="CS20" s="621"/>
      <c r="CT20" s="621"/>
      <c r="CU20" s="621"/>
      <c r="CV20" s="621"/>
      <c r="CW20" s="621"/>
      <c r="CX20" s="621"/>
      <c r="CY20" s="622"/>
      <c r="CZ20" s="673">
        <v>100</v>
      </c>
      <c r="DA20" s="673"/>
      <c r="DB20" s="673"/>
      <c r="DC20" s="673"/>
      <c r="DD20" s="626">
        <v>2789410</v>
      </c>
      <c r="DE20" s="621"/>
      <c r="DF20" s="621"/>
      <c r="DG20" s="621"/>
      <c r="DH20" s="621"/>
      <c r="DI20" s="621"/>
      <c r="DJ20" s="621"/>
      <c r="DK20" s="621"/>
      <c r="DL20" s="621"/>
      <c r="DM20" s="621"/>
      <c r="DN20" s="621"/>
      <c r="DO20" s="621"/>
      <c r="DP20" s="622"/>
      <c r="DQ20" s="626">
        <v>18111567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9369</v>
      </c>
      <c r="S21" s="621"/>
      <c r="T21" s="621"/>
      <c r="U21" s="621"/>
      <c r="V21" s="621"/>
      <c r="W21" s="621"/>
      <c r="X21" s="621"/>
      <c r="Y21" s="622"/>
      <c r="Z21" s="673">
        <v>0</v>
      </c>
      <c r="AA21" s="673"/>
      <c r="AB21" s="673"/>
      <c r="AC21" s="673"/>
      <c r="AD21" s="674">
        <v>9369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2243</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189250</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411467</v>
      </c>
      <c r="S23" s="621"/>
      <c r="T23" s="621"/>
      <c r="U23" s="621"/>
      <c r="V23" s="621"/>
      <c r="W23" s="621"/>
      <c r="X23" s="621"/>
      <c r="Y23" s="622"/>
      <c r="Z23" s="673">
        <v>1.4</v>
      </c>
      <c r="AA23" s="673"/>
      <c r="AB23" s="673"/>
      <c r="AC23" s="673"/>
      <c r="AD23" s="674">
        <v>53476</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140697</v>
      </c>
      <c r="BH23" s="621"/>
      <c r="BI23" s="621"/>
      <c r="BJ23" s="621"/>
      <c r="BK23" s="621"/>
      <c r="BL23" s="621"/>
      <c r="BM23" s="621"/>
      <c r="BN23" s="622"/>
      <c r="BO23" s="673">
        <v>2.2999999999999998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225027</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15523709</v>
      </c>
      <c r="CS24" s="671"/>
      <c r="CT24" s="671"/>
      <c r="CU24" s="671"/>
      <c r="CV24" s="671"/>
      <c r="CW24" s="671"/>
      <c r="CX24" s="671"/>
      <c r="CY24" s="718"/>
      <c r="CZ24" s="722">
        <v>54.8</v>
      </c>
      <c r="DA24" s="723"/>
      <c r="DB24" s="723"/>
      <c r="DC24" s="724"/>
      <c r="DD24" s="717">
        <v>9791771</v>
      </c>
      <c r="DE24" s="671"/>
      <c r="DF24" s="671"/>
      <c r="DG24" s="671"/>
      <c r="DH24" s="671"/>
      <c r="DI24" s="671"/>
      <c r="DJ24" s="671"/>
      <c r="DK24" s="718"/>
      <c r="DL24" s="717">
        <v>9627332</v>
      </c>
      <c r="DM24" s="671"/>
      <c r="DN24" s="671"/>
      <c r="DO24" s="671"/>
      <c r="DP24" s="671"/>
      <c r="DQ24" s="671"/>
      <c r="DR24" s="671"/>
      <c r="DS24" s="671"/>
      <c r="DT24" s="671"/>
      <c r="DU24" s="671"/>
      <c r="DV24" s="718"/>
      <c r="DW24" s="719">
        <v>58.9</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4531616</v>
      </c>
      <c r="S25" s="621"/>
      <c r="T25" s="621"/>
      <c r="U25" s="621"/>
      <c r="V25" s="621"/>
      <c r="W25" s="621"/>
      <c r="X25" s="621"/>
      <c r="Y25" s="622"/>
      <c r="Z25" s="673">
        <v>15.1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5152542</v>
      </c>
      <c r="CS25" s="639"/>
      <c r="CT25" s="639"/>
      <c r="CU25" s="639"/>
      <c r="CV25" s="639"/>
      <c r="CW25" s="639"/>
      <c r="CX25" s="639"/>
      <c r="CY25" s="640"/>
      <c r="CZ25" s="623">
        <v>18.2</v>
      </c>
      <c r="DA25" s="641"/>
      <c r="DB25" s="641"/>
      <c r="DC25" s="642"/>
      <c r="DD25" s="626">
        <v>4848931</v>
      </c>
      <c r="DE25" s="639"/>
      <c r="DF25" s="639"/>
      <c r="DG25" s="639"/>
      <c r="DH25" s="639"/>
      <c r="DI25" s="639"/>
      <c r="DJ25" s="639"/>
      <c r="DK25" s="640"/>
      <c r="DL25" s="626">
        <v>4718556</v>
      </c>
      <c r="DM25" s="639"/>
      <c r="DN25" s="639"/>
      <c r="DO25" s="639"/>
      <c r="DP25" s="639"/>
      <c r="DQ25" s="639"/>
      <c r="DR25" s="639"/>
      <c r="DS25" s="639"/>
      <c r="DT25" s="639"/>
      <c r="DU25" s="639"/>
      <c r="DV25" s="640"/>
      <c r="DW25" s="643">
        <v>28.9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3586775</v>
      </c>
      <c r="CS26" s="621"/>
      <c r="CT26" s="621"/>
      <c r="CU26" s="621"/>
      <c r="CV26" s="621"/>
      <c r="CW26" s="621"/>
      <c r="CX26" s="621"/>
      <c r="CY26" s="622"/>
      <c r="CZ26" s="623">
        <v>12.7</v>
      </c>
      <c r="DA26" s="641"/>
      <c r="DB26" s="641"/>
      <c r="DC26" s="642"/>
      <c r="DD26" s="626">
        <v>3328714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2828768</v>
      </c>
      <c r="S27" s="621"/>
      <c r="T27" s="621"/>
      <c r="U27" s="621"/>
      <c r="V27" s="621"/>
      <c r="W27" s="621"/>
      <c r="X27" s="621"/>
      <c r="Y27" s="622"/>
      <c r="Z27" s="673">
        <v>9.4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6094484</v>
      </c>
      <c r="BH27" s="621"/>
      <c r="BI27" s="621"/>
      <c r="BJ27" s="621"/>
      <c r="BK27" s="621"/>
      <c r="BL27" s="621"/>
      <c r="BM27" s="621"/>
      <c r="BN27" s="622"/>
      <c r="BO27" s="673">
        <v>100</v>
      </c>
      <c r="BP27" s="673"/>
      <c r="BQ27" s="673"/>
      <c r="BR27" s="673"/>
      <c r="BS27" s="626">
        <v>110273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7438408</v>
      </c>
      <c r="CS27" s="639"/>
      <c r="CT27" s="639"/>
      <c r="CU27" s="639"/>
      <c r="CV27" s="639"/>
      <c r="CW27" s="639"/>
      <c r="CX27" s="639"/>
      <c r="CY27" s="640"/>
      <c r="CZ27" s="623">
        <v>26.3</v>
      </c>
      <c r="DA27" s="641"/>
      <c r="DB27" s="641"/>
      <c r="DC27" s="642"/>
      <c r="DD27" s="626">
        <v>2122795</v>
      </c>
      <c r="DE27" s="639"/>
      <c r="DF27" s="639"/>
      <c r="DG27" s="639"/>
      <c r="DH27" s="639"/>
      <c r="DI27" s="639"/>
      <c r="DJ27" s="639"/>
      <c r="DK27" s="640"/>
      <c r="DL27" s="626">
        <v>2088731</v>
      </c>
      <c r="DM27" s="639"/>
      <c r="DN27" s="639"/>
      <c r="DO27" s="639"/>
      <c r="DP27" s="639"/>
      <c r="DQ27" s="639"/>
      <c r="DR27" s="639"/>
      <c r="DS27" s="639"/>
      <c r="DT27" s="639"/>
      <c r="DU27" s="639"/>
      <c r="DV27" s="640"/>
      <c r="DW27" s="643">
        <v>12.8</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168798</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2932759</v>
      </c>
      <c r="CS28" s="621"/>
      <c r="CT28" s="621"/>
      <c r="CU28" s="621"/>
      <c r="CV28" s="621"/>
      <c r="CW28" s="621"/>
      <c r="CX28" s="621"/>
      <c r="CY28" s="622"/>
      <c r="CZ28" s="623">
        <v>10.4</v>
      </c>
      <c r="DA28" s="641"/>
      <c r="DB28" s="641"/>
      <c r="DC28" s="642"/>
      <c r="DD28" s="626">
        <v>2820045</v>
      </c>
      <c r="DE28" s="621"/>
      <c r="DF28" s="621"/>
      <c r="DG28" s="621"/>
      <c r="DH28" s="621"/>
      <c r="DI28" s="621"/>
      <c r="DJ28" s="621"/>
      <c r="DK28" s="622"/>
      <c r="DL28" s="626">
        <v>2820045</v>
      </c>
      <c r="DM28" s="621"/>
      <c r="DN28" s="621"/>
      <c r="DO28" s="621"/>
      <c r="DP28" s="621"/>
      <c r="DQ28" s="621"/>
      <c r="DR28" s="621"/>
      <c r="DS28" s="621"/>
      <c r="DT28" s="621"/>
      <c r="DU28" s="621"/>
      <c r="DV28" s="622"/>
      <c r="DW28" s="643">
        <v>17.2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117175</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2932757</v>
      </c>
      <c r="CS29" s="639"/>
      <c r="CT29" s="639"/>
      <c r="CU29" s="639"/>
      <c r="CV29" s="639"/>
      <c r="CW29" s="639"/>
      <c r="CX29" s="639"/>
      <c r="CY29" s="640"/>
      <c r="CZ29" s="623">
        <v>10.4</v>
      </c>
      <c r="DA29" s="641"/>
      <c r="DB29" s="641"/>
      <c r="DC29" s="642"/>
      <c r="DD29" s="626">
        <v>2820043</v>
      </c>
      <c r="DE29" s="639"/>
      <c r="DF29" s="639"/>
      <c r="DG29" s="639"/>
      <c r="DH29" s="639"/>
      <c r="DI29" s="639"/>
      <c r="DJ29" s="639"/>
      <c r="DK29" s="640"/>
      <c r="DL29" s="626">
        <v>2820043</v>
      </c>
      <c r="DM29" s="639"/>
      <c r="DN29" s="639"/>
      <c r="DO29" s="639"/>
      <c r="DP29" s="639"/>
      <c r="DQ29" s="639"/>
      <c r="DR29" s="639"/>
      <c r="DS29" s="639"/>
      <c r="DT29" s="639"/>
      <c r="DU29" s="639"/>
      <c r="DV29" s="640"/>
      <c r="DW29" s="643">
        <v>17.2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2242382</v>
      </c>
      <c r="S30" s="621"/>
      <c r="T30" s="621"/>
      <c r="U30" s="621"/>
      <c r="V30" s="621"/>
      <c r="W30" s="621"/>
      <c r="X30" s="621"/>
      <c r="Y30" s="622"/>
      <c r="Z30" s="673">
        <v>7.5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96.8</v>
      </c>
      <c r="BN30" s="687"/>
      <c r="BO30" s="687"/>
      <c r="BP30" s="687"/>
      <c r="BQ30" s="689"/>
      <c r="BR30" s="686">
        <v>99.4</v>
      </c>
      <c r="BS30" s="687"/>
      <c r="BT30" s="687"/>
      <c r="BU30" s="687"/>
      <c r="BV30" s="687"/>
      <c r="BW30" s="687"/>
      <c r="BX30" s="688">
        <v>96.5</v>
      </c>
      <c r="BY30" s="687"/>
      <c r="BZ30" s="687"/>
      <c r="CA30" s="687"/>
      <c r="CB30" s="689"/>
      <c r="CD30" s="692"/>
      <c r="CE30" s="693"/>
      <c r="CF30" s="657" t="s">
        <v>293</v>
      </c>
      <c r="CG30" s="654"/>
      <c r="CH30" s="654"/>
      <c r="CI30" s="654"/>
      <c r="CJ30" s="654"/>
      <c r="CK30" s="654"/>
      <c r="CL30" s="654"/>
      <c r="CM30" s="654"/>
      <c r="CN30" s="654"/>
      <c r="CO30" s="654"/>
      <c r="CP30" s="654"/>
      <c r="CQ30" s="655"/>
      <c r="CR30" s="620">
        <v>2732185</v>
      </c>
      <c r="CS30" s="621"/>
      <c r="CT30" s="621"/>
      <c r="CU30" s="621"/>
      <c r="CV30" s="621"/>
      <c r="CW30" s="621"/>
      <c r="CX30" s="621"/>
      <c r="CY30" s="622"/>
      <c r="CZ30" s="623">
        <v>9.6</v>
      </c>
      <c r="DA30" s="641"/>
      <c r="DB30" s="641"/>
      <c r="DC30" s="642"/>
      <c r="DD30" s="626">
        <v>2628791</v>
      </c>
      <c r="DE30" s="621"/>
      <c r="DF30" s="621"/>
      <c r="DG30" s="621"/>
      <c r="DH30" s="621"/>
      <c r="DI30" s="621"/>
      <c r="DJ30" s="621"/>
      <c r="DK30" s="622"/>
      <c r="DL30" s="626">
        <v>2628791</v>
      </c>
      <c r="DM30" s="621"/>
      <c r="DN30" s="621"/>
      <c r="DO30" s="621"/>
      <c r="DP30" s="621"/>
      <c r="DQ30" s="621"/>
      <c r="DR30" s="621"/>
      <c r="DS30" s="621"/>
      <c r="DT30" s="621"/>
      <c r="DU30" s="621"/>
      <c r="DV30" s="622"/>
      <c r="DW30" s="643">
        <v>16.100000000000001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594284</v>
      </c>
      <c r="S31" s="621"/>
      <c r="T31" s="621"/>
      <c r="U31" s="621"/>
      <c r="V31" s="621"/>
      <c r="W31" s="621"/>
      <c r="X31" s="621"/>
      <c r="Y31" s="622"/>
      <c r="Z31" s="673">
        <v>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97.6</v>
      </c>
      <c r="BN31" s="685"/>
      <c r="BO31" s="685"/>
      <c r="BP31" s="685"/>
      <c r="BQ31" s="649"/>
      <c r="BR31" s="684">
        <v>99.6</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200572</v>
      </c>
      <c r="CS31" s="639"/>
      <c r="CT31" s="639"/>
      <c r="CU31" s="639"/>
      <c r="CV31" s="639"/>
      <c r="CW31" s="639"/>
      <c r="CX31" s="639"/>
      <c r="CY31" s="640"/>
      <c r="CZ31" s="623">
        <v>0.7</v>
      </c>
      <c r="DA31" s="641"/>
      <c r="DB31" s="641"/>
      <c r="DC31" s="642"/>
      <c r="DD31" s="626">
        <v>191252</v>
      </c>
      <c r="DE31" s="639"/>
      <c r="DF31" s="639"/>
      <c r="DG31" s="639"/>
      <c r="DH31" s="639"/>
      <c r="DI31" s="639"/>
      <c r="DJ31" s="639"/>
      <c r="DK31" s="640"/>
      <c r="DL31" s="626">
        <v>191252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333469</v>
      </c>
      <c r="S32" s="621"/>
      <c r="T32" s="621"/>
      <c r="U32" s="621"/>
      <c r="V32" s="621"/>
      <c r="W32" s="621"/>
      <c r="X32" s="621"/>
      <c r="Y32" s="622"/>
      <c r="Z32" s="673">
        <v>1.1000000000000001</v>
      </c>
      <c r="AA32" s="673"/>
      <c r="AB32" s="673"/>
      <c r="AC32" s="673"/>
      <c r="AD32" s="674">
        <v>6708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95.8</v>
      </c>
      <c r="BN32" s="605"/>
      <c r="BO32" s="605"/>
      <c r="BP32" s="605"/>
      <c r="BQ32" s="662"/>
      <c r="BR32" s="683">
        <v>99.2</v>
      </c>
      <c r="BS32" s="605"/>
      <c r="BT32" s="605"/>
      <c r="BU32" s="605"/>
      <c r="BV32" s="605"/>
      <c r="BW32" s="605"/>
      <c r="BX32" s="668">
        <v>95.3</v>
      </c>
      <c r="BY32" s="605"/>
      <c r="BZ32" s="605"/>
      <c r="CA32" s="605"/>
      <c r="CB32" s="662"/>
      <c r="CD32" s="694"/>
      <c r="CE32" s="695"/>
      <c r="CF32" s="657" t="s">
        <v>300</v>
      </c>
      <c r="CG32" s="654"/>
      <c r="CH32" s="654"/>
      <c r="CI32" s="654"/>
      <c r="CJ32" s="654"/>
      <c r="CK32" s="654"/>
      <c r="CL32" s="654"/>
      <c r="CM32" s="654"/>
      <c r="CN32" s="654"/>
      <c r="CO32" s="654"/>
      <c r="CP32" s="654"/>
      <c r="CQ32" s="655"/>
      <c r="CR32" s="620">
        <v>2</v>
      </c>
      <c r="CS32" s="621"/>
      <c r="CT32" s="621"/>
      <c r="CU32" s="621"/>
      <c r="CV32" s="621"/>
      <c r="CW32" s="621"/>
      <c r="CX32" s="621"/>
      <c r="CY32" s="622"/>
      <c r="CZ32" s="623">
        <v>0</v>
      </c>
      <c r="DA32" s="641"/>
      <c r="DB32" s="641"/>
      <c r="DC32" s="642"/>
      <c r="DD32" s="626">
        <v>2</v>
      </c>
      <c r="DE32" s="621"/>
      <c r="DF32" s="621"/>
      <c r="DG32" s="621"/>
      <c r="DH32" s="621"/>
      <c r="DI32" s="621"/>
      <c r="DJ32" s="621"/>
      <c r="DK32" s="622"/>
      <c r="DL32" s="626">
        <v>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1784951</v>
      </c>
      <c r="S33" s="621"/>
      <c r="T33" s="621"/>
      <c r="U33" s="621"/>
      <c r="V33" s="621"/>
      <c r="W33" s="621"/>
      <c r="X33" s="621"/>
      <c r="Y33" s="622"/>
      <c r="Z33" s="673">
        <v>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9957700</v>
      </c>
      <c r="CS33" s="639"/>
      <c r="CT33" s="639"/>
      <c r="CU33" s="639"/>
      <c r="CV33" s="639"/>
      <c r="CW33" s="639"/>
      <c r="CX33" s="639"/>
      <c r="CY33" s="640"/>
      <c r="CZ33" s="623">
        <v>35.200000000000003</v>
      </c>
      <c r="DA33" s="641"/>
      <c r="DB33" s="641"/>
      <c r="DC33" s="642"/>
      <c r="DD33" s="626">
        <v>7263552</v>
      </c>
      <c r="DE33" s="639"/>
      <c r="DF33" s="639"/>
      <c r="DG33" s="639"/>
      <c r="DH33" s="639"/>
      <c r="DI33" s="639"/>
      <c r="DJ33" s="639"/>
      <c r="DK33" s="640"/>
      <c r="DL33" s="626">
        <v>5493921</v>
      </c>
      <c r="DM33" s="639"/>
      <c r="DN33" s="639"/>
      <c r="DO33" s="639"/>
      <c r="DP33" s="639"/>
      <c r="DQ33" s="639"/>
      <c r="DR33" s="639"/>
      <c r="DS33" s="639"/>
      <c r="DT33" s="639"/>
      <c r="DU33" s="639"/>
      <c r="DV33" s="640"/>
      <c r="DW33" s="643">
        <v>33.6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3336093</v>
      </c>
      <c r="CS34" s="621"/>
      <c r="CT34" s="621"/>
      <c r="CU34" s="621"/>
      <c r="CV34" s="621"/>
      <c r="CW34" s="621"/>
      <c r="CX34" s="621"/>
      <c r="CY34" s="622"/>
      <c r="CZ34" s="623">
        <v>11.8</v>
      </c>
      <c r="DA34" s="641"/>
      <c r="DB34" s="641"/>
      <c r="DC34" s="642"/>
      <c r="DD34" s="626">
        <v>2581835</v>
      </c>
      <c r="DE34" s="621"/>
      <c r="DF34" s="621"/>
      <c r="DG34" s="621"/>
      <c r="DH34" s="621"/>
      <c r="DI34" s="621"/>
      <c r="DJ34" s="621"/>
      <c r="DK34" s="622"/>
      <c r="DL34" s="626">
        <v>2151686</v>
      </c>
      <c r="DM34" s="621"/>
      <c r="DN34" s="621"/>
      <c r="DO34" s="621"/>
      <c r="DP34" s="621"/>
      <c r="DQ34" s="621"/>
      <c r="DR34" s="621"/>
      <c r="DS34" s="621"/>
      <c r="DT34" s="621"/>
      <c r="DU34" s="621"/>
      <c r="DV34" s="622"/>
      <c r="DW34" s="643">
        <v>13.2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806751</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3582114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156530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281305</v>
      </c>
      <c r="CS35" s="639"/>
      <c r="CT35" s="639"/>
      <c r="CU35" s="639"/>
      <c r="CV35" s="639"/>
      <c r="CW35" s="639"/>
      <c r="CX35" s="639"/>
      <c r="CY35" s="640"/>
      <c r="CZ35" s="623">
        <v>1</v>
      </c>
      <c r="DA35" s="641"/>
      <c r="DB35" s="641"/>
      <c r="DC35" s="642"/>
      <c r="DD35" s="626">
        <v>188492</v>
      </c>
      <c r="DE35" s="639"/>
      <c r="DF35" s="639"/>
      <c r="DG35" s="639"/>
      <c r="DH35" s="639"/>
      <c r="DI35" s="639"/>
      <c r="DJ35" s="639"/>
      <c r="DK35" s="640"/>
      <c r="DL35" s="626">
        <v>188492</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29954740</v>
      </c>
      <c r="S36" s="661"/>
      <c r="T36" s="661"/>
      <c r="U36" s="661"/>
      <c r="V36" s="661"/>
      <c r="W36" s="661"/>
      <c r="X36" s="661"/>
      <c r="Y36" s="664"/>
      <c r="Z36" s="665">
        <v>100</v>
      </c>
      <c r="AA36" s="665"/>
      <c r="AB36" s="665"/>
      <c r="AC36" s="665"/>
      <c r="AD36" s="666">
        <v>15541687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621617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4407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2033970</v>
      </c>
      <c r="CS36" s="621"/>
      <c r="CT36" s="621"/>
      <c r="CU36" s="621"/>
      <c r="CV36" s="621"/>
      <c r="CW36" s="621"/>
      <c r="CX36" s="621"/>
      <c r="CY36" s="622"/>
      <c r="CZ36" s="623">
        <v>7.2</v>
      </c>
      <c r="DA36" s="641"/>
      <c r="DB36" s="641"/>
      <c r="DC36" s="642"/>
      <c r="DD36" s="626">
        <v>1070090</v>
      </c>
      <c r="DE36" s="621"/>
      <c r="DF36" s="621"/>
      <c r="DG36" s="621"/>
      <c r="DH36" s="621"/>
      <c r="DI36" s="621"/>
      <c r="DJ36" s="621"/>
      <c r="DK36" s="622"/>
      <c r="DL36" s="626">
        <v>513959</v>
      </c>
      <c r="DM36" s="621"/>
      <c r="DN36" s="621"/>
      <c r="DO36" s="621"/>
      <c r="DP36" s="621"/>
      <c r="DQ36" s="621"/>
      <c r="DR36" s="621"/>
      <c r="DS36" s="621"/>
      <c r="DT36" s="621"/>
      <c r="DU36" s="621"/>
      <c r="DV36" s="622"/>
      <c r="DW36" s="643">
        <v>3.1</v>
      </c>
      <c r="DX36" s="644"/>
      <c r="DY36" s="644"/>
      <c r="DZ36" s="644"/>
      <c r="EA36" s="644"/>
      <c r="EB36" s="644"/>
      <c r="EC36" s="645"/>
    </row>
    <row r="37" spans="2:133" ht="11.25" customHeight="1">
      <c r="AQ37" s="646" t="s">
        <v>315</v>
      </c>
      <c r="AR37" s="647"/>
      <c r="AS37" s="647"/>
      <c r="AT37" s="647"/>
      <c r="AU37" s="647"/>
      <c r="AV37" s="647"/>
      <c r="AW37" s="647"/>
      <c r="AX37" s="647"/>
      <c r="AY37" s="648"/>
      <c r="AZ37" s="620">
        <v>191750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8458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221030</v>
      </c>
      <c r="CS37" s="639"/>
      <c r="CT37" s="639"/>
      <c r="CU37" s="639"/>
      <c r="CV37" s="639"/>
      <c r="CW37" s="639"/>
      <c r="CX37" s="639"/>
      <c r="CY37" s="640"/>
      <c r="CZ37" s="623">
        <v>0.8</v>
      </c>
      <c r="DA37" s="641"/>
      <c r="DB37" s="641"/>
      <c r="DC37" s="642"/>
      <c r="DD37" s="626">
        <v>59741</v>
      </c>
      <c r="DE37" s="639"/>
      <c r="DF37" s="639"/>
      <c r="DG37" s="639"/>
      <c r="DH37" s="639"/>
      <c r="DI37" s="639"/>
      <c r="DJ37" s="639"/>
      <c r="DK37" s="640"/>
      <c r="DL37" s="626">
        <v>51942</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318</v>
      </c>
      <c r="AR38" s="647"/>
      <c r="AS38" s="647"/>
      <c r="AT38" s="647"/>
      <c r="AU38" s="647"/>
      <c r="AV38" s="647"/>
      <c r="AW38" s="647"/>
      <c r="AX38" s="647"/>
      <c r="AY38" s="648"/>
      <c r="AZ38" s="620">
        <v>81421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13420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3573907</v>
      </c>
      <c r="CS38" s="621"/>
      <c r="CT38" s="621"/>
      <c r="CU38" s="621"/>
      <c r="CV38" s="621"/>
      <c r="CW38" s="621"/>
      <c r="CX38" s="621"/>
      <c r="CY38" s="622"/>
      <c r="CZ38" s="623">
        <v>12.6</v>
      </c>
      <c r="DA38" s="641"/>
      <c r="DB38" s="641"/>
      <c r="DC38" s="642"/>
      <c r="DD38" s="626">
        <v>3102768</v>
      </c>
      <c r="DE38" s="621"/>
      <c r="DF38" s="621"/>
      <c r="DG38" s="621"/>
      <c r="DH38" s="621"/>
      <c r="DI38" s="621"/>
      <c r="DJ38" s="621"/>
      <c r="DK38" s="622"/>
      <c r="DL38" s="626">
        <v>2639784</v>
      </c>
      <c r="DM38" s="621"/>
      <c r="DN38" s="621"/>
      <c r="DO38" s="621"/>
      <c r="DP38" s="621"/>
      <c r="DQ38" s="621"/>
      <c r="DR38" s="621"/>
      <c r="DS38" s="621"/>
      <c r="DT38" s="621"/>
      <c r="DU38" s="621"/>
      <c r="DV38" s="622"/>
      <c r="DW38" s="643">
        <v>16.100000000000001</v>
      </c>
      <c r="DX38" s="644"/>
      <c r="DY38" s="644"/>
      <c r="DZ38" s="644"/>
      <c r="EA38" s="644"/>
      <c r="EB38" s="644"/>
      <c r="EC38" s="645"/>
    </row>
    <row r="39" spans="2:133" ht="11.25" customHeight="1">
      <c r="AQ39" s="646" t="s">
        <v>321</v>
      </c>
      <c r="AR39" s="647"/>
      <c r="AS39" s="647"/>
      <c r="AT39" s="647"/>
      <c r="AU39" s="647"/>
      <c r="AV39" s="647"/>
      <c r="AW39" s="647"/>
      <c r="AX39" s="647"/>
      <c r="AY39" s="648"/>
      <c r="AZ39" s="620">
        <v>8207</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668425</v>
      </c>
      <c r="CS39" s="639"/>
      <c r="CT39" s="639"/>
      <c r="CU39" s="639"/>
      <c r="CV39" s="639"/>
      <c r="CW39" s="639"/>
      <c r="CX39" s="639"/>
      <c r="CY39" s="640"/>
      <c r="CZ39" s="623">
        <v>2.4</v>
      </c>
      <c r="DA39" s="641"/>
      <c r="DB39" s="641"/>
      <c r="DC39" s="642"/>
      <c r="DD39" s="626">
        <v>320367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612380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64000</v>
      </c>
      <c r="CS40" s="621"/>
      <c r="CT40" s="621"/>
      <c r="CU40" s="621"/>
      <c r="CV40" s="621"/>
      <c r="CW40" s="621"/>
      <c r="CX40" s="621"/>
      <c r="CY40" s="622"/>
      <c r="CZ40" s="623">
        <v>0.2</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2066739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2844368</v>
      </c>
      <c r="CS42" s="621"/>
      <c r="CT42" s="621"/>
      <c r="CU42" s="621"/>
      <c r="CV42" s="621"/>
      <c r="CW42" s="621"/>
      <c r="CX42" s="621"/>
      <c r="CY42" s="622"/>
      <c r="CZ42" s="623">
        <v>10</v>
      </c>
      <c r="DA42" s="624"/>
      <c r="DB42" s="624"/>
      <c r="DC42" s="625"/>
      <c r="DD42" s="626">
        <v>1056244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56600</v>
      </c>
      <c r="CS43" s="639"/>
      <c r="CT43" s="639"/>
      <c r="CU43" s="639"/>
      <c r="CV43" s="639"/>
      <c r="CW43" s="639"/>
      <c r="CX43" s="639"/>
      <c r="CY43" s="640"/>
      <c r="CZ43" s="623">
        <v>0.2</v>
      </c>
      <c r="DA43" s="641"/>
      <c r="DB43" s="641"/>
      <c r="DC43" s="642"/>
      <c r="DD43" s="626">
        <v>56600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2789410</v>
      </c>
      <c r="CS44" s="621"/>
      <c r="CT44" s="621"/>
      <c r="CU44" s="621"/>
      <c r="CV44" s="621"/>
      <c r="CW44" s="621"/>
      <c r="CX44" s="621"/>
      <c r="CY44" s="622"/>
      <c r="CZ44" s="623">
        <v>9.8000000000000007</v>
      </c>
      <c r="DA44" s="624"/>
      <c r="DB44" s="624"/>
      <c r="DC44" s="625"/>
      <c r="DD44" s="626">
        <v>1014558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1128257</v>
      </c>
      <c r="CS45" s="639"/>
      <c r="CT45" s="639"/>
      <c r="CU45" s="639"/>
      <c r="CV45" s="639"/>
      <c r="CW45" s="639"/>
      <c r="CX45" s="639"/>
      <c r="CY45" s="640"/>
      <c r="CZ45" s="623">
        <v>4</v>
      </c>
      <c r="DA45" s="641"/>
      <c r="DB45" s="641"/>
      <c r="DC45" s="642"/>
      <c r="DD45" s="626">
        <v>203091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1481631</v>
      </c>
      <c r="CS46" s="621"/>
      <c r="CT46" s="621"/>
      <c r="CU46" s="621"/>
      <c r="CV46" s="621"/>
      <c r="CW46" s="621"/>
      <c r="CX46" s="621"/>
      <c r="CY46" s="622"/>
      <c r="CZ46" s="623">
        <v>5.2</v>
      </c>
      <c r="DA46" s="624"/>
      <c r="DB46" s="624"/>
      <c r="DC46" s="625"/>
      <c r="DD46" s="626">
        <v>745398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54958</v>
      </c>
      <c r="CS47" s="639"/>
      <c r="CT47" s="639"/>
      <c r="CU47" s="639"/>
      <c r="CV47" s="639"/>
      <c r="CW47" s="639"/>
      <c r="CX47" s="639"/>
      <c r="CY47" s="640"/>
      <c r="CZ47" s="623">
        <v>0.2</v>
      </c>
      <c r="DA47" s="641"/>
      <c r="DB47" s="641"/>
      <c r="DC47" s="642"/>
      <c r="DD47" s="626">
        <v>41686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28325777</v>
      </c>
      <c r="CS49" s="605"/>
      <c r="CT49" s="605"/>
      <c r="CU49" s="605"/>
      <c r="CV49" s="605"/>
      <c r="CW49" s="605"/>
      <c r="CX49" s="605"/>
      <c r="CY49" s="606"/>
      <c r="CZ49" s="607">
        <v>100</v>
      </c>
      <c r="DA49" s="608"/>
      <c r="DB49" s="608"/>
      <c r="DC49" s="609"/>
      <c r="DD49" s="610">
        <v>18111567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8" t="s">
        <v>349</v>
      </c>
      <c r="B5" s="1029"/>
      <c r="C5" s="1029"/>
      <c r="D5" s="1029"/>
      <c r="E5" s="1029"/>
      <c r="F5" s="1029"/>
      <c r="G5" s="1029"/>
      <c r="H5" s="1029"/>
      <c r="I5" s="1029"/>
      <c r="J5" s="1029"/>
      <c r="K5" s="1029"/>
      <c r="L5" s="1029"/>
      <c r="M5" s="1029"/>
      <c r="N5" s="1029"/>
      <c r="O5" s="1029"/>
      <c r="P5" s="1030"/>
      <c r="Q5" s="1034" t="s">
        <v>350</v>
      </c>
      <c r="R5" s="1035"/>
      <c r="S5" s="1035"/>
      <c r="T5" s="1035"/>
      <c r="U5" s="1036"/>
      <c r="V5" s="1034" t="s">
        <v>351</v>
      </c>
      <c r="W5" s="1035"/>
      <c r="X5" s="1035"/>
      <c r="Y5" s="1035"/>
      <c r="Z5" s="1036"/>
      <c r="AA5" s="1034" t="s">
        <v>352</v>
      </c>
      <c r="AB5" s="1035"/>
      <c r="AC5" s="1035"/>
      <c r="AD5" s="1035"/>
      <c r="AE5" s="1035"/>
      <c r="AF5" s="1144" t="s">
        <v>353</v>
      </c>
      <c r="AG5" s="1035"/>
      <c r="AH5" s="1035"/>
      <c r="AI5" s="1035"/>
      <c r="AJ5" s="1050"/>
      <c r="AK5" s="1035" t="s">
        <v>354</v>
      </c>
      <c r="AL5" s="1035"/>
      <c r="AM5" s="1035"/>
      <c r="AN5" s="1035"/>
      <c r="AO5" s="1036"/>
      <c r="AP5" s="1034" t="s">
        <v>355</v>
      </c>
      <c r="AQ5" s="1035"/>
      <c r="AR5" s="1035"/>
      <c r="AS5" s="1035"/>
      <c r="AT5" s="1036"/>
      <c r="AU5" s="1034" t="s">
        <v>356</v>
      </c>
      <c r="AV5" s="1035"/>
      <c r="AW5" s="1035"/>
      <c r="AX5" s="1035"/>
      <c r="AY5" s="1050"/>
      <c r="AZ5" s="209"/>
      <c r="BA5" s="209"/>
      <c r="BB5" s="209"/>
      <c r="BC5" s="209"/>
      <c r="BD5" s="209"/>
      <c r="BE5" s="210"/>
      <c r="BF5" s="210"/>
      <c r="BG5" s="210"/>
      <c r="BH5" s="210"/>
      <c r="BI5" s="210"/>
      <c r="BJ5" s="210"/>
      <c r="BK5" s="210"/>
      <c r="BL5" s="210"/>
      <c r="BM5" s="210"/>
      <c r="BN5" s="210"/>
      <c r="BO5" s="210"/>
      <c r="BP5" s="210"/>
      <c r="BQ5" s="1028" t="s">
        <v>357</v>
      </c>
      <c r="BR5" s="1029"/>
      <c r="BS5" s="1029"/>
      <c r="BT5" s="1029"/>
      <c r="BU5" s="1029"/>
      <c r="BV5" s="1029"/>
      <c r="BW5" s="1029"/>
      <c r="BX5" s="1029"/>
      <c r="BY5" s="1029"/>
      <c r="BZ5" s="1029"/>
      <c r="CA5" s="1029"/>
      <c r="CB5" s="1029"/>
      <c r="CC5" s="1029"/>
      <c r="CD5" s="1029"/>
      <c r="CE5" s="1029"/>
      <c r="CF5" s="1029"/>
      <c r="CG5" s="1030"/>
      <c r="CH5" s="1034" t="s">
        <v>358</v>
      </c>
      <c r="CI5" s="1035"/>
      <c r="CJ5" s="1035"/>
      <c r="CK5" s="1035"/>
      <c r="CL5" s="1036"/>
      <c r="CM5" s="1034" t="s">
        <v>359</v>
      </c>
      <c r="CN5" s="1035"/>
      <c r="CO5" s="1035"/>
      <c r="CP5" s="1035"/>
      <c r="CQ5" s="1036"/>
      <c r="CR5" s="1034" t="s">
        <v>360</v>
      </c>
      <c r="CS5" s="1035"/>
      <c r="CT5" s="1035"/>
      <c r="CU5" s="1035"/>
      <c r="CV5" s="1036"/>
      <c r="CW5" s="1034" t="s">
        <v>361</v>
      </c>
      <c r="CX5" s="1035"/>
      <c r="CY5" s="1035"/>
      <c r="CZ5" s="1035"/>
      <c r="DA5" s="1036"/>
      <c r="DB5" s="1034" t="s">
        <v>362</v>
      </c>
      <c r="DC5" s="1035"/>
      <c r="DD5" s="1035"/>
      <c r="DE5" s="1035"/>
      <c r="DF5" s="1036"/>
      <c r="DG5" s="1129" t="s">
        <v>363</v>
      </c>
      <c r="DH5" s="1130"/>
      <c r="DI5" s="1130"/>
      <c r="DJ5" s="1130"/>
      <c r="DK5" s="1131"/>
      <c r="DL5" s="1129" t="s">
        <v>364</v>
      </c>
      <c r="DM5" s="1130"/>
      <c r="DN5" s="1130"/>
      <c r="DO5" s="1130"/>
      <c r="DP5" s="1131"/>
      <c r="DQ5" s="1034" t="s">
        <v>365</v>
      </c>
      <c r="DR5" s="1035"/>
      <c r="DS5" s="1035"/>
      <c r="DT5" s="1035"/>
      <c r="DU5" s="1036"/>
      <c r="DV5" s="1034" t="s">
        <v>356</v>
      </c>
      <c r="DW5" s="1035"/>
      <c r="DX5" s="1035"/>
      <c r="DY5" s="1035"/>
      <c r="DZ5" s="1050"/>
      <c r="EA5" s="207"/>
    </row>
    <row r="6" spans="1:131" s="208"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5"/>
      <c r="AG6" s="1038"/>
      <c r="AH6" s="1038"/>
      <c r="AI6" s="1038"/>
      <c r="AJ6" s="1051"/>
      <c r="AK6" s="1038"/>
      <c r="AL6" s="1038"/>
      <c r="AM6" s="1038"/>
      <c r="AN6" s="1038"/>
      <c r="AO6" s="1039"/>
      <c r="AP6" s="1037"/>
      <c r="AQ6" s="1038"/>
      <c r="AR6" s="1038"/>
      <c r="AS6" s="1038"/>
      <c r="AT6" s="1039"/>
      <c r="AU6" s="1037"/>
      <c r="AV6" s="1038"/>
      <c r="AW6" s="1038"/>
      <c r="AX6" s="1038"/>
      <c r="AY6" s="1051"/>
      <c r="AZ6" s="205"/>
      <c r="BA6" s="205"/>
      <c r="BB6" s="205"/>
      <c r="BC6" s="205"/>
      <c r="BD6" s="205"/>
      <c r="BE6" s="206"/>
      <c r="BF6" s="206"/>
      <c r="BG6" s="206"/>
      <c r="BH6" s="206"/>
      <c r="BI6" s="206"/>
      <c r="BJ6" s="206"/>
      <c r="BK6" s="206"/>
      <c r="BL6" s="206"/>
      <c r="BM6" s="206"/>
      <c r="BN6" s="206"/>
      <c r="BO6" s="206"/>
      <c r="BP6" s="206"/>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2"/>
      <c r="DH6" s="1133"/>
      <c r="DI6" s="1133"/>
      <c r="DJ6" s="1133"/>
      <c r="DK6" s="1134"/>
      <c r="DL6" s="1132"/>
      <c r="DM6" s="1133"/>
      <c r="DN6" s="1133"/>
      <c r="DO6" s="1133"/>
      <c r="DP6" s="1134"/>
      <c r="DQ6" s="1037"/>
      <c r="DR6" s="1038"/>
      <c r="DS6" s="1038"/>
      <c r="DT6" s="1038"/>
      <c r="DU6" s="1039"/>
      <c r="DV6" s="1037"/>
      <c r="DW6" s="1038"/>
      <c r="DX6" s="1038"/>
      <c r="DY6" s="1038"/>
      <c r="DZ6" s="1051"/>
      <c r="EA6" s="207"/>
    </row>
    <row r="7" spans="1:131" s="208" customFormat="1" ht="26.25" customHeight="1" thickTop="1">
      <c r="A7" s="211">
        <v>1</v>
      </c>
      <c r="B7" s="1081" t="s">
        <v>366</v>
      </c>
      <c r="C7" s="1082"/>
      <c r="D7" s="1082"/>
      <c r="E7" s="1082"/>
      <c r="F7" s="1082"/>
      <c r="G7" s="1082"/>
      <c r="H7" s="1082"/>
      <c r="I7" s="1082"/>
      <c r="J7" s="1082"/>
      <c r="K7" s="1082"/>
      <c r="L7" s="1082"/>
      <c r="M7" s="1082"/>
      <c r="N7" s="1082"/>
      <c r="O7" s="1082"/>
      <c r="P7" s="1083"/>
      <c r="Q7" s="1135">
        <v>29962</v>
      </c>
      <c r="R7" s="1136"/>
      <c r="S7" s="1136"/>
      <c r="T7" s="1136"/>
      <c r="U7" s="1136"/>
      <c r="V7" s="1136">
        <v>28333</v>
      </c>
      <c r="W7" s="1136"/>
      <c r="X7" s="1136"/>
      <c r="Y7" s="1136"/>
      <c r="Z7" s="1136"/>
      <c r="AA7" s="1136">
        <v>1629</v>
      </c>
      <c r="AB7" s="1136"/>
      <c r="AC7" s="1136"/>
      <c r="AD7" s="1136"/>
      <c r="AE7" s="1137"/>
      <c r="AF7" s="1138">
        <v>1386</v>
      </c>
      <c r="AG7" s="1139"/>
      <c r="AH7" s="1139"/>
      <c r="AI7" s="1139"/>
      <c r="AJ7" s="1140"/>
      <c r="AK7" s="1122">
        <v>2242</v>
      </c>
      <c r="AL7" s="1123"/>
      <c r="AM7" s="1123"/>
      <c r="AN7" s="1123"/>
      <c r="AO7" s="1123"/>
      <c r="AP7" s="1123">
        <v>25063</v>
      </c>
      <c r="AQ7" s="1123"/>
      <c r="AR7" s="1123"/>
      <c r="AS7" s="1123"/>
      <c r="AT7" s="1123"/>
      <c r="AU7" s="1124" t="s">
        <v>543</v>
      </c>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557</v>
      </c>
      <c r="BT7" s="1127"/>
      <c r="BU7" s="1127"/>
      <c r="BV7" s="1127"/>
      <c r="BW7" s="1127"/>
      <c r="BX7" s="1127"/>
      <c r="BY7" s="1127"/>
      <c r="BZ7" s="1127"/>
      <c r="CA7" s="1127"/>
      <c r="CB7" s="1127"/>
      <c r="CC7" s="1127"/>
      <c r="CD7" s="1127"/>
      <c r="CE7" s="1127"/>
      <c r="CF7" s="1127"/>
      <c r="CG7" s="1128"/>
      <c r="CH7" s="1119">
        <v>-19</v>
      </c>
      <c r="CI7" s="1120"/>
      <c r="CJ7" s="1120"/>
      <c r="CK7" s="1120"/>
      <c r="CL7" s="1121"/>
      <c r="CM7" s="1119">
        <v>-340</v>
      </c>
      <c r="CN7" s="1120"/>
      <c r="CO7" s="1120"/>
      <c r="CP7" s="1120"/>
      <c r="CQ7" s="1121"/>
      <c r="CR7" s="1119">
        <v>4</v>
      </c>
      <c r="CS7" s="1120"/>
      <c r="CT7" s="1120"/>
      <c r="CU7" s="1120"/>
      <c r="CV7" s="1121"/>
      <c r="CW7" s="1119" t="s">
        <v>545</v>
      </c>
      <c r="CX7" s="1120"/>
      <c r="CY7" s="1120"/>
      <c r="CZ7" s="1120"/>
      <c r="DA7" s="1121"/>
      <c r="DB7" s="1119" t="s">
        <v>545</v>
      </c>
      <c r="DC7" s="1120"/>
      <c r="DD7" s="1120"/>
      <c r="DE7" s="1120"/>
      <c r="DF7" s="1121"/>
      <c r="DG7" s="1119">
        <v>672</v>
      </c>
      <c r="DH7" s="1120"/>
      <c r="DI7" s="1120"/>
      <c r="DJ7" s="1120"/>
      <c r="DK7" s="1121"/>
      <c r="DL7" s="1119" t="s">
        <v>545</v>
      </c>
      <c r="DM7" s="1120"/>
      <c r="DN7" s="1120"/>
      <c r="DO7" s="1120"/>
      <c r="DP7" s="1121"/>
      <c r="DQ7" s="1119">
        <v>454</v>
      </c>
      <c r="DR7" s="1120"/>
      <c r="DS7" s="1120"/>
      <c r="DT7" s="1120"/>
      <c r="DU7" s="1121"/>
      <c r="DV7" s="1146"/>
      <c r="DW7" s="1147"/>
      <c r="DX7" s="1147"/>
      <c r="DY7" s="1147"/>
      <c r="DZ7" s="1148"/>
      <c r="EA7" s="207"/>
    </row>
    <row r="8" spans="1:131" s="208" customFormat="1" ht="26.25" customHeight="1">
      <c r="A8" s="214">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2"/>
      <c r="AG8" s="1053"/>
      <c r="AH8" s="1053"/>
      <c r="AI8" s="1053"/>
      <c r="AJ8" s="1054"/>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7" t="s">
        <v>564</v>
      </c>
      <c r="BT8" s="1048"/>
      <c r="BU8" s="1048"/>
      <c r="BV8" s="1048"/>
      <c r="BW8" s="1048"/>
      <c r="BX8" s="1048"/>
      <c r="BY8" s="1048"/>
      <c r="BZ8" s="1048"/>
      <c r="CA8" s="1048"/>
      <c r="CB8" s="1048"/>
      <c r="CC8" s="1048"/>
      <c r="CD8" s="1048"/>
      <c r="CE8" s="1048"/>
      <c r="CF8" s="1048"/>
      <c r="CG8" s="1049"/>
      <c r="CH8" s="1022">
        <v>1</v>
      </c>
      <c r="CI8" s="1023"/>
      <c r="CJ8" s="1023"/>
      <c r="CK8" s="1023"/>
      <c r="CL8" s="1024"/>
      <c r="CM8" s="1022">
        <v>7</v>
      </c>
      <c r="CN8" s="1023"/>
      <c r="CO8" s="1023"/>
      <c r="CP8" s="1023"/>
      <c r="CQ8" s="1024"/>
      <c r="CR8" s="1022">
        <v>30</v>
      </c>
      <c r="CS8" s="1023"/>
      <c r="CT8" s="1023"/>
      <c r="CU8" s="1023"/>
      <c r="CV8" s="1024"/>
      <c r="CW8" s="1022">
        <v>7</v>
      </c>
      <c r="CX8" s="1023"/>
      <c r="CY8" s="1023"/>
      <c r="CZ8" s="1023"/>
      <c r="DA8" s="1024"/>
      <c r="DB8" s="1022" t="s">
        <v>545</v>
      </c>
      <c r="DC8" s="1023"/>
      <c r="DD8" s="1023"/>
      <c r="DE8" s="1023"/>
      <c r="DF8" s="1024"/>
      <c r="DG8" s="1022" t="s">
        <v>545</v>
      </c>
      <c r="DH8" s="1023"/>
      <c r="DI8" s="1023"/>
      <c r="DJ8" s="1023"/>
      <c r="DK8" s="1024"/>
      <c r="DL8" s="1022" t="s">
        <v>545</v>
      </c>
      <c r="DM8" s="1023"/>
      <c r="DN8" s="1023"/>
      <c r="DO8" s="1023"/>
      <c r="DP8" s="1024"/>
      <c r="DQ8" s="1022" t="s">
        <v>545</v>
      </c>
      <c r="DR8" s="1023"/>
      <c r="DS8" s="1023"/>
      <c r="DT8" s="1023"/>
      <c r="DU8" s="1024"/>
      <c r="DV8" s="1025"/>
      <c r="DW8" s="1026"/>
      <c r="DX8" s="1026"/>
      <c r="DY8" s="1026"/>
      <c r="DZ8" s="1027"/>
      <c r="EA8" s="207"/>
    </row>
    <row r="9" spans="1:131" s="208" customFormat="1" ht="26.25" customHeight="1">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2"/>
      <c r="AG9" s="1053"/>
      <c r="AH9" s="1053"/>
      <c r="AI9" s="1053"/>
      <c r="AJ9" s="1054"/>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7" t="s">
        <v>565</v>
      </c>
      <c r="BT9" s="1048"/>
      <c r="BU9" s="1048"/>
      <c r="BV9" s="1048"/>
      <c r="BW9" s="1048"/>
      <c r="BX9" s="1048"/>
      <c r="BY9" s="1048"/>
      <c r="BZ9" s="1048"/>
      <c r="CA9" s="1048"/>
      <c r="CB9" s="1048"/>
      <c r="CC9" s="1048"/>
      <c r="CD9" s="1048"/>
      <c r="CE9" s="1048"/>
      <c r="CF9" s="1048"/>
      <c r="CG9" s="1049"/>
      <c r="CH9" s="1022">
        <v>-1</v>
      </c>
      <c r="CI9" s="1023"/>
      <c r="CJ9" s="1023"/>
      <c r="CK9" s="1023"/>
      <c r="CL9" s="1024"/>
      <c r="CM9" s="1022">
        <v>-8</v>
      </c>
      <c r="CN9" s="1023"/>
      <c r="CO9" s="1023"/>
      <c r="CP9" s="1023"/>
      <c r="CQ9" s="1024"/>
      <c r="CR9" s="1022">
        <v>5</v>
      </c>
      <c r="CS9" s="1023"/>
      <c r="CT9" s="1023"/>
      <c r="CU9" s="1023"/>
      <c r="CV9" s="1024"/>
      <c r="CW9" s="1022" t="s">
        <v>545</v>
      </c>
      <c r="CX9" s="1023"/>
      <c r="CY9" s="1023"/>
      <c r="CZ9" s="1023"/>
      <c r="DA9" s="1024"/>
      <c r="DB9" s="1022" t="s">
        <v>545</v>
      </c>
      <c r="DC9" s="1023"/>
      <c r="DD9" s="1023"/>
      <c r="DE9" s="1023"/>
      <c r="DF9" s="1024"/>
      <c r="DG9" s="1022" t="s">
        <v>545</v>
      </c>
      <c r="DH9" s="1023"/>
      <c r="DI9" s="1023"/>
      <c r="DJ9" s="1023"/>
      <c r="DK9" s="1024"/>
      <c r="DL9" s="1022" t="s">
        <v>546</v>
      </c>
      <c r="DM9" s="1023"/>
      <c r="DN9" s="1023"/>
      <c r="DO9" s="1023"/>
      <c r="DP9" s="1024"/>
      <c r="DQ9" s="1022" t="s">
        <v>546</v>
      </c>
      <c r="DR9" s="1023"/>
      <c r="DS9" s="1023"/>
      <c r="DT9" s="1023"/>
      <c r="DU9" s="1024"/>
      <c r="DV9" s="1025"/>
      <c r="DW9" s="1026"/>
      <c r="DX9" s="1026"/>
      <c r="DY9" s="1026"/>
      <c r="DZ9" s="1027"/>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2"/>
      <c r="AG10" s="1053"/>
      <c r="AH10" s="1053"/>
      <c r="AI10" s="1053"/>
      <c r="AJ10" s="1054"/>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7" t="s">
        <v>566</v>
      </c>
      <c r="BT10" s="1048"/>
      <c r="BU10" s="1048"/>
      <c r="BV10" s="1048"/>
      <c r="BW10" s="1048"/>
      <c r="BX10" s="1048"/>
      <c r="BY10" s="1048"/>
      <c r="BZ10" s="1048"/>
      <c r="CA10" s="1048"/>
      <c r="CB10" s="1048"/>
      <c r="CC10" s="1048"/>
      <c r="CD10" s="1048"/>
      <c r="CE10" s="1048"/>
      <c r="CF10" s="1048"/>
      <c r="CG10" s="1049"/>
      <c r="CH10" s="1022">
        <v>14</v>
      </c>
      <c r="CI10" s="1023"/>
      <c r="CJ10" s="1023"/>
      <c r="CK10" s="1023"/>
      <c r="CL10" s="1024"/>
      <c r="CM10" s="1022">
        <v>127</v>
      </c>
      <c r="CN10" s="1023"/>
      <c r="CO10" s="1023"/>
      <c r="CP10" s="1023"/>
      <c r="CQ10" s="1024"/>
      <c r="CR10" s="1022">
        <v>5</v>
      </c>
      <c r="CS10" s="1023"/>
      <c r="CT10" s="1023"/>
      <c r="CU10" s="1023"/>
      <c r="CV10" s="1024"/>
      <c r="CW10" s="1022" t="s">
        <v>545</v>
      </c>
      <c r="CX10" s="1023"/>
      <c r="CY10" s="1023"/>
      <c r="CZ10" s="1023"/>
      <c r="DA10" s="1024"/>
      <c r="DB10" s="1022" t="s">
        <v>545</v>
      </c>
      <c r="DC10" s="1023"/>
      <c r="DD10" s="1023"/>
      <c r="DE10" s="1023"/>
      <c r="DF10" s="1024"/>
      <c r="DG10" s="1022" t="s">
        <v>546</v>
      </c>
      <c r="DH10" s="1023"/>
      <c r="DI10" s="1023"/>
      <c r="DJ10" s="1023"/>
      <c r="DK10" s="1024"/>
      <c r="DL10" s="1022" t="s">
        <v>546</v>
      </c>
      <c r="DM10" s="1023"/>
      <c r="DN10" s="1023"/>
      <c r="DO10" s="1023"/>
      <c r="DP10" s="1024"/>
      <c r="DQ10" s="1022" t="s">
        <v>545</v>
      </c>
      <c r="DR10" s="1023"/>
      <c r="DS10" s="1023"/>
      <c r="DT10" s="1023"/>
      <c r="DU10" s="1024"/>
      <c r="DV10" s="1025"/>
      <c r="DW10" s="1026"/>
      <c r="DX10" s="1026"/>
      <c r="DY10" s="1026"/>
      <c r="DZ10" s="1027"/>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2"/>
      <c r="AG11" s="1053"/>
      <c r="AH11" s="1053"/>
      <c r="AI11" s="1053"/>
      <c r="AJ11" s="1054"/>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7" t="s">
        <v>567</v>
      </c>
      <c r="BT11" s="1048"/>
      <c r="BU11" s="1048"/>
      <c r="BV11" s="1048"/>
      <c r="BW11" s="1048"/>
      <c r="BX11" s="1048"/>
      <c r="BY11" s="1048"/>
      <c r="BZ11" s="1048"/>
      <c r="CA11" s="1048"/>
      <c r="CB11" s="1048"/>
      <c r="CC11" s="1048"/>
      <c r="CD11" s="1048"/>
      <c r="CE11" s="1048"/>
      <c r="CF11" s="1048"/>
      <c r="CG11" s="1049"/>
      <c r="CH11" s="1022">
        <v>-49</v>
      </c>
      <c r="CI11" s="1023"/>
      <c r="CJ11" s="1023"/>
      <c r="CK11" s="1023"/>
      <c r="CL11" s="1024"/>
      <c r="CM11" s="1022">
        <v>-116</v>
      </c>
      <c r="CN11" s="1023"/>
      <c r="CO11" s="1023"/>
      <c r="CP11" s="1023"/>
      <c r="CQ11" s="1024"/>
      <c r="CR11" s="1022">
        <v>8</v>
      </c>
      <c r="CS11" s="1023"/>
      <c r="CT11" s="1023"/>
      <c r="CU11" s="1023"/>
      <c r="CV11" s="1024"/>
      <c r="CW11" s="1022" t="s">
        <v>545</v>
      </c>
      <c r="CX11" s="1023"/>
      <c r="CY11" s="1023"/>
      <c r="CZ11" s="1023"/>
      <c r="DA11" s="1024"/>
      <c r="DB11" s="1022" t="s">
        <v>545</v>
      </c>
      <c r="DC11" s="1023"/>
      <c r="DD11" s="1023"/>
      <c r="DE11" s="1023"/>
      <c r="DF11" s="1024"/>
      <c r="DG11" s="1022" t="s">
        <v>545</v>
      </c>
      <c r="DH11" s="1023"/>
      <c r="DI11" s="1023"/>
      <c r="DJ11" s="1023"/>
      <c r="DK11" s="1024"/>
      <c r="DL11" s="1022" t="s">
        <v>546</v>
      </c>
      <c r="DM11" s="1023"/>
      <c r="DN11" s="1023"/>
      <c r="DO11" s="1023"/>
      <c r="DP11" s="1024"/>
      <c r="DQ11" s="1022" t="s">
        <v>546</v>
      </c>
      <c r="DR11" s="1023"/>
      <c r="DS11" s="1023"/>
      <c r="DT11" s="1023"/>
      <c r="DU11" s="1024"/>
      <c r="DV11" s="1025"/>
      <c r="DW11" s="1026"/>
      <c r="DX11" s="1026"/>
      <c r="DY11" s="1026"/>
      <c r="DZ11" s="1027"/>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2"/>
      <c r="AG12" s="1053"/>
      <c r="AH12" s="1053"/>
      <c r="AI12" s="1053"/>
      <c r="AJ12" s="1054"/>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7" t="s">
        <v>569</v>
      </c>
      <c r="BT12" s="1048"/>
      <c r="BU12" s="1048"/>
      <c r="BV12" s="1048"/>
      <c r="BW12" s="1048"/>
      <c r="BX12" s="1048"/>
      <c r="BY12" s="1048"/>
      <c r="BZ12" s="1048"/>
      <c r="CA12" s="1048"/>
      <c r="CB12" s="1048"/>
      <c r="CC12" s="1048"/>
      <c r="CD12" s="1048"/>
      <c r="CE12" s="1048"/>
      <c r="CF12" s="1048"/>
      <c r="CG12" s="1049"/>
      <c r="CH12" s="1022">
        <v>-114</v>
      </c>
      <c r="CI12" s="1023"/>
      <c r="CJ12" s="1023"/>
      <c r="CK12" s="1023"/>
      <c r="CL12" s="1024"/>
      <c r="CM12" s="1022">
        <v>2785</v>
      </c>
      <c r="CN12" s="1023"/>
      <c r="CO12" s="1023"/>
      <c r="CP12" s="1023"/>
      <c r="CQ12" s="1024"/>
      <c r="CR12" s="1022">
        <v>18</v>
      </c>
      <c r="CS12" s="1023"/>
      <c r="CT12" s="1023"/>
      <c r="CU12" s="1023"/>
      <c r="CV12" s="1024"/>
      <c r="CW12" s="1022">
        <v>29</v>
      </c>
      <c r="CX12" s="1023"/>
      <c r="CY12" s="1023"/>
      <c r="CZ12" s="1023"/>
      <c r="DA12" s="1024"/>
      <c r="DB12" s="1022" t="s">
        <v>483</v>
      </c>
      <c r="DC12" s="1023"/>
      <c r="DD12" s="1023"/>
      <c r="DE12" s="1023"/>
      <c r="DF12" s="1024"/>
      <c r="DG12" s="1022" t="s">
        <v>483</v>
      </c>
      <c r="DH12" s="1023"/>
      <c r="DI12" s="1023"/>
      <c r="DJ12" s="1023"/>
      <c r="DK12" s="1024"/>
      <c r="DL12" s="1022" t="s">
        <v>483</v>
      </c>
      <c r="DM12" s="1023"/>
      <c r="DN12" s="1023"/>
      <c r="DO12" s="1023"/>
      <c r="DP12" s="1024"/>
      <c r="DQ12" s="1022" t="s">
        <v>483</v>
      </c>
      <c r="DR12" s="1023"/>
      <c r="DS12" s="1023"/>
      <c r="DT12" s="1023"/>
      <c r="DU12" s="1024"/>
      <c r="DV12" s="1025"/>
      <c r="DW12" s="1026"/>
      <c r="DX12" s="1026"/>
      <c r="DY12" s="1026"/>
      <c r="DZ12" s="1027"/>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2"/>
      <c r="AG13" s="1053"/>
      <c r="AH13" s="1053"/>
      <c r="AI13" s="1053"/>
      <c r="AJ13" s="1054"/>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7"/>
      <c r="BT13" s="1048"/>
      <c r="BU13" s="1048"/>
      <c r="BV13" s="1048"/>
      <c r="BW13" s="1048"/>
      <c r="BX13" s="1048"/>
      <c r="BY13" s="1048"/>
      <c r="BZ13" s="1048"/>
      <c r="CA13" s="1048"/>
      <c r="CB13" s="1048"/>
      <c r="CC13" s="1048"/>
      <c r="CD13" s="1048"/>
      <c r="CE13" s="1048"/>
      <c r="CF13" s="1048"/>
      <c r="CG13" s="1049"/>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2"/>
      <c r="AG14" s="1053"/>
      <c r="AH14" s="1053"/>
      <c r="AI14" s="1053"/>
      <c r="AJ14" s="1054"/>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7"/>
      <c r="BT14" s="1048"/>
      <c r="BU14" s="1048"/>
      <c r="BV14" s="1048"/>
      <c r="BW14" s="1048"/>
      <c r="BX14" s="1048"/>
      <c r="BY14" s="1048"/>
      <c r="BZ14" s="1048"/>
      <c r="CA14" s="1048"/>
      <c r="CB14" s="1048"/>
      <c r="CC14" s="1048"/>
      <c r="CD14" s="1048"/>
      <c r="CE14" s="1048"/>
      <c r="CF14" s="1048"/>
      <c r="CG14" s="1049"/>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2"/>
      <c r="AG15" s="1053"/>
      <c r="AH15" s="1053"/>
      <c r="AI15" s="1053"/>
      <c r="AJ15" s="1054"/>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7"/>
      <c r="BT15" s="1048"/>
      <c r="BU15" s="1048"/>
      <c r="BV15" s="1048"/>
      <c r="BW15" s="1048"/>
      <c r="BX15" s="1048"/>
      <c r="BY15" s="1048"/>
      <c r="BZ15" s="1048"/>
      <c r="CA15" s="1048"/>
      <c r="CB15" s="1048"/>
      <c r="CC15" s="1048"/>
      <c r="CD15" s="1048"/>
      <c r="CE15" s="1048"/>
      <c r="CF15" s="1048"/>
      <c r="CG15" s="1049"/>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2"/>
      <c r="AG16" s="1053"/>
      <c r="AH16" s="1053"/>
      <c r="AI16" s="1053"/>
      <c r="AJ16" s="1054"/>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7"/>
      <c r="BT16" s="1048"/>
      <c r="BU16" s="1048"/>
      <c r="BV16" s="1048"/>
      <c r="BW16" s="1048"/>
      <c r="BX16" s="1048"/>
      <c r="BY16" s="1048"/>
      <c r="BZ16" s="1048"/>
      <c r="CA16" s="1048"/>
      <c r="CB16" s="1048"/>
      <c r="CC16" s="1048"/>
      <c r="CD16" s="1048"/>
      <c r="CE16" s="1048"/>
      <c r="CF16" s="1048"/>
      <c r="CG16" s="1049"/>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2"/>
      <c r="AG17" s="1053"/>
      <c r="AH17" s="1053"/>
      <c r="AI17" s="1053"/>
      <c r="AJ17" s="1054"/>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2"/>
      <c r="AG18" s="1053"/>
      <c r="AH18" s="1053"/>
      <c r="AI18" s="1053"/>
      <c r="AJ18" s="1054"/>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2"/>
      <c r="AG19" s="1053"/>
      <c r="AH19" s="1053"/>
      <c r="AI19" s="1053"/>
      <c r="AJ19" s="1054"/>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2"/>
      <c r="AG20" s="1053"/>
      <c r="AH20" s="1053"/>
      <c r="AI20" s="1053"/>
      <c r="AJ20" s="1054"/>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2"/>
      <c r="AG21" s="1053"/>
      <c r="AH21" s="1053"/>
      <c r="AI21" s="1053"/>
      <c r="AJ21" s="1054"/>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2"/>
      <c r="AG22" s="1053"/>
      <c r="AH22" s="1053"/>
      <c r="AI22" s="1053"/>
      <c r="AJ22" s="1054"/>
      <c r="AK22" s="1108"/>
      <c r="AL22" s="1109"/>
      <c r="AM22" s="1109"/>
      <c r="AN22" s="1109"/>
      <c r="AO22" s="1109"/>
      <c r="AP22" s="1109"/>
      <c r="AQ22" s="1109"/>
      <c r="AR22" s="1109"/>
      <c r="AS22" s="1109"/>
      <c r="AT22" s="1109"/>
      <c r="AU22" s="1110"/>
      <c r="AV22" s="1110"/>
      <c r="AW22" s="1110"/>
      <c r="AX22" s="1110"/>
      <c r="AY22" s="1111"/>
      <c r="AZ22" s="1066" t="s">
        <v>367</v>
      </c>
      <c r="BA22" s="1066"/>
      <c r="BB22" s="1066"/>
      <c r="BC22" s="1066"/>
      <c r="BD22" s="1067"/>
      <c r="BE22" s="206"/>
      <c r="BF22" s="206"/>
      <c r="BG22" s="206"/>
      <c r="BH22" s="206"/>
      <c r="BI22" s="206"/>
      <c r="BJ22" s="206"/>
      <c r="BK22" s="206"/>
      <c r="BL22" s="206"/>
      <c r="BM22" s="206"/>
      <c r="BN22" s="206"/>
      <c r="BO22" s="206"/>
      <c r="BP22" s="206"/>
      <c r="BQ22" s="215">
        <v>16</v>
      </c>
      <c r="BR22" s="216"/>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9">
        <v>29955</v>
      </c>
      <c r="R23" s="1100"/>
      <c r="S23" s="1100"/>
      <c r="T23" s="1100"/>
      <c r="U23" s="1100"/>
      <c r="V23" s="1100">
        <v>28326</v>
      </c>
      <c r="W23" s="1100"/>
      <c r="X23" s="1100"/>
      <c r="Y23" s="1100"/>
      <c r="Z23" s="1100"/>
      <c r="AA23" s="1100">
        <v>1629</v>
      </c>
      <c r="AB23" s="1100"/>
      <c r="AC23" s="1100"/>
      <c r="AD23" s="1100"/>
      <c r="AE23" s="1101"/>
      <c r="AF23" s="1102">
        <v>1386</v>
      </c>
      <c r="AG23" s="1100"/>
      <c r="AH23" s="1100"/>
      <c r="AI23" s="1100"/>
      <c r="AJ23" s="1103"/>
      <c r="AK23" s="1104"/>
      <c r="AL23" s="1105"/>
      <c r="AM23" s="1105"/>
      <c r="AN23" s="1105"/>
      <c r="AO23" s="1105"/>
      <c r="AP23" s="1100">
        <v>25063</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7"/>
    </row>
    <row r="24" spans="1:131" s="208" customFormat="1" ht="26.25" customHeight="1">
      <c r="A24" s="1095" t="s">
        <v>370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7"/>
    </row>
    <row r="25" spans="1:131" s="200" customFormat="1" ht="26.25" customHeight="1" thickBot="1">
      <c r="A25" s="1094" t="s">
        <v>371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9"/>
    </row>
    <row r="26" spans="1:131" s="200" customFormat="1" ht="26.25" customHeight="1">
      <c r="A26" s="1028" t="s">
        <v>349</v>
      </c>
      <c r="B26" s="1029"/>
      <c r="C26" s="1029"/>
      <c r="D26" s="1029"/>
      <c r="E26" s="1029"/>
      <c r="F26" s="1029"/>
      <c r="G26" s="1029"/>
      <c r="H26" s="1029"/>
      <c r="I26" s="1029"/>
      <c r="J26" s="1029"/>
      <c r="K26" s="1029"/>
      <c r="L26" s="1029"/>
      <c r="M26" s="1029"/>
      <c r="N26" s="1029"/>
      <c r="O26" s="1029"/>
      <c r="P26" s="1030"/>
      <c r="Q26" s="1034" t="s">
        <v>372</v>
      </c>
      <c r="R26" s="1035"/>
      <c r="S26" s="1035"/>
      <c r="T26" s="1035"/>
      <c r="U26" s="1036"/>
      <c r="V26" s="1034" t="s">
        <v>373</v>
      </c>
      <c r="W26" s="1035"/>
      <c r="X26" s="1035"/>
      <c r="Y26" s="1035"/>
      <c r="Z26" s="1036"/>
      <c r="AA26" s="1034" t="s">
        <v>374</v>
      </c>
      <c r="AB26" s="1035"/>
      <c r="AC26" s="1035"/>
      <c r="AD26" s="1035"/>
      <c r="AE26" s="1035"/>
      <c r="AF26" s="1090" t="s">
        <v>375</v>
      </c>
      <c r="AG26" s="1041"/>
      <c r="AH26" s="1041"/>
      <c r="AI26" s="1041"/>
      <c r="AJ26" s="1091"/>
      <c r="AK26" s="1035" t="s">
        <v>376</v>
      </c>
      <c r="AL26" s="1035"/>
      <c r="AM26" s="1035"/>
      <c r="AN26" s="1035"/>
      <c r="AO26" s="1036"/>
      <c r="AP26" s="1034" t="s">
        <v>377</v>
      </c>
      <c r="AQ26" s="1035"/>
      <c r="AR26" s="1035"/>
      <c r="AS26" s="1035"/>
      <c r="AT26" s="1036"/>
      <c r="AU26" s="1034" t="s">
        <v>378</v>
      </c>
      <c r="AV26" s="1035"/>
      <c r="AW26" s="1035"/>
      <c r="AX26" s="1035"/>
      <c r="AY26" s="1036"/>
      <c r="AZ26" s="1034" t="s">
        <v>379</v>
      </c>
      <c r="BA26" s="1035"/>
      <c r="BB26" s="1035"/>
      <c r="BC26" s="1035"/>
      <c r="BD26" s="1036"/>
      <c r="BE26" s="1034" t="s">
        <v>356</v>
      </c>
      <c r="BF26" s="1035"/>
      <c r="BG26" s="1035"/>
      <c r="BH26" s="1035"/>
      <c r="BI26" s="1050"/>
      <c r="BJ26" s="205"/>
      <c r="BK26" s="205"/>
      <c r="BL26" s="205"/>
      <c r="BM26" s="205"/>
      <c r="BN26" s="205"/>
      <c r="BO26" s="218"/>
      <c r="BP26" s="218"/>
      <c r="BQ26" s="215">
        <v>20</v>
      </c>
      <c r="BR26" s="216"/>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9"/>
    </row>
    <row r="27" spans="1:131" s="200"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2"/>
      <c r="AG27" s="1044"/>
      <c r="AH27" s="1044"/>
      <c r="AI27" s="1044"/>
      <c r="AJ27" s="1093"/>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05"/>
      <c r="BK27" s="205"/>
      <c r="BL27" s="205"/>
      <c r="BM27" s="205"/>
      <c r="BN27" s="205"/>
      <c r="BO27" s="218"/>
      <c r="BP27" s="218"/>
      <c r="BQ27" s="215">
        <v>21</v>
      </c>
      <c r="BR27" s="216"/>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9"/>
    </row>
    <row r="28" spans="1:131" s="200" customFormat="1" ht="26.25" customHeight="1" thickTop="1">
      <c r="A28" s="219">
        <v>1</v>
      </c>
      <c r="B28" s="1081" t="s">
        <v>380</v>
      </c>
      <c r="C28" s="1082"/>
      <c r="D28" s="1082"/>
      <c r="E28" s="1082"/>
      <c r="F28" s="1082"/>
      <c r="G28" s="1082"/>
      <c r="H28" s="1082"/>
      <c r="I28" s="1082"/>
      <c r="J28" s="1082"/>
      <c r="K28" s="1082"/>
      <c r="L28" s="1082"/>
      <c r="M28" s="1082"/>
      <c r="N28" s="1082"/>
      <c r="O28" s="1082"/>
      <c r="P28" s="1083"/>
      <c r="Q28" s="1084">
        <v>8210</v>
      </c>
      <c r="R28" s="1085"/>
      <c r="S28" s="1085"/>
      <c r="T28" s="1085"/>
      <c r="U28" s="1085"/>
      <c r="V28" s="1085">
        <v>8053</v>
      </c>
      <c r="W28" s="1085"/>
      <c r="X28" s="1085"/>
      <c r="Y28" s="1085"/>
      <c r="Z28" s="1085"/>
      <c r="AA28" s="1085">
        <v>157</v>
      </c>
      <c r="AB28" s="1085"/>
      <c r="AC28" s="1085"/>
      <c r="AD28" s="1085"/>
      <c r="AE28" s="1086"/>
      <c r="AF28" s="1087">
        <v>157</v>
      </c>
      <c r="AG28" s="1085"/>
      <c r="AH28" s="1085"/>
      <c r="AI28" s="1085"/>
      <c r="AJ28" s="1088"/>
      <c r="AK28" s="1089">
        <v>612</v>
      </c>
      <c r="AL28" s="1077"/>
      <c r="AM28" s="1077"/>
      <c r="AN28" s="1077"/>
      <c r="AO28" s="1077"/>
      <c r="AP28" s="1077" t="s">
        <v>544</v>
      </c>
      <c r="AQ28" s="1077"/>
      <c r="AR28" s="1077"/>
      <c r="AS28" s="1077"/>
      <c r="AT28" s="1077"/>
      <c r="AU28" s="1077" t="s">
        <v>545</v>
      </c>
      <c r="AV28" s="1077"/>
      <c r="AW28" s="1077"/>
      <c r="AX28" s="1077"/>
      <c r="AY28" s="1077"/>
      <c r="AZ28" s="1078" t="s">
        <v>545</v>
      </c>
      <c r="BA28" s="1078"/>
      <c r="BB28" s="1078"/>
      <c r="BC28" s="1078"/>
      <c r="BD28" s="1078"/>
      <c r="BE28" s="1079"/>
      <c r="BF28" s="1079"/>
      <c r="BG28" s="1079"/>
      <c r="BH28" s="1079"/>
      <c r="BI28" s="1080"/>
      <c r="BJ28" s="205"/>
      <c r="BK28" s="205"/>
      <c r="BL28" s="205"/>
      <c r="BM28" s="205"/>
      <c r="BN28" s="205"/>
      <c r="BO28" s="218"/>
      <c r="BP28" s="218"/>
      <c r="BQ28" s="215">
        <v>22</v>
      </c>
      <c r="BR28" s="216"/>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9"/>
    </row>
    <row r="29" spans="1:131" s="200" customFormat="1" ht="26.25" customHeight="1">
      <c r="A29" s="219">
        <v>2</v>
      </c>
      <c r="B29" s="1068" t="s">
        <v>381</v>
      </c>
      <c r="C29" s="1069"/>
      <c r="D29" s="1069"/>
      <c r="E29" s="1069"/>
      <c r="F29" s="1069"/>
      <c r="G29" s="1069"/>
      <c r="H29" s="1069"/>
      <c r="I29" s="1069"/>
      <c r="J29" s="1069"/>
      <c r="K29" s="1069"/>
      <c r="L29" s="1069"/>
      <c r="M29" s="1069"/>
      <c r="N29" s="1069"/>
      <c r="O29" s="1069"/>
      <c r="P29" s="1070"/>
      <c r="Q29" s="1074">
        <v>6119</v>
      </c>
      <c r="R29" s="1075"/>
      <c r="S29" s="1075"/>
      <c r="T29" s="1075"/>
      <c r="U29" s="1075"/>
      <c r="V29" s="1075">
        <v>5928</v>
      </c>
      <c r="W29" s="1075"/>
      <c r="X29" s="1075"/>
      <c r="Y29" s="1075"/>
      <c r="Z29" s="1075"/>
      <c r="AA29" s="1075">
        <v>191</v>
      </c>
      <c r="AB29" s="1075"/>
      <c r="AC29" s="1075"/>
      <c r="AD29" s="1075"/>
      <c r="AE29" s="1076"/>
      <c r="AF29" s="1052">
        <v>191</v>
      </c>
      <c r="AG29" s="1053"/>
      <c r="AH29" s="1053"/>
      <c r="AI29" s="1053"/>
      <c r="AJ29" s="1054"/>
      <c r="AK29" s="1009">
        <v>1007</v>
      </c>
      <c r="AL29" s="1000"/>
      <c r="AM29" s="1000"/>
      <c r="AN29" s="1000"/>
      <c r="AO29" s="1000"/>
      <c r="AP29" s="1000" t="s">
        <v>545</v>
      </c>
      <c r="AQ29" s="1000"/>
      <c r="AR29" s="1000"/>
      <c r="AS29" s="1000"/>
      <c r="AT29" s="1000"/>
      <c r="AU29" s="1000" t="s">
        <v>545</v>
      </c>
      <c r="AV29" s="1000"/>
      <c r="AW29" s="1000"/>
      <c r="AX29" s="1000"/>
      <c r="AY29" s="1000"/>
      <c r="AZ29" s="1073" t="s">
        <v>545</v>
      </c>
      <c r="BA29" s="1073"/>
      <c r="BB29" s="1073"/>
      <c r="BC29" s="1073"/>
      <c r="BD29" s="1073"/>
      <c r="BE29" s="1011" t="s">
        <v>547</v>
      </c>
      <c r="BF29" s="1011"/>
      <c r="BG29" s="1011"/>
      <c r="BH29" s="1011"/>
      <c r="BI29" s="1012"/>
      <c r="BJ29" s="205"/>
      <c r="BK29" s="205"/>
      <c r="BL29" s="205"/>
      <c r="BM29" s="205"/>
      <c r="BN29" s="205"/>
      <c r="BO29" s="218"/>
      <c r="BP29" s="218"/>
      <c r="BQ29" s="215">
        <v>23</v>
      </c>
      <c r="BR29" s="216"/>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9"/>
    </row>
    <row r="30" spans="1:131" s="200" customFormat="1" ht="26.25" customHeight="1">
      <c r="A30" s="219">
        <v>3</v>
      </c>
      <c r="B30" s="1068" t="s">
        <v>382</v>
      </c>
      <c r="C30" s="1069"/>
      <c r="D30" s="1069"/>
      <c r="E30" s="1069"/>
      <c r="F30" s="1069"/>
      <c r="G30" s="1069"/>
      <c r="H30" s="1069"/>
      <c r="I30" s="1069"/>
      <c r="J30" s="1069"/>
      <c r="K30" s="1069"/>
      <c r="L30" s="1069"/>
      <c r="M30" s="1069"/>
      <c r="N30" s="1069"/>
      <c r="O30" s="1069"/>
      <c r="P30" s="1070"/>
      <c r="Q30" s="1074">
        <v>704</v>
      </c>
      <c r="R30" s="1075"/>
      <c r="S30" s="1075"/>
      <c r="T30" s="1075"/>
      <c r="U30" s="1075"/>
      <c r="V30" s="1075">
        <v>702</v>
      </c>
      <c r="W30" s="1075"/>
      <c r="X30" s="1075"/>
      <c r="Y30" s="1075"/>
      <c r="Z30" s="1075"/>
      <c r="AA30" s="1075">
        <v>2</v>
      </c>
      <c r="AB30" s="1075"/>
      <c r="AC30" s="1075"/>
      <c r="AD30" s="1075"/>
      <c r="AE30" s="1076"/>
      <c r="AF30" s="1052">
        <v>2</v>
      </c>
      <c r="AG30" s="1053"/>
      <c r="AH30" s="1053"/>
      <c r="AI30" s="1053"/>
      <c r="AJ30" s="1054"/>
      <c r="AK30" s="1009">
        <v>261</v>
      </c>
      <c r="AL30" s="1000"/>
      <c r="AM30" s="1000"/>
      <c r="AN30" s="1000"/>
      <c r="AO30" s="1000"/>
      <c r="AP30" s="1000" t="s">
        <v>545</v>
      </c>
      <c r="AQ30" s="1000"/>
      <c r="AR30" s="1000"/>
      <c r="AS30" s="1000"/>
      <c r="AT30" s="1000"/>
      <c r="AU30" s="1000" t="s">
        <v>545</v>
      </c>
      <c r="AV30" s="1000"/>
      <c r="AW30" s="1000"/>
      <c r="AX30" s="1000"/>
      <c r="AY30" s="1000"/>
      <c r="AZ30" s="1073" t="s">
        <v>544</v>
      </c>
      <c r="BA30" s="1073"/>
      <c r="BB30" s="1073"/>
      <c r="BC30" s="1073"/>
      <c r="BD30" s="1073"/>
      <c r="BE30" s="1011"/>
      <c r="BF30" s="1011"/>
      <c r="BG30" s="1011"/>
      <c r="BH30" s="1011"/>
      <c r="BI30" s="1012"/>
      <c r="BJ30" s="205"/>
      <c r="BK30" s="205"/>
      <c r="BL30" s="205"/>
      <c r="BM30" s="205"/>
      <c r="BN30" s="205"/>
      <c r="BO30" s="218"/>
      <c r="BP30" s="218"/>
      <c r="BQ30" s="215">
        <v>24</v>
      </c>
      <c r="BR30" s="216"/>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9"/>
    </row>
    <row r="31" spans="1:131" s="200" customFormat="1" ht="26.25" customHeight="1">
      <c r="A31" s="219">
        <v>4</v>
      </c>
      <c r="B31" s="1068" t="s">
        <v>383</v>
      </c>
      <c r="C31" s="1069"/>
      <c r="D31" s="1069"/>
      <c r="E31" s="1069"/>
      <c r="F31" s="1069"/>
      <c r="G31" s="1069"/>
      <c r="H31" s="1069"/>
      <c r="I31" s="1069"/>
      <c r="J31" s="1069"/>
      <c r="K31" s="1069"/>
      <c r="L31" s="1069"/>
      <c r="M31" s="1069"/>
      <c r="N31" s="1069"/>
      <c r="O31" s="1069"/>
      <c r="P31" s="1070"/>
      <c r="Q31" s="1074">
        <v>358</v>
      </c>
      <c r="R31" s="1075"/>
      <c r="S31" s="1075"/>
      <c r="T31" s="1075"/>
      <c r="U31" s="1075"/>
      <c r="V31" s="1075">
        <v>340</v>
      </c>
      <c r="W31" s="1075"/>
      <c r="X31" s="1075"/>
      <c r="Y31" s="1075"/>
      <c r="Z31" s="1075"/>
      <c r="AA31" s="1075">
        <v>17</v>
      </c>
      <c r="AB31" s="1075"/>
      <c r="AC31" s="1075"/>
      <c r="AD31" s="1075"/>
      <c r="AE31" s="1076"/>
      <c r="AF31" s="1052">
        <v>17</v>
      </c>
      <c r="AG31" s="1053"/>
      <c r="AH31" s="1053"/>
      <c r="AI31" s="1053"/>
      <c r="AJ31" s="1054"/>
      <c r="AK31" s="1009">
        <v>81</v>
      </c>
      <c r="AL31" s="1000"/>
      <c r="AM31" s="1000"/>
      <c r="AN31" s="1000"/>
      <c r="AO31" s="1000"/>
      <c r="AP31" s="1000">
        <v>118</v>
      </c>
      <c r="AQ31" s="1000"/>
      <c r="AR31" s="1000"/>
      <c r="AS31" s="1000"/>
      <c r="AT31" s="1000"/>
      <c r="AU31" s="1000">
        <v>29</v>
      </c>
      <c r="AV31" s="1000"/>
      <c r="AW31" s="1000"/>
      <c r="AX31" s="1000"/>
      <c r="AY31" s="1000"/>
      <c r="AZ31" s="1073" t="s">
        <v>545</v>
      </c>
      <c r="BA31" s="1073"/>
      <c r="BB31" s="1073"/>
      <c r="BC31" s="1073"/>
      <c r="BD31" s="1073"/>
      <c r="BE31" s="1011"/>
      <c r="BF31" s="1011"/>
      <c r="BG31" s="1011"/>
      <c r="BH31" s="1011"/>
      <c r="BI31" s="1012"/>
      <c r="BJ31" s="205"/>
      <c r="BK31" s="205"/>
      <c r="BL31" s="205"/>
      <c r="BM31" s="205"/>
      <c r="BN31" s="205"/>
      <c r="BO31" s="218"/>
      <c r="BP31" s="218"/>
      <c r="BQ31" s="215">
        <v>25</v>
      </c>
      <c r="BR31" s="216"/>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9"/>
    </row>
    <row r="32" spans="1:131" s="200" customFormat="1" ht="26.25" customHeight="1">
      <c r="A32" s="219">
        <v>5</v>
      </c>
      <c r="B32" s="1068" t="s">
        <v>384</v>
      </c>
      <c r="C32" s="1069"/>
      <c r="D32" s="1069"/>
      <c r="E32" s="1069"/>
      <c r="F32" s="1069"/>
      <c r="G32" s="1069"/>
      <c r="H32" s="1069"/>
      <c r="I32" s="1069"/>
      <c r="J32" s="1069"/>
      <c r="K32" s="1069"/>
      <c r="L32" s="1069"/>
      <c r="M32" s="1069"/>
      <c r="N32" s="1069"/>
      <c r="O32" s="1069"/>
      <c r="P32" s="1070"/>
      <c r="Q32" s="1074">
        <v>614</v>
      </c>
      <c r="R32" s="1075"/>
      <c r="S32" s="1075"/>
      <c r="T32" s="1075"/>
      <c r="U32" s="1075"/>
      <c r="V32" s="1075">
        <v>591</v>
      </c>
      <c r="W32" s="1075"/>
      <c r="X32" s="1075"/>
      <c r="Y32" s="1075"/>
      <c r="Z32" s="1075"/>
      <c r="AA32" s="1075">
        <v>23</v>
      </c>
      <c r="AB32" s="1075"/>
      <c r="AC32" s="1075"/>
      <c r="AD32" s="1075"/>
      <c r="AE32" s="1076"/>
      <c r="AF32" s="1052">
        <v>1814</v>
      </c>
      <c r="AG32" s="1053"/>
      <c r="AH32" s="1053"/>
      <c r="AI32" s="1053"/>
      <c r="AJ32" s="1054"/>
      <c r="AK32" s="1009">
        <v>8</v>
      </c>
      <c r="AL32" s="1000"/>
      <c r="AM32" s="1000"/>
      <c r="AN32" s="1000"/>
      <c r="AO32" s="1000"/>
      <c r="AP32" s="1000">
        <v>2989</v>
      </c>
      <c r="AQ32" s="1000"/>
      <c r="AR32" s="1000"/>
      <c r="AS32" s="1000"/>
      <c r="AT32" s="1000"/>
      <c r="AU32" s="1000">
        <v>48</v>
      </c>
      <c r="AV32" s="1000"/>
      <c r="AW32" s="1000"/>
      <c r="AX32" s="1000"/>
      <c r="AY32" s="1000"/>
      <c r="AZ32" s="1073" t="s">
        <v>545</v>
      </c>
      <c r="BA32" s="1073"/>
      <c r="BB32" s="1073"/>
      <c r="BC32" s="1073"/>
      <c r="BD32" s="1073"/>
      <c r="BE32" s="1011" t="s">
        <v>385</v>
      </c>
      <c r="BF32" s="1011"/>
      <c r="BG32" s="1011"/>
      <c r="BH32" s="1011"/>
      <c r="BI32" s="1012"/>
      <c r="BJ32" s="205"/>
      <c r="BK32" s="205"/>
      <c r="BL32" s="205"/>
      <c r="BM32" s="205"/>
      <c r="BN32" s="205"/>
      <c r="BO32" s="218"/>
      <c r="BP32" s="218"/>
      <c r="BQ32" s="215">
        <v>26</v>
      </c>
      <c r="BR32" s="216"/>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9"/>
    </row>
    <row r="33" spans="1:131" s="200" customFormat="1" ht="26.25" customHeight="1">
      <c r="A33" s="219">
        <v>6</v>
      </c>
      <c r="B33" s="1068" t="s">
        <v>386</v>
      </c>
      <c r="C33" s="1069"/>
      <c r="D33" s="1069"/>
      <c r="E33" s="1069"/>
      <c r="F33" s="1069"/>
      <c r="G33" s="1069"/>
      <c r="H33" s="1069"/>
      <c r="I33" s="1069"/>
      <c r="J33" s="1069"/>
      <c r="K33" s="1069"/>
      <c r="L33" s="1069"/>
      <c r="M33" s="1069"/>
      <c r="N33" s="1069"/>
      <c r="O33" s="1069"/>
      <c r="P33" s="1070"/>
      <c r="Q33" s="1074">
        <v>661</v>
      </c>
      <c r="R33" s="1075"/>
      <c r="S33" s="1075"/>
      <c r="T33" s="1075"/>
      <c r="U33" s="1075"/>
      <c r="V33" s="1075">
        <v>590</v>
      </c>
      <c r="W33" s="1075"/>
      <c r="X33" s="1075"/>
      <c r="Y33" s="1075"/>
      <c r="Z33" s="1075"/>
      <c r="AA33" s="1075">
        <v>72</v>
      </c>
      <c r="AB33" s="1075"/>
      <c r="AC33" s="1075"/>
      <c r="AD33" s="1075"/>
      <c r="AE33" s="1076"/>
      <c r="AF33" s="1052">
        <v>72</v>
      </c>
      <c r="AG33" s="1053"/>
      <c r="AH33" s="1053"/>
      <c r="AI33" s="1053"/>
      <c r="AJ33" s="1054"/>
      <c r="AK33" s="1009">
        <v>192</v>
      </c>
      <c r="AL33" s="1000"/>
      <c r="AM33" s="1000"/>
      <c r="AN33" s="1000"/>
      <c r="AO33" s="1000"/>
      <c r="AP33" s="1000">
        <v>1821</v>
      </c>
      <c r="AQ33" s="1000"/>
      <c r="AR33" s="1000"/>
      <c r="AS33" s="1000"/>
      <c r="AT33" s="1000"/>
      <c r="AU33" s="1000">
        <v>1107</v>
      </c>
      <c r="AV33" s="1000"/>
      <c r="AW33" s="1000"/>
      <c r="AX33" s="1000"/>
      <c r="AY33" s="1000"/>
      <c r="AZ33" s="1073" t="s">
        <v>545</v>
      </c>
      <c r="BA33" s="1073"/>
      <c r="BB33" s="1073"/>
      <c r="BC33" s="1073"/>
      <c r="BD33" s="1073"/>
      <c r="BE33" s="1011" t="s">
        <v>387</v>
      </c>
      <c r="BF33" s="1011"/>
      <c r="BG33" s="1011"/>
      <c r="BH33" s="1011"/>
      <c r="BI33" s="1012"/>
      <c r="BJ33" s="205"/>
      <c r="BK33" s="205"/>
      <c r="BL33" s="205"/>
      <c r="BM33" s="205"/>
      <c r="BN33" s="205"/>
      <c r="BO33" s="218"/>
      <c r="BP33" s="218"/>
      <c r="BQ33" s="215">
        <v>27</v>
      </c>
      <c r="BR33" s="216"/>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9"/>
    </row>
    <row r="34" spans="1:131" s="200" customFormat="1" ht="26.25" customHeight="1">
      <c r="A34" s="219">
        <v>7</v>
      </c>
      <c r="B34" s="1068" t="s">
        <v>388</v>
      </c>
      <c r="C34" s="1069"/>
      <c r="D34" s="1069"/>
      <c r="E34" s="1069"/>
      <c r="F34" s="1069"/>
      <c r="G34" s="1069"/>
      <c r="H34" s="1069"/>
      <c r="I34" s="1069"/>
      <c r="J34" s="1069"/>
      <c r="K34" s="1069"/>
      <c r="L34" s="1069"/>
      <c r="M34" s="1069"/>
      <c r="N34" s="1069"/>
      <c r="O34" s="1069"/>
      <c r="P34" s="1070"/>
      <c r="Q34" s="1074">
        <v>1287</v>
      </c>
      <c r="R34" s="1075"/>
      <c r="S34" s="1075"/>
      <c r="T34" s="1075"/>
      <c r="U34" s="1075"/>
      <c r="V34" s="1075">
        <v>1223</v>
      </c>
      <c r="W34" s="1075"/>
      <c r="X34" s="1075"/>
      <c r="Y34" s="1075"/>
      <c r="Z34" s="1075"/>
      <c r="AA34" s="1075">
        <v>58</v>
      </c>
      <c r="AB34" s="1075"/>
      <c r="AC34" s="1075"/>
      <c r="AD34" s="1075"/>
      <c r="AE34" s="1076"/>
      <c r="AF34" s="1052">
        <v>58</v>
      </c>
      <c r="AG34" s="1053"/>
      <c r="AH34" s="1053"/>
      <c r="AI34" s="1053"/>
      <c r="AJ34" s="1054"/>
      <c r="AK34" s="1009">
        <v>357</v>
      </c>
      <c r="AL34" s="1000"/>
      <c r="AM34" s="1000"/>
      <c r="AN34" s="1000"/>
      <c r="AO34" s="1000"/>
      <c r="AP34" s="1000">
        <v>6218</v>
      </c>
      <c r="AQ34" s="1000"/>
      <c r="AR34" s="1000"/>
      <c r="AS34" s="1000"/>
      <c r="AT34" s="1000"/>
      <c r="AU34" s="1000">
        <v>4577</v>
      </c>
      <c r="AV34" s="1000"/>
      <c r="AW34" s="1000"/>
      <c r="AX34" s="1000"/>
      <c r="AY34" s="1000"/>
      <c r="AZ34" s="1073" t="s">
        <v>545</v>
      </c>
      <c r="BA34" s="1073"/>
      <c r="BB34" s="1073"/>
      <c r="BC34" s="1073"/>
      <c r="BD34" s="1073"/>
      <c r="BE34" s="1011" t="s">
        <v>548</v>
      </c>
      <c r="BF34" s="1011"/>
      <c r="BG34" s="1011"/>
      <c r="BH34" s="1011"/>
      <c r="BI34" s="1012"/>
      <c r="BJ34" s="205"/>
      <c r="BK34" s="205"/>
      <c r="BL34" s="205"/>
      <c r="BM34" s="205"/>
      <c r="BN34" s="205"/>
      <c r="BO34" s="218"/>
      <c r="BP34" s="218"/>
      <c r="BQ34" s="215">
        <v>28</v>
      </c>
      <c r="BR34" s="216"/>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9"/>
    </row>
    <row r="35" spans="1:131" s="200" customFormat="1" ht="26.25" customHeight="1">
      <c r="A35" s="219">
        <v>8</v>
      </c>
      <c r="B35" s="1068" t="s">
        <v>389</v>
      </c>
      <c r="C35" s="1069"/>
      <c r="D35" s="1069"/>
      <c r="E35" s="1069"/>
      <c r="F35" s="1069"/>
      <c r="G35" s="1069"/>
      <c r="H35" s="1069"/>
      <c r="I35" s="1069"/>
      <c r="J35" s="1069"/>
      <c r="K35" s="1069"/>
      <c r="L35" s="1069"/>
      <c r="M35" s="1069"/>
      <c r="N35" s="1069"/>
      <c r="O35" s="1069"/>
      <c r="P35" s="1070"/>
      <c r="Q35" s="1074">
        <v>159</v>
      </c>
      <c r="R35" s="1075"/>
      <c r="S35" s="1075"/>
      <c r="T35" s="1075"/>
      <c r="U35" s="1075"/>
      <c r="V35" s="1075">
        <v>153</v>
      </c>
      <c r="W35" s="1075"/>
      <c r="X35" s="1075"/>
      <c r="Y35" s="1075"/>
      <c r="Z35" s="1075"/>
      <c r="AA35" s="1075">
        <v>6</v>
      </c>
      <c r="AB35" s="1075"/>
      <c r="AC35" s="1075"/>
      <c r="AD35" s="1075"/>
      <c r="AE35" s="1076"/>
      <c r="AF35" s="1052">
        <v>6</v>
      </c>
      <c r="AG35" s="1053"/>
      <c r="AH35" s="1053"/>
      <c r="AI35" s="1053"/>
      <c r="AJ35" s="1054"/>
      <c r="AK35" s="1009">
        <v>110</v>
      </c>
      <c r="AL35" s="1000"/>
      <c r="AM35" s="1000"/>
      <c r="AN35" s="1000"/>
      <c r="AO35" s="1000"/>
      <c r="AP35" s="1000">
        <v>1053</v>
      </c>
      <c r="AQ35" s="1000"/>
      <c r="AR35" s="1000"/>
      <c r="AS35" s="1000"/>
      <c r="AT35" s="1000"/>
      <c r="AU35" s="1000">
        <v>900</v>
      </c>
      <c r="AV35" s="1000"/>
      <c r="AW35" s="1000"/>
      <c r="AX35" s="1000"/>
      <c r="AY35" s="1000"/>
      <c r="AZ35" s="1073" t="s">
        <v>546</v>
      </c>
      <c r="BA35" s="1073"/>
      <c r="BB35" s="1073"/>
      <c r="BC35" s="1073"/>
      <c r="BD35" s="1073"/>
      <c r="BE35" s="1011" t="s">
        <v>549</v>
      </c>
      <c r="BF35" s="1011"/>
      <c r="BG35" s="1011"/>
      <c r="BH35" s="1011"/>
      <c r="BI35" s="1012"/>
      <c r="BJ35" s="205"/>
      <c r="BK35" s="205"/>
      <c r="BL35" s="205"/>
      <c r="BM35" s="205"/>
      <c r="BN35" s="205"/>
      <c r="BO35" s="218"/>
      <c r="BP35" s="218"/>
      <c r="BQ35" s="215">
        <v>29</v>
      </c>
      <c r="BR35" s="216"/>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9"/>
    </row>
    <row r="36" spans="1:131" s="200" customFormat="1" ht="26.25" customHeight="1">
      <c r="A36" s="219">
        <v>9</v>
      </c>
      <c r="B36" s="1068" t="s">
        <v>390</v>
      </c>
      <c r="C36" s="1069"/>
      <c r="D36" s="1069"/>
      <c r="E36" s="1069"/>
      <c r="F36" s="1069"/>
      <c r="G36" s="1069"/>
      <c r="H36" s="1069"/>
      <c r="I36" s="1069"/>
      <c r="J36" s="1069"/>
      <c r="K36" s="1069"/>
      <c r="L36" s="1069"/>
      <c r="M36" s="1069"/>
      <c r="N36" s="1069"/>
      <c r="O36" s="1069"/>
      <c r="P36" s="1070"/>
      <c r="Q36" s="1074">
        <v>294</v>
      </c>
      <c r="R36" s="1075"/>
      <c r="S36" s="1075"/>
      <c r="T36" s="1075"/>
      <c r="U36" s="1075"/>
      <c r="V36" s="1075">
        <v>287</v>
      </c>
      <c r="W36" s="1075"/>
      <c r="X36" s="1075"/>
      <c r="Y36" s="1075"/>
      <c r="Z36" s="1075"/>
      <c r="AA36" s="1075">
        <v>7</v>
      </c>
      <c r="AB36" s="1075"/>
      <c r="AC36" s="1075"/>
      <c r="AD36" s="1075"/>
      <c r="AE36" s="1076"/>
      <c r="AF36" s="1052">
        <v>7</v>
      </c>
      <c r="AG36" s="1053"/>
      <c r="AH36" s="1053"/>
      <c r="AI36" s="1053"/>
      <c r="AJ36" s="1054"/>
      <c r="AK36" s="1009">
        <v>176</v>
      </c>
      <c r="AL36" s="1000"/>
      <c r="AM36" s="1000"/>
      <c r="AN36" s="1000"/>
      <c r="AO36" s="1000"/>
      <c r="AP36" s="1000">
        <v>2112</v>
      </c>
      <c r="AQ36" s="1000"/>
      <c r="AR36" s="1000"/>
      <c r="AS36" s="1000"/>
      <c r="AT36" s="1000"/>
      <c r="AU36" s="1000">
        <v>1890</v>
      </c>
      <c r="AV36" s="1000"/>
      <c r="AW36" s="1000"/>
      <c r="AX36" s="1000"/>
      <c r="AY36" s="1000"/>
      <c r="AZ36" s="1073" t="s">
        <v>545</v>
      </c>
      <c r="BA36" s="1073"/>
      <c r="BB36" s="1073"/>
      <c r="BC36" s="1073"/>
      <c r="BD36" s="1073"/>
      <c r="BE36" s="1011" t="s">
        <v>550</v>
      </c>
      <c r="BF36" s="1011"/>
      <c r="BG36" s="1011"/>
      <c r="BH36" s="1011"/>
      <c r="BI36" s="1012"/>
      <c r="BJ36" s="205"/>
      <c r="BK36" s="205"/>
      <c r="BL36" s="205"/>
      <c r="BM36" s="205"/>
      <c r="BN36" s="205"/>
      <c r="BO36" s="218"/>
      <c r="BP36" s="218"/>
      <c r="BQ36" s="215">
        <v>30</v>
      </c>
      <c r="BR36" s="216"/>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2"/>
      <c r="AG37" s="1053"/>
      <c r="AH37" s="1053"/>
      <c r="AI37" s="1053"/>
      <c r="AJ37" s="1054"/>
      <c r="AK37" s="1009"/>
      <c r="AL37" s="1000"/>
      <c r="AM37" s="1000"/>
      <c r="AN37" s="1000"/>
      <c r="AO37" s="1000"/>
      <c r="AP37" s="1000"/>
      <c r="AQ37" s="1000"/>
      <c r="AR37" s="1000"/>
      <c r="AS37" s="1000"/>
      <c r="AT37" s="1000"/>
      <c r="AU37" s="1000"/>
      <c r="AV37" s="1000"/>
      <c r="AW37" s="1000"/>
      <c r="AX37" s="1000"/>
      <c r="AY37" s="1000"/>
      <c r="AZ37" s="1073"/>
      <c r="BA37" s="1073"/>
      <c r="BB37" s="1073"/>
      <c r="BC37" s="1073"/>
      <c r="BD37" s="1073"/>
      <c r="BE37" s="1011"/>
      <c r="BF37" s="1011"/>
      <c r="BG37" s="1011"/>
      <c r="BH37" s="1011"/>
      <c r="BI37" s="1012"/>
      <c r="BJ37" s="205"/>
      <c r="BK37" s="205"/>
      <c r="BL37" s="205"/>
      <c r="BM37" s="205"/>
      <c r="BN37" s="205"/>
      <c r="BO37" s="218"/>
      <c r="BP37" s="218"/>
      <c r="BQ37" s="215">
        <v>31</v>
      </c>
      <c r="BR37" s="216"/>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2"/>
      <c r="AG38" s="1053"/>
      <c r="AH38" s="1053"/>
      <c r="AI38" s="1053"/>
      <c r="AJ38" s="1054"/>
      <c r="AK38" s="1009"/>
      <c r="AL38" s="1000"/>
      <c r="AM38" s="1000"/>
      <c r="AN38" s="1000"/>
      <c r="AO38" s="1000"/>
      <c r="AP38" s="1000"/>
      <c r="AQ38" s="1000"/>
      <c r="AR38" s="1000"/>
      <c r="AS38" s="1000"/>
      <c r="AT38" s="1000"/>
      <c r="AU38" s="1000"/>
      <c r="AV38" s="1000"/>
      <c r="AW38" s="1000"/>
      <c r="AX38" s="1000"/>
      <c r="AY38" s="1000"/>
      <c r="AZ38" s="1073"/>
      <c r="BA38" s="1073"/>
      <c r="BB38" s="1073"/>
      <c r="BC38" s="1073"/>
      <c r="BD38" s="1073"/>
      <c r="BE38" s="1011"/>
      <c r="BF38" s="1011"/>
      <c r="BG38" s="1011"/>
      <c r="BH38" s="1011"/>
      <c r="BI38" s="1012"/>
      <c r="BJ38" s="205"/>
      <c r="BK38" s="205"/>
      <c r="BL38" s="205"/>
      <c r="BM38" s="205"/>
      <c r="BN38" s="205"/>
      <c r="BO38" s="218"/>
      <c r="BP38" s="218"/>
      <c r="BQ38" s="215">
        <v>32</v>
      </c>
      <c r="BR38" s="216"/>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2"/>
      <c r="AG39" s="1053"/>
      <c r="AH39" s="1053"/>
      <c r="AI39" s="1053"/>
      <c r="AJ39" s="1054"/>
      <c r="AK39" s="1009"/>
      <c r="AL39" s="1000"/>
      <c r="AM39" s="1000"/>
      <c r="AN39" s="1000"/>
      <c r="AO39" s="1000"/>
      <c r="AP39" s="1000"/>
      <c r="AQ39" s="1000"/>
      <c r="AR39" s="1000"/>
      <c r="AS39" s="1000"/>
      <c r="AT39" s="1000"/>
      <c r="AU39" s="1000"/>
      <c r="AV39" s="1000"/>
      <c r="AW39" s="1000"/>
      <c r="AX39" s="1000"/>
      <c r="AY39" s="1000"/>
      <c r="AZ39" s="1073"/>
      <c r="BA39" s="1073"/>
      <c r="BB39" s="1073"/>
      <c r="BC39" s="1073"/>
      <c r="BD39" s="1073"/>
      <c r="BE39" s="1011"/>
      <c r="BF39" s="1011"/>
      <c r="BG39" s="1011"/>
      <c r="BH39" s="1011"/>
      <c r="BI39" s="1012"/>
      <c r="BJ39" s="205"/>
      <c r="BK39" s="205"/>
      <c r="BL39" s="205"/>
      <c r="BM39" s="205"/>
      <c r="BN39" s="205"/>
      <c r="BO39" s="218"/>
      <c r="BP39" s="218"/>
      <c r="BQ39" s="215">
        <v>33</v>
      </c>
      <c r="BR39" s="216"/>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2"/>
      <c r="AG40" s="1053"/>
      <c r="AH40" s="1053"/>
      <c r="AI40" s="1053"/>
      <c r="AJ40" s="1054"/>
      <c r="AK40" s="1009"/>
      <c r="AL40" s="1000"/>
      <c r="AM40" s="1000"/>
      <c r="AN40" s="1000"/>
      <c r="AO40" s="1000"/>
      <c r="AP40" s="1000"/>
      <c r="AQ40" s="1000"/>
      <c r="AR40" s="1000"/>
      <c r="AS40" s="1000"/>
      <c r="AT40" s="1000"/>
      <c r="AU40" s="1000"/>
      <c r="AV40" s="1000"/>
      <c r="AW40" s="1000"/>
      <c r="AX40" s="1000"/>
      <c r="AY40" s="1000"/>
      <c r="AZ40" s="1073"/>
      <c r="BA40" s="1073"/>
      <c r="BB40" s="1073"/>
      <c r="BC40" s="1073"/>
      <c r="BD40" s="1073"/>
      <c r="BE40" s="1011"/>
      <c r="BF40" s="1011"/>
      <c r="BG40" s="1011"/>
      <c r="BH40" s="1011"/>
      <c r="BI40" s="1012"/>
      <c r="BJ40" s="205"/>
      <c r="BK40" s="205"/>
      <c r="BL40" s="205"/>
      <c r="BM40" s="205"/>
      <c r="BN40" s="205"/>
      <c r="BO40" s="218"/>
      <c r="BP40" s="218"/>
      <c r="BQ40" s="215">
        <v>34</v>
      </c>
      <c r="BR40" s="216"/>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2"/>
      <c r="AG41" s="1053"/>
      <c r="AH41" s="1053"/>
      <c r="AI41" s="1053"/>
      <c r="AJ41" s="1054"/>
      <c r="AK41" s="1009"/>
      <c r="AL41" s="1000"/>
      <c r="AM41" s="1000"/>
      <c r="AN41" s="1000"/>
      <c r="AO41" s="1000"/>
      <c r="AP41" s="1000"/>
      <c r="AQ41" s="1000"/>
      <c r="AR41" s="1000"/>
      <c r="AS41" s="1000"/>
      <c r="AT41" s="1000"/>
      <c r="AU41" s="1000"/>
      <c r="AV41" s="1000"/>
      <c r="AW41" s="1000"/>
      <c r="AX41" s="1000"/>
      <c r="AY41" s="1000"/>
      <c r="AZ41" s="1073"/>
      <c r="BA41" s="1073"/>
      <c r="BB41" s="1073"/>
      <c r="BC41" s="1073"/>
      <c r="BD41" s="1073"/>
      <c r="BE41" s="1011"/>
      <c r="BF41" s="1011"/>
      <c r="BG41" s="1011"/>
      <c r="BH41" s="1011"/>
      <c r="BI41" s="1012"/>
      <c r="BJ41" s="205"/>
      <c r="BK41" s="205"/>
      <c r="BL41" s="205"/>
      <c r="BM41" s="205"/>
      <c r="BN41" s="205"/>
      <c r="BO41" s="218"/>
      <c r="BP41" s="218"/>
      <c r="BQ41" s="215">
        <v>35</v>
      </c>
      <c r="BR41" s="216"/>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2"/>
      <c r="AG42" s="1053"/>
      <c r="AH42" s="1053"/>
      <c r="AI42" s="1053"/>
      <c r="AJ42" s="1054"/>
      <c r="AK42" s="1009"/>
      <c r="AL42" s="1000"/>
      <c r="AM42" s="1000"/>
      <c r="AN42" s="1000"/>
      <c r="AO42" s="1000"/>
      <c r="AP42" s="1000"/>
      <c r="AQ42" s="1000"/>
      <c r="AR42" s="1000"/>
      <c r="AS42" s="1000"/>
      <c r="AT42" s="1000"/>
      <c r="AU42" s="1000"/>
      <c r="AV42" s="1000"/>
      <c r="AW42" s="1000"/>
      <c r="AX42" s="1000"/>
      <c r="AY42" s="1000"/>
      <c r="AZ42" s="1073"/>
      <c r="BA42" s="1073"/>
      <c r="BB42" s="1073"/>
      <c r="BC42" s="1073"/>
      <c r="BD42" s="1073"/>
      <c r="BE42" s="1011"/>
      <c r="BF42" s="1011"/>
      <c r="BG42" s="1011"/>
      <c r="BH42" s="1011"/>
      <c r="BI42" s="1012"/>
      <c r="BJ42" s="205"/>
      <c r="BK42" s="205"/>
      <c r="BL42" s="205"/>
      <c r="BM42" s="205"/>
      <c r="BN42" s="205"/>
      <c r="BO42" s="218"/>
      <c r="BP42" s="218"/>
      <c r="BQ42" s="215">
        <v>36</v>
      </c>
      <c r="BR42" s="216"/>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2"/>
      <c r="AG43" s="1053"/>
      <c r="AH43" s="1053"/>
      <c r="AI43" s="1053"/>
      <c r="AJ43" s="1054"/>
      <c r="AK43" s="1009"/>
      <c r="AL43" s="1000"/>
      <c r="AM43" s="1000"/>
      <c r="AN43" s="1000"/>
      <c r="AO43" s="1000"/>
      <c r="AP43" s="1000"/>
      <c r="AQ43" s="1000"/>
      <c r="AR43" s="1000"/>
      <c r="AS43" s="1000"/>
      <c r="AT43" s="1000"/>
      <c r="AU43" s="1000"/>
      <c r="AV43" s="1000"/>
      <c r="AW43" s="1000"/>
      <c r="AX43" s="1000"/>
      <c r="AY43" s="1000"/>
      <c r="AZ43" s="1073"/>
      <c r="BA43" s="1073"/>
      <c r="BB43" s="1073"/>
      <c r="BC43" s="1073"/>
      <c r="BD43" s="1073"/>
      <c r="BE43" s="1011"/>
      <c r="BF43" s="1011"/>
      <c r="BG43" s="1011"/>
      <c r="BH43" s="1011"/>
      <c r="BI43" s="1012"/>
      <c r="BJ43" s="205"/>
      <c r="BK43" s="205"/>
      <c r="BL43" s="205"/>
      <c r="BM43" s="205"/>
      <c r="BN43" s="205"/>
      <c r="BO43" s="218"/>
      <c r="BP43" s="218"/>
      <c r="BQ43" s="215">
        <v>37</v>
      </c>
      <c r="BR43" s="216"/>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2"/>
      <c r="AG44" s="1053"/>
      <c r="AH44" s="1053"/>
      <c r="AI44" s="1053"/>
      <c r="AJ44" s="1054"/>
      <c r="AK44" s="1009"/>
      <c r="AL44" s="1000"/>
      <c r="AM44" s="1000"/>
      <c r="AN44" s="1000"/>
      <c r="AO44" s="1000"/>
      <c r="AP44" s="1000"/>
      <c r="AQ44" s="1000"/>
      <c r="AR44" s="1000"/>
      <c r="AS44" s="1000"/>
      <c r="AT44" s="1000"/>
      <c r="AU44" s="1000"/>
      <c r="AV44" s="1000"/>
      <c r="AW44" s="1000"/>
      <c r="AX44" s="1000"/>
      <c r="AY44" s="1000"/>
      <c r="AZ44" s="1073"/>
      <c r="BA44" s="1073"/>
      <c r="BB44" s="1073"/>
      <c r="BC44" s="1073"/>
      <c r="BD44" s="1073"/>
      <c r="BE44" s="1011"/>
      <c r="BF44" s="1011"/>
      <c r="BG44" s="1011"/>
      <c r="BH44" s="1011"/>
      <c r="BI44" s="1012"/>
      <c r="BJ44" s="205"/>
      <c r="BK44" s="205"/>
      <c r="BL44" s="205"/>
      <c r="BM44" s="205"/>
      <c r="BN44" s="205"/>
      <c r="BO44" s="218"/>
      <c r="BP44" s="218"/>
      <c r="BQ44" s="215">
        <v>38</v>
      </c>
      <c r="BR44" s="216"/>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2"/>
      <c r="AG45" s="1053"/>
      <c r="AH45" s="1053"/>
      <c r="AI45" s="1053"/>
      <c r="AJ45" s="1054"/>
      <c r="AK45" s="1009"/>
      <c r="AL45" s="1000"/>
      <c r="AM45" s="1000"/>
      <c r="AN45" s="1000"/>
      <c r="AO45" s="1000"/>
      <c r="AP45" s="1000"/>
      <c r="AQ45" s="1000"/>
      <c r="AR45" s="1000"/>
      <c r="AS45" s="1000"/>
      <c r="AT45" s="1000"/>
      <c r="AU45" s="1000"/>
      <c r="AV45" s="1000"/>
      <c r="AW45" s="1000"/>
      <c r="AX45" s="1000"/>
      <c r="AY45" s="1000"/>
      <c r="AZ45" s="1073"/>
      <c r="BA45" s="1073"/>
      <c r="BB45" s="1073"/>
      <c r="BC45" s="1073"/>
      <c r="BD45" s="1073"/>
      <c r="BE45" s="1011"/>
      <c r="BF45" s="1011"/>
      <c r="BG45" s="1011"/>
      <c r="BH45" s="1011"/>
      <c r="BI45" s="1012"/>
      <c r="BJ45" s="205"/>
      <c r="BK45" s="205"/>
      <c r="BL45" s="205"/>
      <c r="BM45" s="205"/>
      <c r="BN45" s="205"/>
      <c r="BO45" s="218"/>
      <c r="BP45" s="218"/>
      <c r="BQ45" s="215">
        <v>39</v>
      </c>
      <c r="BR45" s="216"/>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2"/>
      <c r="AG46" s="1053"/>
      <c r="AH46" s="1053"/>
      <c r="AI46" s="1053"/>
      <c r="AJ46" s="1054"/>
      <c r="AK46" s="1009"/>
      <c r="AL46" s="1000"/>
      <c r="AM46" s="1000"/>
      <c r="AN46" s="1000"/>
      <c r="AO46" s="1000"/>
      <c r="AP46" s="1000"/>
      <c r="AQ46" s="1000"/>
      <c r="AR46" s="1000"/>
      <c r="AS46" s="1000"/>
      <c r="AT46" s="1000"/>
      <c r="AU46" s="1000"/>
      <c r="AV46" s="1000"/>
      <c r="AW46" s="1000"/>
      <c r="AX46" s="1000"/>
      <c r="AY46" s="1000"/>
      <c r="AZ46" s="1073"/>
      <c r="BA46" s="1073"/>
      <c r="BB46" s="1073"/>
      <c r="BC46" s="1073"/>
      <c r="BD46" s="1073"/>
      <c r="BE46" s="1011"/>
      <c r="BF46" s="1011"/>
      <c r="BG46" s="1011"/>
      <c r="BH46" s="1011"/>
      <c r="BI46" s="1012"/>
      <c r="BJ46" s="205"/>
      <c r="BK46" s="205"/>
      <c r="BL46" s="205"/>
      <c r="BM46" s="205"/>
      <c r="BN46" s="205"/>
      <c r="BO46" s="218"/>
      <c r="BP46" s="218"/>
      <c r="BQ46" s="215">
        <v>40</v>
      </c>
      <c r="BR46" s="216"/>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2"/>
      <c r="AG47" s="1053"/>
      <c r="AH47" s="1053"/>
      <c r="AI47" s="1053"/>
      <c r="AJ47" s="1054"/>
      <c r="AK47" s="1009"/>
      <c r="AL47" s="1000"/>
      <c r="AM47" s="1000"/>
      <c r="AN47" s="1000"/>
      <c r="AO47" s="1000"/>
      <c r="AP47" s="1000"/>
      <c r="AQ47" s="1000"/>
      <c r="AR47" s="1000"/>
      <c r="AS47" s="1000"/>
      <c r="AT47" s="1000"/>
      <c r="AU47" s="1000"/>
      <c r="AV47" s="1000"/>
      <c r="AW47" s="1000"/>
      <c r="AX47" s="1000"/>
      <c r="AY47" s="1000"/>
      <c r="AZ47" s="1073"/>
      <c r="BA47" s="1073"/>
      <c r="BB47" s="1073"/>
      <c r="BC47" s="1073"/>
      <c r="BD47" s="1073"/>
      <c r="BE47" s="1011"/>
      <c r="BF47" s="1011"/>
      <c r="BG47" s="1011"/>
      <c r="BH47" s="1011"/>
      <c r="BI47" s="1012"/>
      <c r="BJ47" s="205"/>
      <c r="BK47" s="205"/>
      <c r="BL47" s="205"/>
      <c r="BM47" s="205"/>
      <c r="BN47" s="205"/>
      <c r="BO47" s="218"/>
      <c r="BP47" s="218"/>
      <c r="BQ47" s="215">
        <v>41</v>
      </c>
      <c r="BR47" s="216"/>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2"/>
      <c r="AG48" s="1053"/>
      <c r="AH48" s="1053"/>
      <c r="AI48" s="1053"/>
      <c r="AJ48" s="1054"/>
      <c r="AK48" s="1009"/>
      <c r="AL48" s="1000"/>
      <c r="AM48" s="1000"/>
      <c r="AN48" s="1000"/>
      <c r="AO48" s="1000"/>
      <c r="AP48" s="1000"/>
      <c r="AQ48" s="1000"/>
      <c r="AR48" s="1000"/>
      <c r="AS48" s="1000"/>
      <c r="AT48" s="1000"/>
      <c r="AU48" s="1000"/>
      <c r="AV48" s="1000"/>
      <c r="AW48" s="1000"/>
      <c r="AX48" s="1000"/>
      <c r="AY48" s="1000"/>
      <c r="AZ48" s="1073"/>
      <c r="BA48" s="1073"/>
      <c r="BB48" s="1073"/>
      <c r="BC48" s="1073"/>
      <c r="BD48" s="1073"/>
      <c r="BE48" s="1011"/>
      <c r="BF48" s="1011"/>
      <c r="BG48" s="1011"/>
      <c r="BH48" s="1011"/>
      <c r="BI48" s="1012"/>
      <c r="BJ48" s="205"/>
      <c r="BK48" s="205"/>
      <c r="BL48" s="205"/>
      <c r="BM48" s="205"/>
      <c r="BN48" s="205"/>
      <c r="BO48" s="218"/>
      <c r="BP48" s="218"/>
      <c r="BQ48" s="215">
        <v>42</v>
      </c>
      <c r="BR48" s="216"/>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2"/>
      <c r="AG49" s="1053"/>
      <c r="AH49" s="1053"/>
      <c r="AI49" s="1053"/>
      <c r="AJ49" s="1054"/>
      <c r="AK49" s="1009"/>
      <c r="AL49" s="1000"/>
      <c r="AM49" s="1000"/>
      <c r="AN49" s="1000"/>
      <c r="AO49" s="1000"/>
      <c r="AP49" s="1000"/>
      <c r="AQ49" s="1000"/>
      <c r="AR49" s="1000"/>
      <c r="AS49" s="1000"/>
      <c r="AT49" s="1000"/>
      <c r="AU49" s="1000"/>
      <c r="AV49" s="1000"/>
      <c r="AW49" s="1000"/>
      <c r="AX49" s="1000"/>
      <c r="AY49" s="1000"/>
      <c r="AZ49" s="1073"/>
      <c r="BA49" s="1073"/>
      <c r="BB49" s="1073"/>
      <c r="BC49" s="1073"/>
      <c r="BD49" s="1073"/>
      <c r="BE49" s="1011"/>
      <c r="BF49" s="1011"/>
      <c r="BG49" s="1011"/>
      <c r="BH49" s="1011"/>
      <c r="BI49" s="1012"/>
      <c r="BJ49" s="205"/>
      <c r="BK49" s="205"/>
      <c r="BL49" s="205"/>
      <c r="BM49" s="205"/>
      <c r="BN49" s="205"/>
      <c r="BO49" s="218"/>
      <c r="BP49" s="218"/>
      <c r="BQ49" s="215">
        <v>43</v>
      </c>
      <c r="BR49" s="216"/>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6"/>
      <c r="S50" s="1056"/>
      <c r="T50" s="1056"/>
      <c r="U50" s="1056"/>
      <c r="V50" s="1056"/>
      <c r="W50" s="1056"/>
      <c r="X50" s="1056"/>
      <c r="Y50" s="1056"/>
      <c r="Z50" s="1056"/>
      <c r="AA50" s="1056"/>
      <c r="AB50" s="1056"/>
      <c r="AC50" s="1056"/>
      <c r="AD50" s="1056"/>
      <c r="AE50" s="1072"/>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11"/>
      <c r="BF50" s="1011"/>
      <c r="BG50" s="1011"/>
      <c r="BH50" s="1011"/>
      <c r="BI50" s="1012"/>
      <c r="BJ50" s="205"/>
      <c r="BK50" s="205"/>
      <c r="BL50" s="205"/>
      <c r="BM50" s="205"/>
      <c r="BN50" s="205"/>
      <c r="BO50" s="218"/>
      <c r="BP50" s="218"/>
      <c r="BQ50" s="215">
        <v>44</v>
      </c>
      <c r="BR50" s="216"/>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6"/>
      <c r="S51" s="1056"/>
      <c r="T51" s="1056"/>
      <c r="U51" s="1056"/>
      <c r="V51" s="1056"/>
      <c r="W51" s="1056"/>
      <c r="X51" s="1056"/>
      <c r="Y51" s="1056"/>
      <c r="Z51" s="1056"/>
      <c r="AA51" s="1056"/>
      <c r="AB51" s="1056"/>
      <c r="AC51" s="1056"/>
      <c r="AD51" s="1056"/>
      <c r="AE51" s="1072"/>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11"/>
      <c r="BF51" s="1011"/>
      <c r="BG51" s="1011"/>
      <c r="BH51" s="1011"/>
      <c r="BI51" s="1012"/>
      <c r="BJ51" s="205"/>
      <c r="BK51" s="205"/>
      <c r="BL51" s="205"/>
      <c r="BM51" s="205"/>
      <c r="BN51" s="205"/>
      <c r="BO51" s="218"/>
      <c r="BP51" s="218"/>
      <c r="BQ51" s="215">
        <v>45</v>
      </c>
      <c r="BR51" s="216"/>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6"/>
      <c r="S52" s="1056"/>
      <c r="T52" s="1056"/>
      <c r="U52" s="1056"/>
      <c r="V52" s="1056"/>
      <c r="W52" s="1056"/>
      <c r="X52" s="1056"/>
      <c r="Y52" s="1056"/>
      <c r="Z52" s="1056"/>
      <c r="AA52" s="1056"/>
      <c r="AB52" s="1056"/>
      <c r="AC52" s="1056"/>
      <c r="AD52" s="1056"/>
      <c r="AE52" s="1072"/>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11"/>
      <c r="BF52" s="1011"/>
      <c r="BG52" s="1011"/>
      <c r="BH52" s="1011"/>
      <c r="BI52" s="1012"/>
      <c r="BJ52" s="205"/>
      <c r="BK52" s="205"/>
      <c r="BL52" s="205"/>
      <c r="BM52" s="205"/>
      <c r="BN52" s="205"/>
      <c r="BO52" s="218"/>
      <c r="BP52" s="218"/>
      <c r="BQ52" s="215">
        <v>46</v>
      </c>
      <c r="BR52" s="216"/>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6"/>
      <c r="S53" s="1056"/>
      <c r="T53" s="1056"/>
      <c r="U53" s="1056"/>
      <c r="V53" s="1056"/>
      <c r="W53" s="1056"/>
      <c r="X53" s="1056"/>
      <c r="Y53" s="1056"/>
      <c r="Z53" s="1056"/>
      <c r="AA53" s="1056"/>
      <c r="AB53" s="1056"/>
      <c r="AC53" s="1056"/>
      <c r="AD53" s="1056"/>
      <c r="AE53" s="1072"/>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11"/>
      <c r="BF53" s="1011"/>
      <c r="BG53" s="1011"/>
      <c r="BH53" s="1011"/>
      <c r="BI53" s="1012"/>
      <c r="BJ53" s="205"/>
      <c r="BK53" s="205"/>
      <c r="BL53" s="205"/>
      <c r="BM53" s="205"/>
      <c r="BN53" s="205"/>
      <c r="BO53" s="218"/>
      <c r="BP53" s="218"/>
      <c r="BQ53" s="215">
        <v>47</v>
      </c>
      <c r="BR53" s="216"/>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6"/>
      <c r="S54" s="1056"/>
      <c r="T54" s="1056"/>
      <c r="U54" s="1056"/>
      <c r="V54" s="1056"/>
      <c r="W54" s="1056"/>
      <c r="X54" s="1056"/>
      <c r="Y54" s="1056"/>
      <c r="Z54" s="1056"/>
      <c r="AA54" s="1056"/>
      <c r="AB54" s="1056"/>
      <c r="AC54" s="1056"/>
      <c r="AD54" s="1056"/>
      <c r="AE54" s="1072"/>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11"/>
      <c r="BF54" s="1011"/>
      <c r="BG54" s="1011"/>
      <c r="BH54" s="1011"/>
      <c r="BI54" s="1012"/>
      <c r="BJ54" s="205"/>
      <c r="BK54" s="205"/>
      <c r="BL54" s="205"/>
      <c r="BM54" s="205"/>
      <c r="BN54" s="205"/>
      <c r="BO54" s="218"/>
      <c r="BP54" s="218"/>
      <c r="BQ54" s="215">
        <v>48</v>
      </c>
      <c r="BR54" s="216"/>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6"/>
      <c r="S55" s="1056"/>
      <c r="T55" s="1056"/>
      <c r="U55" s="1056"/>
      <c r="V55" s="1056"/>
      <c r="W55" s="1056"/>
      <c r="X55" s="1056"/>
      <c r="Y55" s="1056"/>
      <c r="Z55" s="1056"/>
      <c r="AA55" s="1056"/>
      <c r="AB55" s="1056"/>
      <c r="AC55" s="1056"/>
      <c r="AD55" s="1056"/>
      <c r="AE55" s="1072"/>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11"/>
      <c r="BF55" s="1011"/>
      <c r="BG55" s="1011"/>
      <c r="BH55" s="1011"/>
      <c r="BI55" s="1012"/>
      <c r="BJ55" s="205"/>
      <c r="BK55" s="205"/>
      <c r="BL55" s="205"/>
      <c r="BM55" s="205"/>
      <c r="BN55" s="205"/>
      <c r="BO55" s="218"/>
      <c r="BP55" s="218"/>
      <c r="BQ55" s="215">
        <v>49</v>
      </c>
      <c r="BR55" s="216"/>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6"/>
      <c r="S56" s="1056"/>
      <c r="T56" s="1056"/>
      <c r="U56" s="1056"/>
      <c r="V56" s="1056"/>
      <c r="W56" s="1056"/>
      <c r="X56" s="1056"/>
      <c r="Y56" s="1056"/>
      <c r="Z56" s="1056"/>
      <c r="AA56" s="1056"/>
      <c r="AB56" s="1056"/>
      <c r="AC56" s="1056"/>
      <c r="AD56" s="1056"/>
      <c r="AE56" s="1072"/>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11"/>
      <c r="BF56" s="1011"/>
      <c r="BG56" s="1011"/>
      <c r="BH56" s="1011"/>
      <c r="BI56" s="1012"/>
      <c r="BJ56" s="205"/>
      <c r="BK56" s="205"/>
      <c r="BL56" s="205"/>
      <c r="BM56" s="205"/>
      <c r="BN56" s="205"/>
      <c r="BO56" s="218"/>
      <c r="BP56" s="218"/>
      <c r="BQ56" s="215">
        <v>50</v>
      </c>
      <c r="BR56" s="216"/>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6"/>
      <c r="S57" s="1056"/>
      <c r="T57" s="1056"/>
      <c r="U57" s="1056"/>
      <c r="V57" s="1056"/>
      <c r="W57" s="1056"/>
      <c r="X57" s="1056"/>
      <c r="Y57" s="1056"/>
      <c r="Z57" s="1056"/>
      <c r="AA57" s="1056"/>
      <c r="AB57" s="1056"/>
      <c r="AC57" s="1056"/>
      <c r="AD57" s="1056"/>
      <c r="AE57" s="1072"/>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11"/>
      <c r="BF57" s="1011"/>
      <c r="BG57" s="1011"/>
      <c r="BH57" s="1011"/>
      <c r="BI57" s="1012"/>
      <c r="BJ57" s="205"/>
      <c r="BK57" s="205"/>
      <c r="BL57" s="205"/>
      <c r="BM57" s="205"/>
      <c r="BN57" s="205"/>
      <c r="BO57" s="218"/>
      <c r="BP57" s="218"/>
      <c r="BQ57" s="215">
        <v>51</v>
      </c>
      <c r="BR57" s="216"/>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6"/>
      <c r="S58" s="1056"/>
      <c r="T58" s="1056"/>
      <c r="U58" s="1056"/>
      <c r="V58" s="1056"/>
      <c r="W58" s="1056"/>
      <c r="X58" s="1056"/>
      <c r="Y58" s="1056"/>
      <c r="Z58" s="1056"/>
      <c r="AA58" s="1056"/>
      <c r="AB58" s="1056"/>
      <c r="AC58" s="1056"/>
      <c r="AD58" s="1056"/>
      <c r="AE58" s="1072"/>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11"/>
      <c r="BF58" s="1011"/>
      <c r="BG58" s="1011"/>
      <c r="BH58" s="1011"/>
      <c r="BI58" s="1012"/>
      <c r="BJ58" s="205"/>
      <c r="BK58" s="205"/>
      <c r="BL58" s="205"/>
      <c r="BM58" s="205"/>
      <c r="BN58" s="205"/>
      <c r="BO58" s="218"/>
      <c r="BP58" s="218"/>
      <c r="BQ58" s="215">
        <v>52</v>
      </c>
      <c r="BR58" s="216"/>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6"/>
      <c r="S59" s="1056"/>
      <c r="T59" s="1056"/>
      <c r="U59" s="1056"/>
      <c r="V59" s="1056"/>
      <c r="W59" s="1056"/>
      <c r="X59" s="1056"/>
      <c r="Y59" s="1056"/>
      <c r="Z59" s="1056"/>
      <c r="AA59" s="1056"/>
      <c r="AB59" s="1056"/>
      <c r="AC59" s="1056"/>
      <c r="AD59" s="1056"/>
      <c r="AE59" s="1072"/>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11"/>
      <c r="BF59" s="1011"/>
      <c r="BG59" s="1011"/>
      <c r="BH59" s="1011"/>
      <c r="BI59" s="1012"/>
      <c r="BJ59" s="205"/>
      <c r="BK59" s="205"/>
      <c r="BL59" s="205"/>
      <c r="BM59" s="205"/>
      <c r="BN59" s="205"/>
      <c r="BO59" s="218"/>
      <c r="BP59" s="218"/>
      <c r="BQ59" s="215">
        <v>53</v>
      </c>
      <c r="BR59" s="216"/>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6"/>
      <c r="S60" s="1056"/>
      <c r="T60" s="1056"/>
      <c r="U60" s="1056"/>
      <c r="V60" s="1056"/>
      <c r="W60" s="1056"/>
      <c r="X60" s="1056"/>
      <c r="Y60" s="1056"/>
      <c r="Z60" s="1056"/>
      <c r="AA60" s="1056"/>
      <c r="AB60" s="1056"/>
      <c r="AC60" s="1056"/>
      <c r="AD60" s="1056"/>
      <c r="AE60" s="1072"/>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11"/>
      <c r="BF60" s="1011"/>
      <c r="BG60" s="1011"/>
      <c r="BH60" s="1011"/>
      <c r="BI60" s="1012"/>
      <c r="BJ60" s="205"/>
      <c r="BK60" s="205"/>
      <c r="BL60" s="205"/>
      <c r="BM60" s="205"/>
      <c r="BN60" s="205"/>
      <c r="BO60" s="218"/>
      <c r="BP60" s="218"/>
      <c r="BQ60" s="215">
        <v>54</v>
      </c>
      <c r="BR60" s="216"/>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6"/>
      <c r="S61" s="1056"/>
      <c r="T61" s="1056"/>
      <c r="U61" s="1056"/>
      <c r="V61" s="1056"/>
      <c r="W61" s="1056"/>
      <c r="X61" s="1056"/>
      <c r="Y61" s="1056"/>
      <c r="Z61" s="1056"/>
      <c r="AA61" s="1056"/>
      <c r="AB61" s="1056"/>
      <c r="AC61" s="1056"/>
      <c r="AD61" s="1056"/>
      <c r="AE61" s="1072"/>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11"/>
      <c r="BF61" s="1011"/>
      <c r="BG61" s="1011"/>
      <c r="BH61" s="1011"/>
      <c r="BI61" s="1012"/>
      <c r="BJ61" s="205"/>
      <c r="BK61" s="205"/>
      <c r="BL61" s="205"/>
      <c r="BM61" s="205"/>
      <c r="BN61" s="205"/>
      <c r="BO61" s="218"/>
      <c r="BP61" s="218"/>
      <c r="BQ61" s="215">
        <v>55</v>
      </c>
      <c r="BR61" s="216"/>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6"/>
      <c r="S62" s="1056"/>
      <c r="T62" s="1056"/>
      <c r="U62" s="1056"/>
      <c r="V62" s="1056"/>
      <c r="W62" s="1056"/>
      <c r="X62" s="1056"/>
      <c r="Y62" s="1056"/>
      <c r="Z62" s="1056"/>
      <c r="AA62" s="1056"/>
      <c r="AB62" s="1056"/>
      <c r="AC62" s="1056"/>
      <c r="AD62" s="1056"/>
      <c r="AE62" s="1072"/>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11"/>
      <c r="BF62" s="1011"/>
      <c r="BG62" s="1011"/>
      <c r="BH62" s="1011"/>
      <c r="BI62" s="1012"/>
      <c r="BJ62" s="1065" t="s">
        <v>391</v>
      </c>
      <c r="BK62" s="1066"/>
      <c r="BL62" s="1066"/>
      <c r="BM62" s="1066"/>
      <c r="BN62" s="1067"/>
      <c r="BO62" s="218"/>
      <c r="BP62" s="218"/>
      <c r="BQ62" s="215">
        <v>56</v>
      </c>
      <c r="BR62" s="216"/>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1"/>
      <c r="AF63" s="1062">
        <v>2323</v>
      </c>
      <c r="AG63" s="988"/>
      <c r="AH63" s="988"/>
      <c r="AI63" s="988"/>
      <c r="AJ63" s="1063"/>
      <c r="AK63" s="1064"/>
      <c r="AL63" s="992"/>
      <c r="AM63" s="992"/>
      <c r="AN63" s="992"/>
      <c r="AO63" s="992"/>
      <c r="AP63" s="988">
        <v>14311</v>
      </c>
      <c r="AQ63" s="988"/>
      <c r="AR63" s="988"/>
      <c r="AS63" s="988"/>
      <c r="AT63" s="988"/>
      <c r="AU63" s="988">
        <v>8551</v>
      </c>
      <c r="AV63" s="988"/>
      <c r="AW63" s="988"/>
      <c r="AX63" s="988"/>
      <c r="AY63" s="988"/>
      <c r="AZ63" s="1058"/>
      <c r="BA63" s="1058"/>
      <c r="BB63" s="1058"/>
      <c r="BC63" s="1058"/>
      <c r="BD63" s="1058"/>
      <c r="BE63" s="989"/>
      <c r="BF63" s="989"/>
      <c r="BG63" s="989"/>
      <c r="BH63" s="989"/>
      <c r="BI63" s="990"/>
      <c r="BJ63" s="1059" t="s">
        <v>112</v>
      </c>
      <c r="BK63" s="980"/>
      <c r="BL63" s="980"/>
      <c r="BM63" s="980"/>
      <c r="BN63" s="1060"/>
      <c r="BO63" s="218"/>
      <c r="BP63" s="218"/>
      <c r="BQ63" s="215">
        <v>57</v>
      </c>
      <c r="BR63" s="216"/>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9"/>
    </row>
    <row r="66" spans="1:131" s="200" customFormat="1" ht="26.25" customHeight="1">
      <c r="A66" s="1028" t="s">
        <v>394</v>
      </c>
      <c r="B66" s="1029"/>
      <c r="C66" s="1029"/>
      <c r="D66" s="1029"/>
      <c r="E66" s="1029"/>
      <c r="F66" s="1029"/>
      <c r="G66" s="1029"/>
      <c r="H66" s="1029"/>
      <c r="I66" s="1029"/>
      <c r="J66" s="1029"/>
      <c r="K66" s="1029"/>
      <c r="L66" s="1029"/>
      <c r="M66" s="1029"/>
      <c r="N66" s="1029"/>
      <c r="O66" s="1029"/>
      <c r="P66" s="1030"/>
      <c r="Q66" s="1034" t="s">
        <v>372</v>
      </c>
      <c r="R66" s="1035"/>
      <c r="S66" s="1035"/>
      <c r="T66" s="1035"/>
      <c r="U66" s="1036"/>
      <c r="V66" s="1034" t="s">
        <v>373</v>
      </c>
      <c r="W66" s="1035"/>
      <c r="X66" s="1035"/>
      <c r="Y66" s="1035"/>
      <c r="Z66" s="1036"/>
      <c r="AA66" s="1034" t="s">
        <v>374</v>
      </c>
      <c r="AB66" s="1035"/>
      <c r="AC66" s="1035"/>
      <c r="AD66" s="1035"/>
      <c r="AE66" s="1036"/>
      <c r="AF66" s="1040" t="s">
        <v>375</v>
      </c>
      <c r="AG66" s="1041"/>
      <c r="AH66" s="1041"/>
      <c r="AI66" s="1041"/>
      <c r="AJ66" s="1042"/>
      <c r="AK66" s="1034" t="s">
        <v>376</v>
      </c>
      <c r="AL66" s="1029"/>
      <c r="AM66" s="1029"/>
      <c r="AN66" s="1029"/>
      <c r="AO66" s="1030"/>
      <c r="AP66" s="1034" t="s">
        <v>377</v>
      </c>
      <c r="AQ66" s="1035"/>
      <c r="AR66" s="1035"/>
      <c r="AS66" s="1035"/>
      <c r="AT66" s="1036"/>
      <c r="AU66" s="1034" t="s">
        <v>395</v>
      </c>
      <c r="AV66" s="1035"/>
      <c r="AW66" s="1035"/>
      <c r="AX66" s="1035"/>
      <c r="AY66" s="1036"/>
      <c r="AZ66" s="1034" t="s">
        <v>356</v>
      </c>
      <c r="BA66" s="1035"/>
      <c r="BB66" s="1035"/>
      <c r="BC66" s="1035"/>
      <c r="BD66" s="105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9" t="s">
        <v>551</v>
      </c>
      <c r="C68" s="1017"/>
      <c r="D68" s="1017"/>
      <c r="E68" s="1017"/>
      <c r="F68" s="1017"/>
      <c r="G68" s="1017"/>
      <c r="H68" s="1017"/>
      <c r="I68" s="1017"/>
      <c r="J68" s="1017"/>
      <c r="K68" s="1017"/>
      <c r="L68" s="1017"/>
      <c r="M68" s="1017"/>
      <c r="N68" s="1017"/>
      <c r="O68" s="1017"/>
      <c r="P68" s="1020"/>
      <c r="Q68" s="1021">
        <v>367</v>
      </c>
      <c r="R68" s="1015"/>
      <c r="S68" s="1015"/>
      <c r="T68" s="1015"/>
      <c r="U68" s="1015"/>
      <c r="V68" s="1015">
        <v>366</v>
      </c>
      <c r="W68" s="1015"/>
      <c r="X68" s="1015"/>
      <c r="Y68" s="1015"/>
      <c r="Z68" s="1015"/>
      <c r="AA68" s="1015">
        <v>1</v>
      </c>
      <c r="AB68" s="1015"/>
      <c r="AC68" s="1015"/>
      <c r="AD68" s="1015"/>
      <c r="AE68" s="1015"/>
      <c r="AF68" s="1015">
        <v>1</v>
      </c>
      <c r="AG68" s="1015"/>
      <c r="AH68" s="1015"/>
      <c r="AI68" s="1015"/>
      <c r="AJ68" s="1015"/>
      <c r="AK68" s="1015">
        <v>6</v>
      </c>
      <c r="AL68" s="1015"/>
      <c r="AM68" s="1015"/>
      <c r="AN68" s="1015"/>
      <c r="AO68" s="1015"/>
      <c r="AP68" s="1015" t="s">
        <v>558</v>
      </c>
      <c r="AQ68" s="1015"/>
      <c r="AR68" s="1015"/>
      <c r="AS68" s="1015"/>
      <c r="AT68" s="1015"/>
      <c r="AU68" s="1015" t="s">
        <v>558</v>
      </c>
      <c r="AV68" s="1015"/>
      <c r="AW68" s="1015"/>
      <c r="AX68" s="1015"/>
      <c r="AY68" s="1015"/>
      <c r="AZ68" s="1016" t="s">
        <v>559</v>
      </c>
      <c r="BA68" s="1017"/>
      <c r="BB68" s="1017"/>
      <c r="BC68" s="1017"/>
      <c r="BD68" s="1018"/>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31</v>
      </c>
      <c r="R69" s="1000"/>
      <c r="S69" s="1000"/>
      <c r="T69" s="1000"/>
      <c r="U69" s="1000"/>
      <c r="V69" s="1000">
        <v>30</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558</v>
      </c>
      <c r="AQ69" s="1000"/>
      <c r="AR69" s="1000"/>
      <c r="AS69" s="1000"/>
      <c r="AT69" s="1000"/>
      <c r="AU69" s="1000" t="s">
        <v>558</v>
      </c>
      <c r="AV69" s="1000"/>
      <c r="AW69" s="1000"/>
      <c r="AX69" s="1000"/>
      <c r="AY69" s="1000"/>
      <c r="AZ69" s="1013" t="s">
        <v>560</v>
      </c>
      <c r="BA69" s="1004"/>
      <c r="BB69" s="1004"/>
      <c r="BC69" s="1004"/>
      <c r="BD69" s="101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61</v>
      </c>
      <c r="R70" s="1000"/>
      <c r="S70" s="1000"/>
      <c r="T70" s="1000"/>
      <c r="U70" s="1000"/>
      <c r="V70" s="1000">
        <v>49</v>
      </c>
      <c r="W70" s="1000"/>
      <c r="X70" s="1000"/>
      <c r="Y70" s="1000"/>
      <c r="Z70" s="1000"/>
      <c r="AA70" s="1000">
        <v>12</v>
      </c>
      <c r="AB70" s="1000"/>
      <c r="AC70" s="1000"/>
      <c r="AD70" s="1000"/>
      <c r="AE70" s="1000"/>
      <c r="AF70" s="1000">
        <v>12</v>
      </c>
      <c r="AG70" s="1000"/>
      <c r="AH70" s="1000"/>
      <c r="AI70" s="1000"/>
      <c r="AJ70" s="1000"/>
      <c r="AK70" s="1000" t="s">
        <v>558</v>
      </c>
      <c r="AL70" s="1000"/>
      <c r="AM70" s="1000"/>
      <c r="AN70" s="1000"/>
      <c r="AO70" s="1000"/>
      <c r="AP70" s="1000" t="s">
        <v>558</v>
      </c>
      <c r="AQ70" s="1000"/>
      <c r="AR70" s="1000"/>
      <c r="AS70" s="1000"/>
      <c r="AT70" s="1000"/>
      <c r="AU70" s="1000" t="s">
        <v>558</v>
      </c>
      <c r="AV70" s="1000"/>
      <c r="AW70" s="1000"/>
      <c r="AX70" s="1000"/>
      <c r="AY70" s="1000"/>
      <c r="AZ70" s="1013"/>
      <c r="BA70" s="1004"/>
      <c r="BB70" s="1004"/>
      <c r="BC70" s="1004"/>
      <c r="BD70" s="101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192</v>
      </c>
      <c r="R71" s="1000"/>
      <c r="S71" s="1000"/>
      <c r="T71" s="1000"/>
      <c r="U71" s="1000"/>
      <c r="V71" s="1000">
        <v>146</v>
      </c>
      <c r="W71" s="1000"/>
      <c r="X71" s="1000"/>
      <c r="Y71" s="1000"/>
      <c r="Z71" s="1000"/>
      <c r="AA71" s="1000">
        <v>46</v>
      </c>
      <c r="AB71" s="1000"/>
      <c r="AC71" s="1000"/>
      <c r="AD71" s="1000"/>
      <c r="AE71" s="1000"/>
      <c r="AF71" s="1000">
        <v>46</v>
      </c>
      <c r="AG71" s="1000"/>
      <c r="AH71" s="1000"/>
      <c r="AI71" s="1000"/>
      <c r="AJ71" s="1000"/>
      <c r="AK71" s="1000">
        <v>49</v>
      </c>
      <c r="AL71" s="1000"/>
      <c r="AM71" s="1000"/>
      <c r="AN71" s="1000"/>
      <c r="AO71" s="1000"/>
      <c r="AP71" s="1000" t="s">
        <v>558</v>
      </c>
      <c r="AQ71" s="1000"/>
      <c r="AR71" s="1000"/>
      <c r="AS71" s="1000"/>
      <c r="AT71" s="1000"/>
      <c r="AU71" s="1000" t="s">
        <v>558</v>
      </c>
      <c r="AV71" s="1000"/>
      <c r="AW71" s="1000"/>
      <c r="AX71" s="1000"/>
      <c r="AY71" s="1000"/>
      <c r="AZ71" s="1013" t="s">
        <v>561</v>
      </c>
      <c r="BA71" s="1004"/>
      <c r="BB71" s="1004"/>
      <c r="BC71" s="1004"/>
      <c r="BD71" s="101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189459</v>
      </c>
      <c r="R72" s="1000"/>
      <c r="S72" s="1000"/>
      <c r="T72" s="1000"/>
      <c r="U72" s="1000"/>
      <c r="V72" s="1000">
        <v>178623</v>
      </c>
      <c r="W72" s="1000"/>
      <c r="X72" s="1000"/>
      <c r="Y72" s="1000"/>
      <c r="Z72" s="1000"/>
      <c r="AA72" s="1000">
        <v>10835</v>
      </c>
      <c r="AB72" s="1000"/>
      <c r="AC72" s="1000"/>
      <c r="AD72" s="1000"/>
      <c r="AE72" s="1000"/>
      <c r="AF72" s="1000">
        <v>10835</v>
      </c>
      <c r="AG72" s="1000"/>
      <c r="AH72" s="1000"/>
      <c r="AI72" s="1000"/>
      <c r="AJ72" s="1000"/>
      <c r="AK72" s="1000" t="s">
        <v>568</v>
      </c>
      <c r="AL72" s="1000"/>
      <c r="AM72" s="1000"/>
      <c r="AN72" s="1000"/>
      <c r="AO72" s="1000"/>
      <c r="AP72" s="1000" t="s">
        <v>558</v>
      </c>
      <c r="AQ72" s="1000"/>
      <c r="AR72" s="1000"/>
      <c r="AS72" s="1000"/>
      <c r="AT72" s="1000"/>
      <c r="AU72" s="1000" t="s">
        <v>558</v>
      </c>
      <c r="AV72" s="1000"/>
      <c r="AW72" s="1000"/>
      <c r="AX72" s="1000"/>
      <c r="AY72" s="1000"/>
      <c r="AZ72" s="1013" t="s">
        <v>562</v>
      </c>
      <c r="BA72" s="1004"/>
      <c r="BB72" s="1004"/>
      <c r="BC72" s="1004"/>
      <c r="BD72" s="101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556</v>
      </c>
      <c r="C73" s="1004"/>
      <c r="D73" s="1004"/>
      <c r="E73" s="1004"/>
      <c r="F73" s="1004"/>
      <c r="G73" s="1004"/>
      <c r="H73" s="1004"/>
      <c r="I73" s="1004"/>
      <c r="J73" s="1004"/>
      <c r="K73" s="1004"/>
      <c r="L73" s="1004"/>
      <c r="M73" s="1004"/>
      <c r="N73" s="1004"/>
      <c r="O73" s="1004"/>
      <c r="P73" s="1005"/>
      <c r="Q73" s="1006">
        <v>545</v>
      </c>
      <c r="R73" s="1000"/>
      <c r="S73" s="1000"/>
      <c r="T73" s="1000"/>
      <c r="U73" s="1000"/>
      <c r="V73" s="1000">
        <v>518</v>
      </c>
      <c r="W73" s="1000"/>
      <c r="X73" s="1000"/>
      <c r="Y73" s="1000"/>
      <c r="Z73" s="1000"/>
      <c r="AA73" s="1000">
        <v>27</v>
      </c>
      <c r="AB73" s="1000"/>
      <c r="AC73" s="1000"/>
      <c r="AD73" s="1000"/>
      <c r="AE73" s="1000"/>
      <c r="AF73" s="1000">
        <v>21</v>
      </c>
      <c r="AG73" s="1000"/>
      <c r="AH73" s="1000"/>
      <c r="AI73" s="1000"/>
      <c r="AJ73" s="1000"/>
      <c r="AK73" s="1000">
        <v>61</v>
      </c>
      <c r="AL73" s="1000"/>
      <c r="AM73" s="1000"/>
      <c r="AN73" s="1000"/>
      <c r="AO73" s="1000"/>
      <c r="AP73" s="1000" t="s">
        <v>558</v>
      </c>
      <c r="AQ73" s="1000"/>
      <c r="AR73" s="1000"/>
      <c r="AS73" s="1000"/>
      <c r="AT73" s="1000"/>
      <c r="AU73" s="1000" t="s">
        <v>558</v>
      </c>
      <c r="AV73" s="1000"/>
      <c r="AW73" s="1000"/>
      <c r="AX73" s="1000"/>
      <c r="AY73" s="1000"/>
      <c r="AZ73" s="1013" t="s">
        <v>563</v>
      </c>
      <c r="BA73" s="1004"/>
      <c r="BB73" s="1004"/>
      <c r="BC73" s="1004"/>
      <c r="BD73" s="101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11"/>
      <c r="BA74" s="1011"/>
      <c r="BB74" s="1011"/>
      <c r="BC74" s="1011"/>
      <c r="BD74" s="101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11"/>
      <c r="BA75" s="1011"/>
      <c r="BB75" s="1011"/>
      <c r="BC75" s="1011"/>
      <c r="BD75" s="101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11"/>
      <c r="BA76" s="1011"/>
      <c r="BB76" s="1011"/>
      <c r="BC76" s="1011"/>
      <c r="BD76" s="101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10916</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SUM(CR7:CV12)</f>
        <v>70</v>
      </c>
      <c r="CS102" s="980"/>
      <c r="CT102" s="980"/>
      <c r="CU102" s="980"/>
      <c r="CV102" s="981"/>
      <c r="CW102" s="979">
        <f t="shared" ref="CW102" si="0">SUM(CW7:DA12)</f>
        <v>36</v>
      </c>
      <c r="CX102" s="980"/>
      <c r="CY102" s="980"/>
      <c r="CZ102" s="980"/>
      <c r="DA102" s="981"/>
      <c r="DB102" s="979"/>
      <c r="DC102" s="980"/>
      <c r="DD102" s="980"/>
      <c r="DE102" s="980"/>
      <c r="DF102" s="981"/>
      <c r="DG102" s="979">
        <f t="shared" ref="DG102" si="1">SUM(DG7:DK12)</f>
        <v>672</v>
      </c>
      <c r="DH102" s="980"/>
      <c r="DI102" s="980"/>
      <c r="DJ102" s="980"/>
      <c r="DK102" s="981"/>
      <c r="DL102" s="979"/>
      <c r="DM102" s="980"/>
      <c r="DN102" s="980"/>
      <c r="DO102" s="980"/>
      <c r="DP102" s="981"/>
      <c r="DQ102" s="979">
        <f t="shared" ref="DQ102" si="2">SUM(DQ7:DU12)</f>
        <v>454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2872203</v>
      </c>
      <c r="AB110" s="916"/>
      <c r="AC110" s="916"/>
      <c r="AD110" s="916"/>
      <c r="AE110" s="917"/>
      <c r="AF110" s="918">
        <v>2857528</v>
      </c>
      <c r="AG110" s="916"/>
      <c r="AH110" s="916"/>
      <c r="AI110" s="916"/>
      <c r="AJ110" s="917"/>
      <c r="AK110" s="918">
        <v>2932757</v>
      </c>
      <c r="AL110" s="916"/>
      <c r="AM110" s="916"/>
      <c r="AN110" s="916"/>
      <c r="AO110" s="917"/>
      <c r="AP110" s="919">
        <v>21.5</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25830207</v>
      </c>
      <c r="BR110" s="863"/>
      <c r="BS110" s="863"/>
      <c r="BT110" s="863"/>
      <c r="BU110" s="863"/>
      <c r="BV110" s="863">
        <v>26009775</v>
      </c>
      <c r="BW110" s="863"/>
      <c r="BX110" s="863"/>
      <c r="BY110" s="863"/>
      <c r="BZ110" s="863"/>
      <c r="CA110" s="863">
        <v>25062541</v>
      </c>
      <c r="CB110" s="863"/>
      <c r="CC110" s="863"/>
      <c r="CD110" s="863"/>
      <c r="CE110" s="863"/>
      <c r="CF110" s="887">
        <v>183.7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413</v>
      </c>
      <c r="AB111" s="944"/>
      <c r="AC111" s="944"/>
      <c r="AD111" s="944"/>
      <c r="AE111" s="945"/>
      <c r="AF111" s="946" t="s">
        <v>413</v>
      </c>
      <c r="AG111" s="944"/>
      <c r="AH111" s="944"/>
      <c r="AI111" s="944"/>
      <c r="AJ111" s="945"/>
      <c r="AK111" s="946" t="s">
        <v>413</v>
      </c>
      <c r="AL111" s="944"/>
      <c r="AM111" s="944"/>
      <c r="AN111" s="944"/>
      <c r="AO111" s="945"/>
      <c r="AP111" s="947" t="s">
        <v>413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9128653</v>
      </c>
      <c r="BR112" s="835"/>
      <c r="BS112" s="835"/>
      <c r="BT112" s="835"/>
      <c r="BU112" s="835"/>
      <c r="BV112" s="835">
        <v>8876572</v>
      </c>
      <c r="BW112" s="835"/>
      <c r="BX112" s="835"/>
      <c r="BY112" s="835"/>
      <c r="BZ112" s="835"/>
      <c r="CA112" s="835">
        <v>8551030</v>
      </c>
      <c r="CB112" s="835"/>
      <c r="CC112" s="835"/>
      <c r="CD112" s="835"/>
      <c r="CE112" s="835"/>
      <c r="CF112" s="896">
        <v>62.7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567207</v>
      </c>
      <c r="AB113" s="944"/>
      <c r="AC113" s="944"/>
      <c r="AD113" s="944"/>
      <c r="AE113" s="945"/>
      <c r="AF113" s="946">
        <v>606025</v>
      </c>
      <c r="AG113" s="944"/>
      <c r="AH113" s="944"/>
      <c r="AI113" s="944"/>
      <c r="AJ113" s="945"/>
      <c r="AK113" s="946">
        <v>612720</v>
      </c>
      <c r="AL113" s="944"/>
      <c r="AM113" s="944"/>
      <c r="AN113" s="944"/>
      <c r="AO113" s="945"/>
      <c r="AP113" s="947">
        <v>4.5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5970081</v>
      </c>
      <c r="BR114" s="835"/>
      <c r="BS114" s="835"/>
      <c r="BT114" s="835"/>
      <c r="BU114" s="835"/>
      <c r="BV114" s="835">
        <v>5687422</v>
      </c>
      <c r="BW114" s="835"/>
      <c r="BX114" s="835"/>
      <c r="BY114" s="835"/>
      <c r="BZ114" s="835"/>
      <c r="CA114" s="835">
        <v>5823509</v>
      </c>
      <c r="CB114" s="835"/>
      <c r="CC114" s="835"/>
      <c r="CD114" s="835"/>
      <c r="CE114" s="835"/>
      <c r="CF114" s="896">
        <v>42.7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307318</v>
      </c>
      <c r="BR115" s="835"/>
      <c r="BS115" s="835"/>
      <c r="BT115" s="835"/>
      <c r="BU115" s="835"/>
      <c r="BV115" s="835">
        <v>324152</v>
      </c>
      <c r="BW115" s="835"/>
      <c r="BX115" s="835"/>
      <c r="BY115" s="835"/>
      <c r="BZ115" s="835"/>
      <c r="CA115" s="835">
        <v>453897</v>
      </c>
      <c r="CB115" s="835"/>
      <c r="CC115" s="835"/>
      <c r="CD115" s="835"/>
      <c r="CE115" s="835"/>
      <c r="CF115" s="896">
        <v>3.3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3439410</v>
      </c>
      <c r="AB117" s="930"/>
      <c r="AC117" s="930"/>
      <c r="AD117" s="930"/>
      <c r="AE117" s="931"/>
      <c r="AF117" s="932">
        <v>3463553</v>
      </c>
      <c r="AG117" s="930"/>
      <c r="AH117" s="930"/>
      <c r="AI117" s="930"/>
      <c r="AJ117" s="931"/>
      <c r="AK117" s="932">
        <v>3545477</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41236259</v>
      </c>
      <c r="BR119" s="866"/>
      <c r="BS119" s="866"/>
      <c r="BT119" s="866"/>
      <c r="BU119" s="866"/>
      <c r="BV119" s="866">
        <v>40897921</v>
      </c>
      <c r="BW119" s="866"/>
      <c r="BX119" s="866"/>
      <c r="BY119" s="866"/>
      <c r="BZ119" s="866"/>
      <c r="CA119" s="866">
        <v>39890977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16440223</v>
      </c>
      <c r="BR120" s="863"/>
      <c r="BS120" s="863"/>
      <c r="BT120" s="863"/>
      <c r="BU120" s="863"/>
      <c r="BV120" s="863">
        <v>17056699</v>
      </c>
      <c r="BW120" s="863"/>
      <c r="BX120" s="863"/>
      <c r="BY120" s="863"/>
      <c r="BZ120" s="863"/>
      <c r="CA120" s="863">
        <v>16401183</v>
      </c>
      <c r="CB120" s="863"/>
      <c r="CC120" s="863"/>
      <c r="CD120" s="863"/>
      <c r="CE120" s="863"/>
      <c r="CF120" s="887">
        <v>120.2</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5089281</v>
      </c>
      <c r="DH120" s="863"/>
      <c r="DI120" s="863"/>
      <c r="DJ120" s="863"/>
      <c r="DK120" s="863"/>
      <c r="DL120" s="863">
        <v>4856372</v>
      </c>
      <c r="DM120" s="863"/>
      <c r="DN120" s="863"/>
      <c r="DO120" s="863"/>
      <c r="DP120" s="863"/>
      <c r="DQ120" s="863">
        <v>4576782</v>
      </c>
      <c r="DR120" s="863"/>
      <c r="DS120" s="863"/>
      <c r="DT120" s="863"/>
      <c r="DU120" s="863"/>
      <c r="DV120" s="864">
        <v>33.5</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2883653</v>
      </c>
      <c r="BR121" s="835"/>
      <c r="BS121" s="835"/>
      <c r="BT121" s="835"/>
      <c r="BU121" s="835"/>
      <c r="BV121" s="835">
        <v>2628160</v>
      </c>
      <c r="BW121" s="835"/>
      <c r="BX121" s="835"/>
      <c r="BY121" s="835"/>
      <c r="BZ121" s="835"/>
      <c r="CA121" s="835">
        <v>2368148</v>
      </c>
      <c r="CB121" s="835"/>
      <c r="CC121" s="835"/>
      <c r="CD121" s="835"/>
      <c r="CE121" s="835"/>
      <c r="CF121" s="896">
        <v>17.399999999999999</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1988316</v>
      </c>
      <c r="DH121" s="835"/>
      <c r="DI121" s="835"/>
      <c r="DJ121" s="835"/>
      <c r="DK121" s="835"/>
      <c r="DL121" s="835">
        <v>1938458</v>
      </c>
      <c r="DM121" s="835"/>
      <c r="DN121" s="835"/>
      <c r="DO121" s="835"/>
      <c r="DP121" s="835"/>
      <c r="DQ121" s="835">
        <v>1890074</v>
      </c>
      <c r="DR121" s="835"/>
      <c r="DS121" s="835"/>
      <c r="DT121" s="835"/>
      <c r="DU121" s="835"/>
      <c r="DV121" s="812">
        <v>13.9</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26902840</v>
      </c>
      <c r="BR122" s="866"/>
      <c r="BS122" s="866"/>
      <c r="BT122" s="866"/>
      <c r="BU122" s="866"/>
      <c r="BV122" s="866">
        <v>27021080</v>
      </c>
      <c r="BW122" s="866"/>
      <c r="BX122" s="866"/>
      <c r="BY122" s="866"/>
      <c r="BZ122" s="866"/>
      <c r="CA122" s="866">
        <v>26239141</v>
      </c>
      <c r="CB122" s="866"/>
      <c r="CC122" s="866"/>
      <c r="CD122" s="866"/>
      <c r="CE122" s="866"/>
      <c r="CF122" s="867">
        <v>192.3</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1050069</v>
      </c>
      <c r="DH122" s="835"/>
      <c r="DI122" s="835"/>
      <c r="DJ122" s="835"/>
      <c r="DK122" s="835"/>
      <c r="DL122" s="835">
        <v>1104502</v>
      </c>
      <c r="DM122" s="835"/>
      <c r="DN122" s="835"/>
      <c r="DO122" s="835"/>
      <c r="DP122" s="835"/>
      <c r="DQ122" s="835">
        <v>1107467</v>
      </c>
      <c r="DR122" s="835"/>
      <c r="DS122" s="835"/>
      <c r="DT122" s="835"/>
      <c r="DU122" s="835"/>
      <c r="DV122" s="812">
        <v>8.1</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46226716</v>
      </c>
      <c r="BR123" s="854"/>
      <c r="BS123" s="854"/>
      <c r="BT123" s="854"/>
      <c r="BU123" s="854"/>
      <c r="BV123" s="854">
        <v>46705939</v>
      </c>
      <c r="BW123" s="854"/>
      <c r="BX123" s="854"/>
      <c r="BY123" s="854"/>
      <c r="BZ123" s="854"/>
      <c r="CA123" s="854">
        <v>45008472</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v>969331</v>
      </c>
      <c r="DH123" s="798"/>
      <c r="DI123" s="798"/>
      <c r="DJ123" s="798"/>
      <c r="DK123" s="799"/>
      <c r="DL123" s="800">
        <v>941065</v>
      </c>
      <c r="DM123" s="798"/>
      <c r="DN123" s="798"/>
      <c r="DO123" s="798"/>
      <c r="DP123" s="799"/>
      <c r="DQ123" s="800">
        <v>900067</v>
      </c>
      <c r="DR123" s="798"/>
      <c r="DS123" s="798"/>
      <c r="DT123" s="798"/>
      <c r="DU123" s="799"/>
      <c r="DV123" s="845">
        <v>6.6</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413</v>
      </c>
      <c r="AB124" s="798"/>
      <c r="AC124" s="798"/>
      <c r="AD124" s="798"/>
      <c r="AE124" s="799"/>
      <c r="AF124" s="800" t="s">
        <v>413</v>
      </c>
      <c r="AG124" s="798"/>
      <c r="AH124" s="798"/>
      <c r="AI124" s="798"/>
      <c r="AJ124" s="799"/>
      <c r="AK124" s="800" t="s">
        <v>413</v>
      </c>
      <c r="AL124" s="798"/>
      <c r="AM124" s="798"/>
      <c r="AN124" s="798"/>
      <c r="AO124" s="799"/>
      <c r="AP124" s="845" t="s">
        <v>413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413</v>
      </c>
      <c r="BR124" s="852"/>
      <c r="BS124" s="852"/>
      <c r="BT124" s="852"/>
      <c r="BU124" s="852"/>
      <c r="BV124" s="852" t="s">
        <v>413</v>
      </c>
      <c r="BW124" s="852"/>
      <c r="BX124" s="852"/>
      <c r="BY124" s="852"/>
      <c r="BZ124" s="852"/>
      <c r="CA124" s="852" t="s">
        <v>413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31656</v>
      </c>
      <c r="DH124" s="781"/>
      <c r="DI124" s="781"/>
      <c r="DJ124" s="781"/>
      <c r="DK124" s="782"/>
      <c r="DL124" s="783">
        <v>36175</v>
      </c>
      <c r="DM124" s="781"/>
      <c r="DN124" s="781"/>
      <c r="DO124" s="781"/>
      <c r="DP124" s="782"/>
      <c r="DQ124" s="783">
        <v>76640</v>
      </c>
      <c r="DR124" s="781"/>
      <c r="DS124" s="781"/>
      <c r="DT124" s="781"/>
      <c r="DU124" s="782"/>
      <c r="DV124" s="869">
        <v>0.6</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v>307318</v>
      </c>
      <c r="DH126" s="835"/>
      <c r="DI126" s="835"/>
      <c r="DJ126" s="835"/>
      <c r="DK126" s="835"/>
      <c r="DL126" s="835">
        <v>324152</v>
      </c>
      <c r="DM126" s="835"/>
      <c r="DN126" s="835"/>
      <c r="DO126" s="835"/>
      <c r="DP126" s="835"/>
      <c r="DQ126" s="835">
        <v>453897</v>
      </c>
      <c r="DR126" s="835"/>
      <c r="DS126" s="835"/>
      <c r="DT126" s="835"/>
      <c r="DU126" s="835"/>
      <c r="DV126" s="812">
        <v>3.3</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244043</v>
      </c>
      <c r="AB128" s="819"/>
      <c r="AC128" s="819"/>
      <c r="AD128" s="819"/>
      <c r="AE128" s="820"/>
      <c r="AF128" s="821">
        <v>231024</v>
      </c>
      <c r="AG128" s="819"/>
      <c r="AH128" s="819"/>
      <c r="AI128" s="819"/>
      <c r="AJ128" s="820"/>
      <c r="AK128" s="821">
        <v>229552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413</v>
      </c>
      <c r="BG128" s="805"/>
      <c r="BH128" s="805"/>
      <c r="BI128" s="805"/>
      <c r="BJ128" s="805"/>
      <c r="BK128" s="805"/>
      <c r="BL128" s="828"/>
      <c r="BM128" s="804">
        <v>12.7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413</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16464269</v>
      </c>
      <c r="AB129" s="798"/>
      <c r="AC129" s="798"/>
      <c r="AD129" s="798"/>
      <c r="AE129" s="799"/>
      <c r="AF129" s="800">
        <v>16617315</v>
      </c>
      <c r="AG129" s="798"/>
      <c r="AH129" s="798"/>
      <c r="AI129" s="798"/>
      <c r="AJ129" s="799"/>
      <c r="AK129" s="800">
        <v>16193949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17.7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2499092</v>
      </c>
      <c r="AB130" s="798"/>
      <c r="AC130" s="798"/>
      <c r="AD130" s="798"/>
      <c r="AE130" s="799"/>
      <c r="AF130" s="800">
        <v>2544469</v>
      </c>
      <c r="AG130" s="798"/>
      <c r="AH130" s="798"/>
      <c r="AI130" s="798"/>
      <c r="AJ130" s="799"/>
      <c r="AK130" s="800">
        <v>2547713</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13965177</v>
      </c>
      <c r="AB131" s="781"/>
      <c r="AC131" s="781"/>
      <c r="AD131" s="781"/>
      <c r="AE131" s="782"/>
      <c r="AF131" s="783">
        <v>14072846</v>
      </c>
      <c r="AG131" s="781"/>
      <c r="AH131" s="781"/>
      <c r="AI131" s="781"/>
      <c r="AJ131" s="782"/>
      <c r="AK131" s="783">
        <v>13646236</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4.985794308</v>
      </c>
      <c r="AB132" s="761"/>
      <c r="AC132" s="761"/>
      <c r="AD132" s="761"/>
      <c r="AE132" s="762"/>
      <c r="AF132" s="763">
        <v>4.889273996</v>
      </c>
      <c r="AG132" s="761"/>
      <c r="AH132" s="761"/>
      <c r="AI132" s="761"/>
      <c r="AJ132" s="762"/>
      <c r="AK132" s="763">
        <v>5.6294790739999998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5.0999999999999996</v>
      </c>
      <c r="AB133" s="740"/>
      <c r="AC133" s="740"/>
      <c r="AD133" s="740"/>
      <c r="AE133" s="741"/>
      <c r="AF133" s="739">
        <v>5.0999999999999996</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19685039370078741" bottom="0" header="0.39370078740157483" footer="0"/>
  <pageSetup paperSize="9" scale="45"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4" t="s">
        <v>474</v>
      </c>
      <c r="L7" s="256"/>
      <c r="M7" s="257" t="s">
        <v>475</v>
      </c>
      <c r="N7" s="258"/>
    </row>
    <row r="8" spans="1:16">
      <c r="A8" s="250"/>
      <c r="B8" s="246"/>
      <c r="C8" s="246"/>
      <c r="D8" s="246"/>
      <c r="E8" s="246"/>
      <c r="F8" s="246"/>
      <c r="G8" s="259"/>
      <c r="H8" s="260"/>
      <c r="I8" s="260"/>
      <c r="J8" s="261"/>
      <c r="K8" s="1155"/>
      <c r="L8" s="262" t="s">
        <v>476</v>
      </c>
      <c r="M8" s="263" t="s">
        <v>477</v>
      </c>
      <c r="N8" s="264" t="s">
        <v>478</v>
      </c>
    </row>
    <row r="9" spans="1:16">
      <c r="A9" s="250"/>
      <c r="B9" s="246"/>
      <c r="C9" s="246"/>
      <c r="D9" s="246"/>
      <c r="E9" s="246"/>
      <c r="F9" s="246"/>
      <c r="G9" s="1168" t="s">
        <v>479</v>
      </c>
      <c r="H9" s="1169"/>
      <c r="I9" s="1169"/>
      <c r="J9" s="1170"/>
      <c r="K9" s="265">
        <v>5152542</v>
      </c>
      <c r="L9" s="266">
        <v>89443</v>
      </c>
      <c r="M9" s="267">
        <v>72433</v>
      </c>
      <c r="N9" s="268">
        <v>23.5</v>
      </c>
    </row>
    <row r="10" spans="1:16">
      <c r="A10" s="250"/>
      <c r="B10" s="246"/>
      <c r="C10" s="246"/>
      <c r="D10" s="246"/>
      <c r="E10" s="246"/>
      <c r="F10" s="246"/>
      <c r="G10" s="1168" t="s">
        <v>480</v>
      </c>
      <c r="H10" s="1169"/>
      <c r="I10" s="1169"/>
      <c r="J10" s="1170"/>
      <c r="K10" s="269">
        <v>395470</v>
      </c>
      <c r="L10" s="270">
        <v>6865</v>
      </c>
      <c r="M10" s="271">
        <v>5807</v>
      </c>
      <c r="N10" s="272">
        <v>18.2</v>
      </c>
    </row>
    <row r="11" spans="1:16" ht="13.5" customHeight="1">
      <c r="A11" s="250"/>
      <c r="B11" s="246"/>
      <c r="C11" s="246"/>
      <c r="D11" s="246"/>
      <c r="E11" s="246"/>
      <c r="F11" s="246"/>
      <c r="G11" s="1168" t="s">
        <v>481</v>
      </c>
      <c r="H11" s="1169"/>
      <c r="I11" s="1169"/>
      <c r="J11" s="1170"/>
      <c r="K11" s="269">
        <v>841</v>
      </c>
      <c r="L11" s="270">
        <v>15</v>
      </c>
      <c r="M11" s="271">
        <v>5465</v>
      </c>
      <c r="N11" s="272">
        <v>-99.7</v>
      </c>
    </row>
    <row r="12" spans="1:16" ht="13.5" customHeight="1">
      <c r="A12" s="250"/>
      <c r="B12" s="246"/>
      <c r="C12" s="246"/>
      <c r="D12" s="246"/>
      <c r="E12" s="246"/>
      <c r="F12" s="246"/>
      <c r="G12" s="1168" t="s">
        <v>482</v>
      </c>
      <c r="H12" s="1169"/>
      <c r="I12" s="1169"/>
      <c r="J12" s="1170"/>
      <c r="K12" s="269" t="s">
        <v>483</v>
      </c>
      <c r="L12" s="270" t="s">
        <v>483</v>
      </c>
      <c r="M12" s="271">
        <v>1191</v>
      </c>
      <c r="N12" s="272" t="s">
        <v>483</v>
      </c>
    </row>
    <row r="13" spans="1:16" ht="13.5" customHeight="1">
      <c r="A13" s="250"/>
      <c r="B13" s="246"/>
      <c r="C13" s="246"/>
      <c r="D13" s="246"/>
      <c r="E13" s="246"/>
      <c r="F13" s="246"/>
      <c r="G13" s="1168" t="s">
        <v>484</v>
      </c>
      <c r="H13" s="1169"/>
      <c r="I13" s="1169"/>
      <c r="J13" s="1170"/>
      <c r="K13" s="269" t="s">
        <v>483</v>
      </c>
      <c r="L13" s="270" t="s">
        <v>483</v>
      </c>
      <c r="M13" s="271">
        <v>3</v>
      </c>
      <c r="N13" s="272" t="s">
        <v>483</v>
      </c>
    </row>
    <row r="14" spans="1:16" ht="13.5" customHeight="1">
      <c r="A14" s="250"/>
      <c r="B14" s="246"/>
      <c r="C14" s="246"/>
      <c r="D14" s="246"/>
      <c r="E14" s="246"/>
      <c r="F14" s="246"/>
      <c r="G14" s="1168" t="s">
        <v>485</v>
      </c>
      <c r="H14" s="1169"/>
      <c r="I14" s="1169"/>
      <c r="J14" s="1170"/>
      <c r="K14" s="269">
        <v>305421</v>
      </c>
      <c r="L14" s="270">
        <v>5302</v>
      </c>
      <c r="M14" s="271">
        <v>3078</v>
      </c>
      <c r="N14" s="272">
        <v>72.3</v>
      </c>
    </row>
    <row r="15" spans="1:16" ht="13.5" customHeight="1">
      <c r="A15" s="250"/>
      <c r="B15" s="246"/>
      <c r="C15" s="246"/>
      <c r="D15" s="246"/>
      <c r="E15" s="246"/>
      <c r="F15" s="246"/>
      <c r="G15" s="1168" t="s">
        <v>486</v>
      </c>
      <c r="H15" s="1169"/>
      <c r="I15" s="1169"/>
      <c r="J15" s="1170"/>
      <c r="K15" s="269">
        <v>56600</v>
      </c>
      <c r="L15" s="270">
        <v>983</v>
      </c>
      <c r="M15" s="271">
        <v>1624</v>
      </c>
      <c r="N15" s="272">
        <v>-39.5</v>
      </c>
    </row>
    <row r="16" spans="1:16">
      <c r="A16" s="250"/>
      <c r="B16" s="246"/>
      <c r="C16" s="246"/>
      <c r="D16" s="246"/>
      <c r="E16" s="246"/>
      <c r="F16" s="246"/>
      <c r="G16" s="1171" t="s">
        <v>487</v>
      </c>
      <c r="H16" s="1172"/>
      <c r="I16" s="1172"/>
      <c r="J16" s="1173"/>
      <c r="K16" s="270">
        <v>-413509</v>
      </c>
      <c r="L16" s="270">
        <v>-7178</v>
      </c>
      <c r="M16" s="271">
        <v>-7680</v>
      </c>
      <c r="N16" s="272">
        <v>-6.5</v>
      </c>
    </row>
    <row r="17" spans="1:16">
      <c r="A17" s="250"/>
      <c r="B17" s="246"/>
      <c r="C17" s="246"/>
      <c r="D17" s="246"/>
      <c r="E17" s="246"/>
      <c r="F17" s="246"/>
      <c r="G17" s="1171" t="s">
        <v>171</v>
      </c>
      <c r="H17" s="1172"/>
      <c r="I17" s="1172"/>
      <c r="J17" s="1173"/>
      <c r="K17" s="270">
        <v>5497365</v>
      </c>
      <c r="L17" s="270">
        <v>95429</v>
      </c>
      <c r="M17" s="271">
        <v>81920</v>
      </c>
      <c r="N17" s="272">
        <v>16.5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5" t="s">
        <v>492</v>
      </c>
      <c r="H21" s="1166"/>
      <c r="I21" s="1166"/>
      <c r="J21" s="1167"/>
      <c r="K21" s="282">
        <v>10.43</v>
      </c>
      <c r="L21" s="283">
        <v>8.2100000000000009</v>
      </c>
      <c r="M21" s="284">
        <v>2.2200000000000002</v>
      </c>
      <c r="N21" s="251"/>
      <c r="O21" s="285"/>
      <c r="P21" s="281"/>
    </row>
    <row r="22" spans="1:16" s="286" customFormat="1">
      <c r="A22" s="281"/>
      <c r="B22" s="251"/>
      <c r="C22" s="251"/>
      <c r="D22" s="251"/>
      <c r="E22" s="251"/>
      <c r="F22" s="251"/>
      <c r="G22" s="1165" t="s">
        <v>493</v>
      </c>
      <c r="H22" s="1166"/>
      <c r="I22" s="1166"/>
      <c r="J22" s="1167"/>
      <c r="K22" s="287">
        <v>101.2</v>
      </c>
      <c r="L22" s="288">
        <v>98.1</v>
      </c>
      <c r="M22" s="289">
        <v>3.1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4" t="s">
        <v>474</v>
      </c>
      <c r="L30" s="256"/>
      <c r="M30" s="257" t="s">
        <v>475</v>
      </c>
      <c r="N30" s="258"/>
    </row>
    <row r="31" spans="1:16">
      <c r="A31" s="250"/>
      <c r="B31" s="246"/>
      <c r="C31" s="246"/>
      <c r="D31" s="246"/>
      <c r="E31" s="246"/>
      <c r="F31" s="246"/>
      <c r="G31" s="259"/>
      <c r="H31" s="260"/>
      <c r="I31" s="260"/>
      <c r="J31" s="261"/>
      <c r="K31" s="1155"/>
      <c r="L31" s="262" t="s">
        <v>476</v>
      </c>
      <c r="M31" s="263" t="s">
        <v>477</v>
      </c>
      <c r="N31" s="264" t="s">
        <v>478</v>
      </c>
    </row>
    <row r="32" spans="1:16" ht="27" customHeight="1">
      <c r="A32" s="250"/>
      <c r="B32" s="246"/>
      <c r="C32" s="246"/>
      <c r="D32" s="246"/>
      <c r="E32" s="246"/>
      <c r="F32" s="246"/>
      <c r="G32" s="1156" t="s">
        <v>497</v>
      </c>
      <c r="H32" s="1157"/>
      <c r="I32" s="1157"/>
      <c r="J32" s="1158"/>
      <c r="K32" s="296">
        <v>2932757</v>
      </c>
      <c r="L32" s="296">
        <v>50910</v>
      </c>
      <c r="M32" s="297">
        <v>53781</v>
      </c>
      <c r="N32" s="298">
        <v>-5.3</v>
      </c>
    </row>
    <row r="33" spans="1:16" ht="13.5" customHeight="1">
      <c r="A33" s="250"/>
      <c r="B33" s="246"/>
      <c r="C33" s="246"/>
      <c r="D33" s="246"/>
      <c r="E33" s="246"/>
      <c r="F33" s="246"/>
      <c r="G33" s="1156" t="s">
        <v>498</v>
      </c>
      <c r="H33" s="1157"/>
      <c r="I33" s="1157"/>
      <c r="J33" s="1158"/>
      <c r="K33" s="296" t="s">
        <v>483</v>
      </c>
      <c r="L33" s="296" t="s">
        <v>483</v>
      </c>
      <c r="M33" s="297" t="s">
        <v>483</v>
      </c>
      <c r="N33" s="298" t="s">
        <v>483</v>
      </c>
    </row>
    <row r="34" spans="1:16" ht="27" customHeight="1">
      <c r="A34" s="250"/>
      <c r="B34" s="246"/>
      <c r="C34" s="246"/>
      <c r="D34" s="246"/>
      <c r="E34" s="246"/>
      <c r="F34" s="246"/>
      <c r="G34" s="1156" t="s">
        <v>499</v>
      </c>
      <c r="H34" s="1157"/>
      <c r="I34" s="1157"/>
      <c r="J34" s="1158"/>
      <c r="K34" s="296" t="s">
        <v>483</v>
      </c>
      <c r="L34" s="296" t="s">
        <v>483</v>
      </c>
      <c r="M34" s="297">
        <v>41</v>
      </c>
      <c r="N34" s="298" t="s">
        <v>483</v>
      </c>
    </row>
    <row r="35" spans="1:16" ht="27" customHeight="1">
      <c r="A35" s="250"/>
      <c r="B35" s="246"/>
      <c r="C35" s="246"/>
      <c r="D35" s="246"/>
      <c r="E35" s="246"/>
      <c r="F35" s="246"/>
      <c r="G35" s="1156" t="s">
        <v>500</v>
      </c>
      <c r="H35" s="1157"/>
      <c r="I35" s="1157"/>
      <c r="J35" s="1158"/>
      <c r="K35" s="296">
        <v>612720</v>
      </c>
      <c r="L35" s="296">
        <v>10636</v>
      </c>
      <c r="M35" s="297">
        <v>14373</v>
      </c>
      <c r="N35" s="298">
        <v>-26</v>
      </c>
    </row>
    <row r="36" spans="1:16" ht="27" customHeight="1">
      <c r="A36" s="250"/>
      <c r="B36" s="246"/>
      <c r="C36" s="246"/>
      <c r="D36" s="246"/>
      <c r="E36" s="246"/>
      <c r="F36" s="246"/>
      <c r="G36" s="1156" t="s">
        <v>501</v>
      </c>
      <c r="H36" s="1157"/>
      <c r="I36" s="1157"/>
      <c r="J36" s="1158"/>
      <c r="K36" s="296" t="s">
        <v>483</v>
      </c>
      <c r="L36" s="296" t="s">
        <v>483</v>
      </c>
      <c r="M36" s="297">
        <v>1414</v>
      </c>
      <c r="N36" s="298" t="s">
        <v>483</v>
      </c>
    </row>
    <row r="37" spans="1:16" ht="13.5" customHeight="1">
      <c r="A37" s="250"/>
      <c r="B37" s="246"/>
      <c r="C37" s="246"/>
      <c r="D37" s="246"/>
      <c r="E37" s="246"/>
      <c r="F37" s="246"/>
      <c r="G37" s="1156" t="s">
        <v>502</v>
      </c>
      <c r="H37" s="1157"/>
      <c r="I37" s="1157"/>
      <c r="J37" s="1158"/>
      <c r="K37" s="296" t="s">
        <v>483</v>
      </c>
      <c r="L37" s="296" t="s">
        <v>483</v>
      </c>
      <c r="M37" s="297">
        <v>886</v>
      </c>
      <c r="N37" s="298" t="s">
        <v>483</v>
      </c>
    </row>
    <row r="38" spans="1:16" ht="27" customHeight="1">
      <c r="A38" s="250"/>
      <c r="B38" s="246"/>
      <c r="C38" s="246"/>
      <c r="D38" s="246"/>
      <c r="E38" s="246"/>
      <c r="F38" s="246"/>
      <c r="G38" s="1159" t="s">
        <v>503</v>
      </c>
      <c r="H38" s="1160"/>
      <c r="I38" s="1160"/>
      <c r="J38" s="1161"/>
      <c r="K38" s="299" t="s">
        <v>483</v>
      </c>
      <c r="L38" s="299" t="s">
        <v>483</v>
      </c>
      <c r="M38" s="300">
        <v>2</v>
      </c>
      <c r="N38" s="301" t="s">
        <v>483</v>
      </c>
      <c r="O38" s="295"/>
    </row>
    <row r="39" spans="1:16">
      <c r="A39" s="250"/>
      <c r="B39" s="246"/>
      <c r="C39" s="246"/>
      <c r="D39" s="246"/>
      <c r="E39" s="246"/>
      <c r="F39" s="246"/>
      <c r="G39" s="1159" t="s">
        <v>504</v>
      </c>
      <c r="H39" s="1160"/>
      <c r="I39" s="1160"/>
      <c r="J39" s="1161"/>
      <c r="K39" s="302">
        <v>-229552</v>
      </c>
      <c r="L39" s="302">
        <v>-3985</v>
      </c>
      <c r="M39" s="303">
        <v>-4261</v>
      </c>
      <c r="N39" s="304">
        <v>-6.5</v>
      </c>
      <c r="O39" s="295"/>
    </row>
    <row r="40" spans="1:16" ht="27" customHeight="1">
      <c r="A40" s="250"/>
      <c r="B40" s="246"/>
      <c r="C40" s="246"/>
      <c r="D40" s="246"/>
      <c r="E40" s="246"/>
      <c r="F40" s="246"/>
      <c r="G40" s="1156" t="s">
        <v>505</v>
      </c>
      <c r="H40" s="1157"/>
      <c r="I40" s="1157"/>
      <c r="J40" s="1158"/>
      <c r="K40" s="302">
        <v>-2547713</v>
      </c>
      <c r="L40" s="302">
        <v>-44226</v>
      </c>
      <c r="M40" s="303">
        <v>-47768</v>
      </c>
      <c r="N40" s="304">
        <v>-7.4</v>
      </c>
      <c r="O40" s="295"/>
    </row>
    <row r="41" spans="1:16">
      <c r="A41" s="250"/>
      <c r="B41" s="246"/>
      <c r="C41" s="246"/>
      <c r="D41" s="246"/>
      <c r="E41" s="246"/>
      <c r="F41" s="246"/>
      <c r="G41" s="1162" t="s">
        <v>282</v>
      </c>
      <c r="H41" s="1163"/>
      <c r="I41" s="1163"/>
      <c r="J41" s="1164"/>
      <c r="K41" s="296">
        <v>768212</v>
      </c>
      <c r="L41" s="302">
        <v>13335</v>
      </c>
      <c r="M41" s="303">
        <v>18468</v>
      </c>
      <c r="N41" s="304">
        <v>-27.8</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9" t="s">
        <v>474</v>
      </c>
      <c r="J49" s="1151" t="s">
        <v>509</v>
      </c>
      <c r="K49" s="1152"/>
      <c r="L49" s="1152"/>
      <c r="M49" s="1152"/>
      <c r="N49" s="1153"/>
    </row>
    <row r="50" spans="1:14">
      <c r="A50" s="250"/>
      <c r="B50" s="246"/>
      <c r="C50" s="246"/>
      <c r="D50" s="246"/>
      <c r="E50" s="246"/>
      <c r="F50" s="246"/>
      <c r="G50" s="314"/>
      <c r="H50" s="315"/>
      <c r="I50" s="1150"/>
      <c r="J50" s="316" t="s">
        <v>510</v>
      </c>
      <c r="K50" s="317" t="s">
        <v>511</v>
      </c>
      <c r="L50" s="318" t="s">
        <v>512</v>
      </c>
      <c r="M50" s="319" t="s">
        <v>513</v>
      </c>
      <c r="N50" s="320" t="s">
        <v>514</v>
      </c>
    </row>
    <row r="51" spans="1:14">
      <c r="A51" s="250"/>
      <c r="B51" s="246"/>
      <c r="C51" s="246"/>
      <c r="D51" s="246"/>
      <c r="E51" s="246"/>
      <c r="F51" s="246"/>
      <c r="G51" s="312" t="s">
        <v>515</v>
      </c>
      <c r="H51" s="313"/>
      <c r="I51" s="321">
        <v>4074609</v>
      </c>
      <c r="J51" s="322">
        <v>68034</v>
      </c>
      <c r="K51" s="323">
        <v>38.4</v>
      </c>
      <c r="L51" s="324">
        <v>50880</v>
      </c>
      <c r="M51" s="325">
        <v>7</v>
      </c>
      <c r="N51" s="326">
        <v>31.4</v>
      </c>
    </row>
    <row r="52" spans="1:14">
      <c r="A52" s="250"/>
      <c r="B52" s="246"/>
      <c r="C52" s="246"/>
      <c r="D52" s="246"/>
      <c r="E52" s="246"/>
      <c r="F52" s="246"/>
      <c r="G52" s="327"/>
      <c r="H52" s="328" t="s">
        <v>516</v>
      </c>
      <c r="I52" s="329">
        <v>2140813</v>
      </c>
      <c r="J52" s="330">
        <v>35745</v>
      </c>
      <c r="K52" s="331">
        <v>150.5</v>
      </c>
      <c r="L52" s="332">
        <v>26879</v>
      </c>
      <c r="M52" s="333">
        <v>2.4</v>
      </c>
      <c r="N52" s="334">
        <v>148.1</v>
      </c>
    </row>
    <row r="53" spans="1:14">
      <c r="A53" s="250"/>
      <c r="B53" s="246"/>
      <c r="C53" s="246"/>
      <c r="D53" s="246"/>
      <c r="E53" s="246"/>
      <c r="F53" s="246"/>
      <c r="G53" s="312" t="s">
        <v>517</v>
      </c>
      <c r="H53" s="313"/>
      <c r="I53" s="321">
        <v>3819080</v>
      </c>
      <c r="J53" s="322">
        <v>64202</v>
      </c>
      <c r="K53" s="323">
        <v>-5.6</v>
      </c>
      <c r="L53" s="324">
        <v>63956</v>
      </c>
      <c r="M53" s="325">
        <v>25.7</v>
      </c>
      <c r="N53" s="326">
        <v>-31.3</v>
      </c>
    </row>
    <row r="54" spans="1:14">
      <c r="A54" s="250"/>
      <c r="B54" s="246"/>
      <c r="C54" s="246"/>
      <c r="D54" s="246"/>
      <c r="E54" s="246"/>
      <c r="F54" s="246"/>
      <c r="G54" s="327"/>
      <c r="H54" s="328" t="s">
        <v>516</v>
      </c>
      <c r="I54" s="329">
        <v>1242251</v>
      </c>
      <c r="J54" s="330">
        <v>20883</v>
      </c>
      <c r="K54" s="331">
        <v>-41.6</v>
      </c>
      <c r="L54" s="332">
        <v>29239</v>
      </c>
      <c r="M54" s="333">
        <v>8.8000000000000007</v>
      </c>
      <c r="N54" s="334">
        <v>-50.4</v>
      </c>
    </row>
    <row r="55" spans="1:14">
      <c r="A55" s="250"/>
      <c r="B55" s="246"/>
      <c r="C55" s="246"/>
      <c r="D55" s="246"/>
      <c r="E55" s="246"/>
      <c r="F55" s="246"/>
      <c r="G55" s="312" t="s">
        <v>518</v>
      </c>
      <c r="H55" s="313"/>
      <c r="I55" s="321">
        <v>3803074</v>
      </c>
      <c r="J55" s="322">
        <v>64591</v>
      </c>
      <c r="K55" s="323">
        <v>0.6</v>
      </c>
      <c r="L55" s="324">
        <v>66255</v>
      </c>
      <c r="M55" s="325">
        <v>3.6</v>
      </c>
      <c r="N55" s="326">
        <v>-3</v>
      </c>
    </row>
    <row r="56" spans="1:14">
      <c r="A56" s="250"/>
      <c r="B56" s="246"/>
      <c r="C56" s="246"/>
      <c r="D56" s="246"/>
      <c r="E56" s="246"/>
      <c r="F56" s="246"/>
      <c r="G56" s="327"/>
      <c r="H56" s="328" t="s">
        <v>516</v>
      </c>
      <c r="I56" s="329">
        <v>986427</v>
      </c>
      <c r="J56" s="330">
        <v>16753</v>
      </c>
      <c r="K56" s="331">
        <v>-19.8</v>
      </c>
      <c r="L56" s="332">
        <v>31822</v>
      </c>
      <c r="M56" s="333">
        <v>8.8000000000000007</v>
      </c>
      <c r="N56" s="334">
        <v>-28.6</v>
      </c>
    </row>
    <row r="57" spans="1:14">
      <c r="A57" s="250"/>
      <c r="B57" s="246"/>
      <c r="C57" s="246"/>
      <c r="D57" s="246"/>
      <c r="E57" s="246"/>
      <c r="F57" s="246"/>
      <c r="G57" s="312" t="s">
        <v>519</v>
      </c>
      <c r="H57" s="313"/>
      <c r="I57" s="321">
        <v>4720391</v>
      </c>
      <c r="J57" s="322">
        <v>81186</v>
      </c>
      <c r="K57" s="323">
        <v>25.7</v>
      </c>
      <c r="L57" s="324">
        <v>92247</v>
      </c>
      <c r="M57" s="325">
        <v>39.200000000000003</v>
      </c>
      <c r="N57" s="326">
        <v>-13.5</v>
      </c>
    </row>
    <row r="58" spans="1:14">
      <c r="A58" s="250"/>
      <c r="B58" s="246"/>
      <c r="C58" s="246"/>
      <c r="D58" s="246"/>
      <c r="E58" s="246"/>
      <c r="F58" s="246"/>
      <c r="G58" s="327"/>
      <c r="H58" s="328" t="s">
        <v>516</v>
      </c>
      <c r="I58" s="329">
        <v>1322795</v>
      </c>
      <c r="J58" s="330">
        <v>22751</v>
      </c>
      <c r="K58" s="331">
        <v>35.799999999999997</v>
      </c>
      <c r="L58" s="332">
        <v>37204</v>
      </c>
      <c r="M58" s="333">
        <v>16.899999999999999</v>
      </c>
      <c r="N58" s="334">
        <v>18.899999999999999</v>
      </c>
    </row>
    <row r="59" spans="1:14">
      <c r="A59" s="250"/>
      <c r="B59" s="246"/>
      <c r="C59" s="246"/>
      <c r="D59" s="246"/>
      <c r="E59" s="246"/>
      <c r="F59" s="246"/>
      <c r="G59" s="312" t="s">
        <v>520</v>
      </c>
      <c r="H59" s="313"/>
      <c r="I59" s="321">
        <v>2789410</v>
      </c>
      <c r="J59" s="322">
        <v>48421</v>
      </c>
      <c r="K59" s="323">
        <v>-40.4</v>
      </c>
      <c r="L59" s="324">
        <v>67319</v>
      </c>
      <c r="M59" s="325">
        <v>-27</v>
      </c>
      <c r="N59" s="326">
        <v>-13.4</v>
      </c>
    </row>
    <row r="60" spans="1:14">
      <c r="A60" s="250"/>
      <c r="B60" s="246"/>
      <c r="C60" s="246"/>
      <c r="D60" s="246"/>
      <c r="E60" s="246"/>
      <c r="F60" s="246"/>
      <c r="G60" s="327"/>
      <c r="H60" s="328" t="s">
        <v>516</v>
      </c>
      <c r="I60" s="335">
        <v>1481631</v>
      </c>
      <c r="J60" s="330">
        <v>25720</v>
      </c>
      <c r="K60" s="331">
        <v>13</v>
      </c>
      <c r="L60" s="332">
        <v>38101</v>
      </c>
      <c r="M60" s="333">
        <v>2.4</v>
      </c>
      <c r="N60" s="334">
        <v>10.6</v>
      </c>
    </row>
    <row r="61" spans="1:14">
      <c r="A61" s="250"/>
      <c r="B61" s="246"/>
      <c r="C61" s="246"/>
      <c r="D61" s="246"/>
      <c r="E61" s="246"/>
      <c r="F61" s="246"/>
      <c r="G61" s="312" t="s">
        <v>521</v>
      </c>
      <c r="H61" s="336"/>
      <c r="I61" s="337">
        <v>3841313</v>
      </c>
      <c r="J61" s="338">
        <v>65287</v>
      </c>
      <c r="K61" s="339">
        <v>3.7</v>
      </c>
      <c r="L61" s="340">
        <v>68131</v>
      </c>
      <c r="M61" s="341">
        <v>9.6999999999999993</v>
      </c>
      <c r="N61" s="326">
        <v>-6</v>
      </c>
    </row>
    <row r="62" spans="1:14">
      <c r="A62" s="250"/>
      <c r="B62" s="246"/>
      <c r="C62" s="246"/>
      <c r="D62" s="246"/>
      <c r="E62" s="246"/>
      <c r="F62" s="246"/>
      <c r="G62" s="327"/>
      <c r="H62" s="328" t="s">
        <v>516</v>
      </c>
      <c r="I62" s="329">
        <v>1434783</v>
      </c>
      <c r="J62" s="330">
        <v>24370</v>
      </c>
      <c r="K62" s="331">
        <v>27.6</v>
      </c>
      <c r="L62" s="332">
        <v>32649</v>
      </c>
      <c r="M62" s="333">
        <v>7.9</v>
      </c>
      <c r="N62" s="334">
        <v>19.7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4" t="s">
        <v>3</v>
      </c>
      <c r="D47" s="1174"/>
      <c r="E47" s="1175"/>
      <c r="F47" s="11">
        <v>26.31</v>
      </c>
      <c r="G47" s="12">
        <v>29.28</v>
      </c>
      <c r="H47" s="12">
        <v>33.71</v>
      </c>
      <c r="I47" s="12">
        <v>35</v>
      </c>
      <c r="J47" s="13">
        <v>34.15</v>
      </c>
    </row>
    <row r="48" spans="2:10" ht="57.75" customHeight="1">
      <c r="B48" s="14"/>
      <c r="C48" s="1176" t="s">
        <v>4</v>
      </c>
      <c r="D48" s="1176"/>
      <c r="E48" s="1177"/>
      <c r="F48" s="15">
        <v>8.8000000000000007</v>
      </c>
      <c r="G48" s="16">
        <v>10.58</v>
      </c>
      <c r="H48" s="16">
        <v>8.7200000000000006</v>
      </c>
      <c r="I48" s="16">
        <v>8.67</v>
      </c>
      <c r="J48" s="17">
        <v>8.56</v>
      </c>
    </row>
    <row r="49" spans="2:10" ht="57.75" customHeight="1" thickBot="1">
      <c r="B49" s="18"/>
      <c r="C49" s="1178" t="s">
        <v>5</v>
      </c>
      <c r="D49" s="1178"/>
      <c r="E49" s="1179"/>
      <c r="F49" s="19" t="s">
        <v>528</v>
      </c>
      <c r="G49" s="20">
        <v>2.0099999999999998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2018-11-28T02:07:31Z</cp:lastPrinted>
  <dcterms:created xsi:type="dcterms:W3CDTF">2018-01-24T06:35:02Z</dcterms:created>
  <dcterms:modified xsi:type="dcterms:W3CDTF">2018-11-28T02:07:44Z</dcterms:modified>
</cp:coreProperties>
</file>