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60" windowWidth="14940" windowHeight="7875" tabRatio="8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F88" i="11" l="1"/>
  <c r="AP63" i="11" l="1"/>
  <c r="AP23" i="11"/>
  <c r="AA23" i="11"/>
  <c r="V23" i="11"/>
  <c r="Q23" i="11"/>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CO37" i="9"/>
  <c r="AM37" i="9"/>
  <c r="U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E34" i="9" s="1"/>
  <c r="BE35" i="9" s="1"/>
  <c r="BE36" i="9" s="1"/>
  <c r="BE37" i="9" s="1"/>
  <c r="BE38" i="9" s="1"/>
  <c r="BW34" i="9" l="1"/>
  <c r="BW35" i="9" s="1"/>
  <c r="BW36" i="9" s="1"/>
  <c r="BW37" i="9" s="1"/>
  <c r="BW38" i="9" s="1"/>
  <c r="BW39" i="9" s="1"/>
  <c r="CO34" i="9" l="1"/>
  <c r="CO35" i="9" s="1"/>
  <c r="CO36" i="9" s="1"/>
</calcChain>
</file>

<file path=xl/sharedStrings.xml><?xml version="1.0" encoding="utf-8"?>
<sst xmlns="http://schemas.openxmlformats.org/spreadsheetml/2006/main" count="1078" uniqueCount="572">
  <si>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</si>
  <si>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</si>
  <si>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</si>
  <si>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</si>
  <si>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</si>
  <si>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</si>
  <si>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</si>
  <si>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</si>
  <si>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</si>
  <si>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</si>
  <si>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</si>
  <si>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</si>
  <si>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</si>
  <si>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</si>
  <si>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</si>
  <si>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</si>
  <si>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</si>
  <si>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</si>
  <si>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</si>
  <si>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</si>
  <si>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</si>
  <si>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</si>
  <si>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</si>
  <si>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</si>
  <si>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</si>
  <si>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</si>
  <si>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</si>
  <si>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</si>
  <si>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</si>
  <si>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</si>
  <si>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</si>
  <si>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</si>
  <si>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</si>
  <si>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</si>
  <si>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</si>
  <si>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</si>
  <si>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</si>
  <si>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</si>
  <si>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</si>
  <si>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</si>
  <si>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</si>
  <si>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</si>
  <si>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</si>
  <si>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</si>
  <si>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</si>
  <si>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</si>
  <si>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</si>
  <si>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</si>
  <si>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</si>
  <si>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</si>
  <si>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</si>
  <si>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</si>
  <si>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</si>
  <si>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</si>
  <si>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</si>
  <si>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</si>
  <si>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</si>
  <si>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</si>
  <si>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</si>
  <si>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</si>
  <si>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</si>
  <si>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</si>
  <si>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</si>
  <si>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</si>
  <si>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</si>
  <si>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</si>
  <si>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</si>
  <si>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</si>
  <si>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</si>
  <si>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</si>
  <si>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</si>
  <si>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</si>
  <si>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</si>
  <si>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</si>
  <si>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</si>
  <si>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</si>
  <si>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</si>
  <si>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</si>
  <si>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</si>
  <si>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</si>
  <si>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</si>
  <si>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</si>
  <si>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</si>
  <si>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</si>
  <si>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</si>
  <si>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</si>
  <si>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</si>
  <si>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</si>
  <si>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</si>
  <si>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</si>
  <si>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</si>
  <si>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</si>
  <si>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</si>
  <si>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</si>
  <si>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</si>
  <si>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</si>
  <si>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</si>
  <si>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</si>
  <si>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</si>
  <si>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</si>
  <si>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</si>
  <si>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</si>
  <si>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</si>
  <si>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</si>
  <si>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</si>
  <si>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</si>
  <si>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</si>
  <si>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</si>
  <si>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</si>
  <si>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</si>
  <si>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</si>
  <si>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</si>
  <si>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</si>
  <si>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</si>
  <si>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</si>
  <si>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</si>
  <si>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</si>
  <si>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</si>
  <si>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</si>
  <si>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</si>
  <si>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</si>
  <si>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</si>
  <si>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</si>
  <si>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</si>
  <si>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</si>
  <si>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</si>
  <si>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</si>
  <si>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</si>
  <si>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</si>
  <si>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</si>
  <si>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</si>
  <si>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</si>
  <si>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</si>
  <si>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</si>
  <si>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</si>
  <si>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</si>
  <si>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</si>
  <si>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</si>
  <si>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</si>
  <si>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</si>
  <si>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</si>
  <si>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</si>
  <si>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</si>
  <si>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</si>
  <si>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</si>
  <si>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</si>
  <si>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</si>
  <si>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</si>
  <si>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</si>
  <si>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</si>
  <si>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</si>
  <si>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</si>
  <si>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</si>
  <si>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</si>
  <si>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</si>
  <si>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</si>
  <si>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</si>
  <si>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</si>
  <si>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</si>
  <si>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</si>
  <si>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</si>
  <si>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</si>
  <si>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</si>
  <si>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</si>
  <si>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</si>
  <si>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</si>
  <si>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</si>
  <si>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</si>
  <si>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</si>
  <si>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</si>
  <si>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</si>
  <si>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</si>
  <si>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</si>
  <si>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</si>
  <si>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</si>
  <si>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</si>
  <si>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</si>
  <si>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</si>
  <si>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</si>
  <si>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</si>
  <si>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</si>
  <si>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</si>
  <si>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</si>
  <si>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</si>
  <si>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</si>
  <si>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</si>
  <si>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</si>
  <si>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</si>
  <si>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</si>
  <si>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</si>
  <si>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</si>
  <si>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</si>
  <si>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</si>
  <si>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</si>
  <si>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</si>
  <si>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</si>
  <si>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大分県豊後大野市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</si>
  <si>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</si>
  <si>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</si>
  <si>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</si>
  <si>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</si>
  <si>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</si>
  <si>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</si>
  <si>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</si>
  <si>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</si>
  <si>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</si>
  <si>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</si>
  <si>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</si>
  <si>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</si>
  <si>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</si>
  <si>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</si>
  <si>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</si>
  <si>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</si>
  <si>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</si>
  <si>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</si>
  <si>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</si>
  <si>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</si>
  <si>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</si>
  <si>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</si>
  <si>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</si>
  <si>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</si>
  <si>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</si>
  <si>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</si>
  <si>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</si>
  <si>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</si>
  <si>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</si>
  <si>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</si>
  <si>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</si>
  <si>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</si>
  <si>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</si>
  <si>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</si>
  <si>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</si>
  <si>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</si>
  <si>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</si>
  <si>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</si>
  <si>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</si>
  <si>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</si>
  <si>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</si>
  <si>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</si>
  <si>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</si>
  <si>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</si>
  <si>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</si>
  <si>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</si>
  <si>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</si>
  <si>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</si>
  <si>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</si>
  <si>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</si>
  <si>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</si>
  <si>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</si>
  <si>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</si>
  <si>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</si>
  <si>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</si>
  <si>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</si>
  <si>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</si>
  <si>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</si>
  <si>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</si>
  <si>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</si>
  <si>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</si>
  <si>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</si>
  <si>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</si>
  <si>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</si>
  <si>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</si>
  <si>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</si>
  <si>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</si>
  <si>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</si>
  <si>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</si>
  <si>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</si>
  <si>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</si>
  <si>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</si>
  <si>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</si>
  <si>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</si>
  <si>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</si>
  <si>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</si>
  <si>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</si>
  <si>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</si>
  <si>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</si>
  <si>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</si>
  <si>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</si>
  <si>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</si>
  <si>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</si>
  <si>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</si>
  <si>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</si>
  <si>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</si>
  <si>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</si>
  <si>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</si>
  <si>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</si>
  <si>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</si>
  <si>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</si>
  <si>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</si>
  <si>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</si>
  <si>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</si>
  <si>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</si>
  <si>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</si>
  <si>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</si>
  <si>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</si>
  <si>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</si>
  <si>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</si>
  <si>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</si>
  <si>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</si>
  <si>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</si>
  <si>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</si>
  <si>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</si>
  <si>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</si>
  <si>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</si>
  <si>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</si>
  <si>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</si>
  <si>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</si>
  <si>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</si>
  <si>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</si>
  <si>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</si>
  <si>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</si>
  <si>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</si>
  <si>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</si>
  <si>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</si>
  <si>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</si>
  <si>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</si>
  <si>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</si>
  <si>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</si>
  <si>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</si>
  <si>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</si>
  <si>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</si>
  <si>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</si>
  <si>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</si>
  <si>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</si>
  <si>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</si>
  <si>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</si>
  <si>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</si>
  <si>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</si>
  <si>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</si>
  <si>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</si>
  <si>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</si>
  <si>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</si>
  <si>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</si>
  <si>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</si>
  <si>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</si>
  <si>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</si>
  <si>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</si>
  <si>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</si>
  <si>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</si>
  <si>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</si>
  <si>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</si>
  <si>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</si>
  <si>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</si>
  <si>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</si>
  <si>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</si>
  <si>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大分県豊後大野市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</si>
  <si>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</si>
  <si>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</si>
  <si>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</si>
  <si>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</si>
  <si>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</si>
  <si>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</si>
  <si>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</si>
  <si>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</si>
  <si>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</si>
  <si>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</si>
  <si>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</si>
  <si>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</si>
  <si>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</si>
  <si>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</si>
  <si>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</si>
  <si>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</si>
  <si>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</si>
  <si>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</si>
  <si>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</si>
  <si>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</si>
  <si>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</si>
  <si>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</si>
  <si>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</si>
  <si>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</si>
  <si>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</si>
  <si>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</si>
  <si>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</si>
  <si>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</si>
  <si>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</si>
  <si>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</si>
  <si>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</si>
  <si>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</si>
  <si>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</si>
  <si>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</si>
  <si>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</si>
  <si>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</si>
  <si>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</si>
  <si>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</si>
  <si>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</si>
  <si>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農業集落排水特別会計</t>
    <phoneticPr fontId="5"/>
  </si>
  <si>
    <t>法非適用企業</t>
    <phoneticPr fontId="5"/>
  </si>
  <si>
    <t>公共下水道特別会計</t>
    <phoneticPr fontId="5"/>
  </si>
  <si>
    <t>浄化槽施設特別会計</t>
    <phoneticPr fontId="5"/>
  </si>
  <si>
    <t>簡易水道特別会計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</si>
  <si>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</si>
  <si>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</si>
  <si>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</si>
  <si>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</si>
  <si>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</si>
  <si>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</si>
  <si>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</si>
  <si>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</si>
  <si>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</si>
  <si>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</si>
  <si>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</si>
  <si>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</si>
  <si>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</si>
  <si>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</si>
  <si>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</si>
  <si>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</si>
  <si>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</si>
  <si>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</si>
  <si>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</si>
  <si>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</si>
  <si>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</si>
  <si>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</si>
  <si>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</si>
  <si>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</si>
  <si>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</si>
  <si>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</si>
  <si>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</si>
  <si>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</si>
  <si>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</si>
  <si>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</si>
  <si>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</si>
  <si>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</si>
  <si>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</si>
  <si>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</si>
  <si>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</si>
  <si>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</si>
  <si>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</si>
  <si>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</si>
  <si>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</si>
  <si>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</si>
  <si>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</si>
  <si>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</si>
  <si>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</si>
  <si>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</si>
  <si>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</si>
  <si>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</si>
  <si>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</si>
  <si>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</si>
  <si>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</si>
  <si>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</si>
  <si>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</si>
  <si>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</si>
  <si>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</si>
  <si>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</si>
  <si>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</si>
  <si>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</si>
  <si>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</si>
  <si>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</si>
  <si>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</si>
  <si>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</si>
  <si>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</si>
  <si>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</si>
  <si>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</si>
  <si>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</si>
  <si>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</si>
  <si>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</si>
  <si>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</si>
  <si>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</si>
  <si>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</si>
  <si>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</si>
  <si>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</si>
  <si>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</si>
  <si>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</si>
  <si>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</si>
  <si>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</si>
  <si>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</si>
  <si>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</si>
  <si>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</si>
  <si>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</si>
  <si>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</si>
  <si>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</si>
  <si>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</si>
  <si>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</si>
  <si>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</si>
  <si>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</si>
  <si>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</si>
  <si>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</si>
  <si>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</si>
  <si>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</si>
  <si>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</si>
  <si>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</si>
  <si>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</si>
  <si>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</si>
  <si>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</si>
  <si>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</si>
  <si>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</si>
  <si>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</si>
  <si>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</si>
  <si>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</si>
  <si>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</si>
  <si>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</si>
  <si>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</si>
  <si>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</si>
  <si>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</si>
  <si>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</si>
  <si>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</si>
  <si>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</si>
  <si>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</si>
  <si>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</si>
  <si>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</si>
  <si>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</si>
  <si>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</si>
  <si>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</si>
  <si>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</si>
  <si>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</si>
  <si>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</si>
  <si>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</si>
  <si>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</si>
  <si>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</si>
  <si>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</si>
  <si>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</si>
  <si>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</si>
  <si>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</si>
  <si>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</si>
  <si>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</si>
  <si>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</si>
  <si>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</si>
  <si>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</si>
  <si>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</si>
  <si>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</si>
  <si>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</si>
  <si>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</si>
  <si>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</si>
  <si>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</si>
  <si>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</si>
  <si>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</si>
  <si>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</si>
  <si>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</si>
  <si>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</si>
  <si>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</si>
  <si>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0.46</t>
  </si>
  <si>
    <t>▲ 9.33</t>
  </si>
  <si>
    <t>病院事業特別会計</t>
  </si>
  <si>
    <t>一般会計</t>
  </si>
  <si>
    <t>上水道特別会計</t>
  </si>
  <si>
    <t>国民健康保険特別会計</t>
  </si>
  <si>
    <t>介護保険特別会計</t>
  </si>
  <si>
    <t>太陽光発電事業特別会計</t>
  </si>
  <si>
    <t>農業集落排水特別会計</t>
  </si>
  <si>
    <t>簡易水道特別会計</t>
  </si>
  <si>
    <t>その他会計（赤字）</t>
  </si>
  <si>
    <t>その他会計（黒字）</t>
  </si>
  <si>
    <t>-</t>
    <phoneticPr fontId="2"/>
  </si>
  <si>
    <t>-</t>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</si>
  <si>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</si>
  <si>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</si>
  <si>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大分県退職手当組合</t>
    <rPh sb="0" eb="3">
      <t>オオイタケン</t>
    </rPh>
    <rPh sb="3" eb="5">
      <t>タイショク</t>
    </rPh>
    <rPh sb="5" eb="7">
      <t>テアテ</t>
    </rPh>
    <rPh sb="7" eb="9">
      <t>クミアイ</t>
    </rPh>
    <phoneticPr fontId="2"/>
  </si>
  <si>
    <t>-</t>
    <phoneticPr fontId="2"/>
  </si>
  <si>
    <t>大分県消防補償等組合</t>
    <rPh sb="0" eb="3">
      <t>オオイタケン</t>
    </rPh>
    <rPh sb="3" eb="5">
      <t>ショウボウ</t>
    </rPh>
    <rPh sb="5" eb="7">
      <t>ホショウ</t>
    </rPh>
    <rPh sb="7" eb="8">
      <t>トウ</t>
    </rPh>
    <rPh sb="8" eb="10">
      <t>クミアイ</t>
    </rPh>
    <phoneticPr fontId="2"/>
  </si>
  <si>
    <t>大分県交通災害共済組合</t>
    <rPh sb="0" eb="3">
      <t>オオイタケン</t>
    </rPh>
    <rPh sb="3" eb="5">
      <t>コウツウ</t>
    </rPh>
    <rPh sb="5" eb="7">
      <t>サイガイ</t>
    </rPh>
    <rPh sb="7" eb="9">
      <t>キョウサイ</t>
    </rPh>
    <rPh sb="9" eb="11">
      <t>クミアイ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</si>
  <si>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</si>
  <si>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</si>
  <si>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</si>
  <si>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</si>
  <si>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大分県農業農村振興公社</t>
    <rPh sb="0" eb="3">
      <t>オオイタケン</t>
    </rPh>
    <rPh sb="3" eb="5">
      <t>ノウギョウ</t>
    </rPh>
    <rPh sb="5" eb="7">
      <t>ノウソン</t>
    </rPh>
    <rPh sb="7" eb="9">
      <t>シンコウ</t>
    </rPh>
    <rPh sb="9" eb="11">
      <t>コウシャ</t>
    </rPh>
    <phoneticPr fontId="2"/>
  </si>
  <si>
    <t>基金から1,996百万円繰入</t>
    <rPh sb="0" eb="2">
      <t>キキン</t>
    </rPh>
    <rPh sb="9" eb="12">
      <t>ヒャクマンエン</t>
    </rPh>
    <rPh sb="12" eb="14">
      <t>クリイレ</t>
    </rPh>
    <phoneticPr fontId="2"/>
  </si>
  <si>
    <t>基金から6百万円繰入</t>
    <rPh sb="0" eb="2">
      <t>キキン</t>
    </rPh>
    <rPh sb="5" eb="8">
      <t>ヒャクマンエン</t>
    </rPh>
    <rPh sb="8" eb="10">
      <t>クリイレ</t>
    </rPh>
    <phoneticPr fontId="2"/>
  </si>
  <si>
    <t>基金から1百万円繰入</t>
    <rPh sb="0" eb="2">
      <t>キキン</t>
    </rPh>
    <rPh sb="5" eb="8">
      <t>ヒャクマンエン</t>
    </rPh>
    <rPh sb="8" eb="10">
      <t>クリイレ</t>
    </rPh>
    <phoneticPr fontId="2"/>
  </si>
  <si>
    <t>基金から49百万円繰入</t>
    <rPh sb="0" eb="2">
      <t>キキン</t>
    </rPh>
    <rPh sb="6" eb="9">
      <t>ヒャクマンエン</t>
    </rPh>
    <rPh sb="9" eb="11">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</si>
  <si>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</si>
  <si>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</si>
  <si>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</si>
  <si>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</si>
  <si>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</si>
  <si>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</si>
  <si>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</si>
  <si>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</si>
  <si>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</si>
  <si>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</si>
  <si>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</si>
  <si>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のいずれも、類似団体平均を大きく下回っている。その要因として、分母である標準財政規模が前年度に比べ減少したものの、分子の基礎数値である地方債残高が減少したこと（地方債の新規発行抑制等によるもの）や、財政調整基金及び公共施設整備基金等の充当可能基金残高が増加したことがあげられる。
　今後も、公債費等義務的経費の削減を中心とする行財政改革を推進し、財政の健全化に努める。</t>
    <phoneticPr fontId="5"/>
  </si>
  <si>
    <t>　有形固定資産減価償却率は平成27年度については数値化され、類似団体より高い水準にあった。
　今後はそれぞれの公共施設等について公共施設等総合管理計画において、施設の維持管理、除却等を適切に取り組んでいく。</t>
    <rPh sb="95" eb="96">
      <t>ト</t>
    </rPh>
    <rPh sb="97" eb="9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</si>
</sst>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39D2-422A-A0EA-3EA74E8C9F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170098</c:v>
                </c:pt>
                <c:pt idx="1">
                  <c:v>78223</c:v>
                </c:pt>
                <c:pt idx="2">
                  <c:v>115487</c:v>
                </c:pt>
                <c:pt idx="3">
                  <c:v>104464</c:v>
                </c:pt>
                <c:pt idx="4">
                  <c:v>73074</c:v>
                </c:pt>
              </c:numCache>
            </c:numRef>
          </c:val>
          <c:smooth val="0"/>
          <c:extLst>
            <c:ext xmlns:c16="http://schemas.microsoft.com/office/drawing/2014/chart" uri="{C3380CC4-5D6E-409C-BE32-E72D297353CC}">
              <c16:uniqueId val="{00000001-39D2-422A-A0EA-3EA74E8C9FF1}"/>
            </c:ext>
          </c:extLst>
        </c:ser>
        <c:dLbls>
          <c:showLegendKey val="0"/>
          <c:showVal val="0"/>
          <c:showCatName val="0"/>
          <c:showSerName val="0"/>
          <c:showPercent val="0"/>
          <c:showBubbleSize val="0"/>
        </c:dLbls>
        <c:marker val="1"/>
        <c:smooth val="0"/>
        <c:axId val="105884288"/>
        <c:axId val="105902848"/>
      </c:lineChart>
      <c:catAx>
        <c:axId val="10588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02848"/>
        <c:crosses val="autoZero"/>
        <c:auto val="1"/>
        <c:lblAlgn val="ctr"/>
        <c:lblOffset val="100"/>
        <c:tickLblSkip val="1"/>
        <c:tickMarkSkip val="1"/>
        <c:noMultiLvlLbl val="0"/>
      </c:catAx>
      <c:valAx>
        <c:axId val="1059028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88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6.07</c:v>
                </c:pt>
                <c:pt idx="1">
                  <c:v>6.84</c:v>
                </c:pt>
                <c:pt idx="2">
                  <c:v>6.93</c:v>
                </c:pt>
                <c:pt idx="3">
                  <c:v>6.68</c:v>
                </c:pt>
                <c:pt idx="4">
                  <c:v>6.24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29.69</c:v>
                </c:pt>
                <c:pt idx="1">
                  <c:v>32.57</c:v>
                </c:pt>
                <c:pt idx="2">
                  <c:v>36.17</c:v>
                </c:pt>
                <c:pt idx="3">
                  <c:v>41.23</c:v>
                </c:pt>
                <c:pt idx="4">
                  <c:v>38.15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907008"/>
        <c:axId val="11691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3.48</c:v>
                </c:pt>
                <c:pt idx="2">
                  <c:v>0.1</c:v>
                </c:pt>
                <c:pt idx="3">
                  <c:v>-0.46</c:v>
                </c:pt>
                <c:pt idx="4">
                  <c:v>-9.33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907008"/>
        <c:axId val="116913280"/>
      </c:lineChart>
      <c:catAx>
        <c:axId val="1169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13280"/>
        <c:crosses val="autoZero"/>
        <c:auto val="1"/>
        <c:lblAlgn val="ctr"/>
        <c:lblOffset val="100"/>
        <c:tickLblSkip val="1"/>
        <c:tickMarkSkip val="1"/>
        <c:noMultiLvlLbl val="0"/>
      </c:catAx>
      <c:valAx>
        <c:axId val="11691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0.11</c:v>
                </c:pt>
                <c:pt idx="4">
                  <c:v>#N/A</c:v>
                </c:pt>
                <c:pt idx="5">
                  <c:v>0.12</c:v>
                </c:pt>
                <c:pt idx="6">
                  <c:v>#N/A</c:v>
                </c:pt>
                <c:pt idx="7">
                  <c:v>0.12</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0.02</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0.49</c:v>
                </c:pt>
                <c:pt idx="4">
                  <c:v>#N/A</c:v>
                </c:pt>
                <c:pt idx="5">
                  <c:v>0.11</c:v>
                </c:pt>
                <c:pt idx="6">
                  <c:v>#N/A</c:v>
                </c:pt>
                <c:pt idx="7">
                  <c:v>0.17</c:v>
                </c:pt>
                <c:pt idx="8">
                  <c:v>#N/A</c:v>
                </c:pt>
                <c:pt idx="9">
                  <c:v>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1.23</c:v>
                </c:pt>
                <c:pt idx="2">
                  <c:v>#N/A</c:v>
                </c:pt>
                <c:pt idx="3">
                  <c:v>0.86</c:v>
                </c:pt>
                <c:pt idx="4">
                  <c:v>#N/A</c:v>
                </c:pt>
                <c:pt idx="5">
                  <c:v>1.6</c:v>
                </c:pt>
                <c:pt idx="6">
                  <c:v>#N/A</c:v>
                </c:pt>
                <c:pt idx="7">
                  <c:v>0.76</c:v>
                </c:pt>
                <c:pt idx="8">
                  <c:v>#N/A</c:v>
                </c:pt>
                <c:pt idx="9">
                  <c:v>0.77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1.05</c:v>
                </c:pt>
                <c:pt idx="2">
                  <c:v>#N/A</c:v>
                </c:pt>
                <c:pt idx="3">
                  <c:v>0.9</c:v>
                </c:pt>
                <c:pt idx="4">
                  <c:v>#N/A</c:v>
                </c:pt>
                <c:pt idx="5">
                  <c:v>0.71</c:v>
                </c:pt>
                <c:pt idx="6">
                  <c:v>#N/A</c:v>
                </c:pt>
                <c:pt idx="7">
                  <c:v>0.93</c:v>
                </c:pt>
                <c:pt idx="8">
                  <c:v>#N/A</c:v>
                </c:pt>
                <c:pt idx="9">
                  <c:v>1.91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2.71</c:v>
                </c:pt>
                <c:pt idx="2">
                  <c:v>#N/A</c:v>
                </c:pt>
                <c:pt idx="3">
                  <c:v>2.94</c:v>
                </c:pt>
                <c:pt idx="4">
                  <c:v>#N/A</c:v>
                </c:pt>
                <c:pt idx="5">
                  <c:v>3.08</c:v>
                </c:pt>
                <c:pt idx="6">
                  <c:v>#N/A</c:v>
                </c:pt>
                <c:pt idx="7">
                  <c:v>3.29</c:v>
                </c:pt>
                <c:pt idx="8">
                  <c:v>#N/A</c:v>
                </c:pt>
                <c:pt idx="9">
                  <c:v>3.72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6.07</c:v>
                </c:pt>
                <c:pt idx="2">
                  <c:v>#N/A</c:v>
                </c:pt>
                <c:pt idx="3">
                  <c:v>6.83</c:v>
                </c:pt>
                <c:pt idx="4">
                  <c:v>#N/A</c:v>
                </c:pt>
                <c:pt idx="5">
                  <c:v>6.93</c:v>
                </c:pt>
                <c:pt idx="6">
                  <c:v>#N/A</c:v>
                </c:pt>
                <c:pt idx="7">
                  <c:v>6.68</c:v>
                </c:pt>
                <c:pt idx="8">
                  <c:v>#N/A</c:v>
                </c:pt>
                <c:pt idx="9">
                  <c:v>6.24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10.11</c:v>
                </c:pt>
                <c:pt idx="2">
                  <c:v>#N/A</c:v>
                </c:pt>
                <c:pt idx="3">
                  <c:v>10.09</c:v>
                </c:pt>
                <c:pt idx="4">
                  <c:v>#N/A</c:v>
                </c:pt>
                <c:pt idx="5">
                  <c:v>10.51</c:v>
                </c:pt>
                <c:pt idx="6">
                  <c:v>#N/A</c:v>
                </c:pt>
                <c:pt idx="7">
                  <c:v>10.82</c:v>
                </c:pt>
                <c:pt idx="8">
                  <c:v>#N/A</c:v>
                </c:pt>
                <c:pt idx="9">
                  <c:v>10.87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625984"/>
        <c:axId val="117627520"/>
      </c:barChart>
      <c:catAx>
        <c:axId val="1176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627520"/>
        <c:crosses val="autoZero"/>
        <c:auto val="1"/>
        <c:lblAlgn val="ctr"/>
        <c:lblOffset val="100"/>
        <c:tickLblSkip val="1"/>
        <c:tickMarkSkip val="1"/>
        <c:noMultiLvlLbl val="0"/>
      </c:catAx>
      <c:valAx>
        <c:axId val="11762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2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3428</c:v>
                </c:pt>
                <c:pt idx="5">
                  <c:v>3434</c:v>
                </c:pt>
                <c:pt idx="8">
                  <c:v>3497</c:v>
                </c:pt>
                <c:pt idx="11">
                  <c:v>3106</c:v>
                </c:pt>
                <c:pt idx="14">
                  <c:v>2933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27</c:v>
                </c:pt>
                <c:pt idx="6">
                  <c:v>26</c:v>
                </c:pt>
                <c:pt idx="9">
                  <c:v>15</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326</c:v>
                </c:pt>
                <c:pt idx="3">
                  <c:v>327</c:v>
                </c:pt>
                <c:pt idx="6">
                  <c:v>317</c:v>
                </c:pt>
                <c:pt idx="9">
                  <c:v>347</c:v>
                </c:pt>
                <c:pt idx="12">
                  <c:v>342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4251</c:v>
                </c:pt>
                <c:pt idx="3">
                  <c:v>4087</c:v>
                </c:pt>
                <c:pt idx="6">
                  <c:v>3902</c:v>
                </c:pt>
                <c:pt idx="9">
                  <c:v>3416</c:v>
                </c:pt>
                <c:pt idx="12">
                  <c:v>3194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779584"/>
        <c:axId val="10578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1176</c:v>
                </c:pt>
                <c:pt idx="2">
                  <c:v>#N/A</c:v>
                </c:pt>
                <c:pt idx="3">
                  <c:v>#N/A</c:v>
                </c:pt>
                <c:pt idx="4">
                  <c:v>1007</c:v>
                </c:pt>
                <c:pt idx="5">
                  <c:v>#N/A</c:v>
                </c:pt>
                <c:pt idx="6">
                  <c:v>#N/A</c:v>
                </c:pt>
                <c:pt idx="7">
                  <c:v>748</c:v>
                </c:pt>
                <c:pt idx="8">
                  <c:v>#N/A</c:v>
                </c:pt>
                <c:pt idx="9">
                  <c:v>#N/A</c:v>
                </c:pt>
                <c:pt idx="10">
                  <c:v>672</c:v>
                </c:pt>
                <c:pt idx="11">
                  <c:v>#N/A</c:v>
                </c:pt>
                <c:pt idx="12">
                  <c:v>#N/A</c:v>
                </c:pt>
                <c:pt idx="13">
                  <c:v>611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779584"/>
        <c:axId val="105781504"/>
      </c:lineChart>
      <c:catAx>
        <c:axId val="1057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81504"/>
        <c:crosses val="autoZero"/>
        <c:auto val="1"/>
        <c:lblAlgn val="ctr"/>
        <c:lblOffset val="100"/>
        <c:tickLblSkip val="1"/>
        <c:tickMarkSkip val="1"/>
        <c:noMultiLvlLbl val="0"/>
      </c:catAx>
      <c:valAx>
        <c:axId val="1057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26771</c:v>
                </c:pt>
                <c:pt idx="5">
                  <c:v>25414</c:v>
                </c:pt>
                <c:pt idx="8">
                  <c:v>24572</c:v>
                </c:pt>
                <c:pt idx="11">
                  <c:v>24004</c:v>
                </c:pt>
                <c:pt idx="14">
                  <c:v>22601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1908</c:v>
                </c:pt>
                <c:pt idx="5">
                  <c:v>1783</c:v>
                </c:pt>
                <c:pt idx="8">
                  <c:v>1857</c:v>
                </c:pt>
                <c:pt idx="11">
                  <c:v>1772</c:v>
                </c:pt>
                <c:pt idx="14">
                  <c:v>1761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12279</c:v>
                </c:pt>
                <c:pt idx="5">
                  <c:v>12787</c:v>
                </c:pt>
                <c:pt idx="8">
                  <c:v>14773</c:v>
                </c:pt>
                <c:pt idx="11">
                  <c:v>17084</c:v>
                </c:pt>
                <c:pt idx="14">
                  <c:v>17365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c:v>
                </c:pt>
                <c:pt idx="3">
                  <c:v>15</c:v>
                </c:pt>
                <c:pt idx="6">
                  <c:v>11</c:v>
                </c:pt>
                <c:pt idx="9">
                  <c:v>6</c:v>
                </c:pt>
                <c:pt idx="12">
                  <c:v>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6182</c:v>
                </c:pt>
                <c:pt idx="3">
                  <c:v>5875</c:v>
                </c:pt>
                <c:pt idx="6">
                  <c:v>5642</c:v>
                </c:pt>
                <c:pt idx="9">
                  <c:v>5589</c:v>
                </c:pt>
                <c:pt idx="12">
                  <c:v>5554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4277</c:v>
                </c:pt>
                <c:pt idx="3">
                  <c:v>4210</c:v>
                </c:pt>
                <c:pt idx="6">
                  <c:v>4135</c:v>
                </c:pt>
                <c:pt idx="9">
                  <c:v>4017</c:v>
                </c:pt>
                <c:pt idx="12">
                  <c:v>3834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c:v>
                </c:pt>
                <c:pt idx="3">
                  <c:v>70</c:v>
                </c:pt>
                <c:pt idx="6">
                  <c:v>46</c:v>
                </c:pt>
                <c:pt idx="9">
                  <c:v>32</c:v>
                </c:pt>
                <c:pt idx="12">
                  <c:v>25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30353</c:v>
                </c:pt>
                <c:pt idx="3">
                  <c:v>27795</c:v>
                </c:pt>
                <c:pt idx="6">
                  <c:v>27163</c:v>
                </c:pt>
                <c:pt idx="9">
                  <c:v>26380</c:v>
                </c:pt>
                <c:pt idx="12">
                  <c:v>24696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312448"/>
        <c:axId val="11033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312448"/>
        <c:axId val="110331008"/>
      </c:lineChart>
      <c:catAx>
        <c:axId val="1103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31008"/>
        <c:crosses val="autoZero"/>
        <c:auto val="1"/>
        <c:lblAlgn val="ctr"/>
        <c:lblOffset val="100"/>
        <c:tickLblSkip val="1"/>
        <c:tickMarkSkip val="1"/>
        <c:noMultiLvlLbl val="0"/>
      </c:catAx>
      <c:valAx>
        <c:axId val="11033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1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{C2B566ED-11AF-4522-953D-42C59EB80D76}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{62F76718-6B24-4099-980F-A16C760F9516}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{37DBC834-74D0-457D-A750-41747F658B45}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{15D948E3-E96D-44FC-A226-0ACEAEBB4A39}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{39C36E88-864C-45A0-B050-B72756041DF0}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73.099999999999994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{CA8F51C3-2880-44E7-9354-CA7A7C30C22D}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{14726A96-856E-4425-ADD8-F358412F91B4}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{A23E48AF-4EE7-43C6-A05A-2E56F016E9C6}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{6A99579D-88C9-415F-BF2F-1363DB4C1D1B}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{EF763991-9437-464A-B76D-5371DC8F82A0}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7723264"/>
        <c:axId val="67725184"/>
      </c:scatterChart>
      <c:valAx>
        <c:axId val="67723264"/>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725184"/>
        <c:crosses val="autoZero"/>
        <c:crossBetween val="midCat"/>
      </c:valAx>
      <c:valAx>
        <c:axId val="67725184"/>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72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{3D489B13-5DEF-476A-8702-D07FDC2F979B}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{80039ECC-679A-4A93-B656-7173D8E5FCDD}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{AB037227-E545-448C-A18E-693058F63B96}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{502184BB-F4BD-49C8-9982-CB7700F2E921}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{78995590-FB09-4801-901B-FDCFC6229325}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8.1</c:v>
                </c:pt>
                <c:pt idx="2">
                  <c:v>7</c:v>
                </c:pt>
                <c:pt idx="3">
                  <c:v>5.9</c:v>
                </c:pt>
                <c:pt idx="4">
                  <c:v>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{2F3AF4B8-1380-4D50-AD72-3672215B09DF}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{97459367-31E2-48AF-9371-CA674EFEADB0}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{0F4D827A-0888-4A8E-891D-048171005B66}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{1FD71BCF-DE80-477C-B5B3-AB8B8ACC0AE1}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{E4CF13FE-3A2A-4F7A-AF81-EAC9EEF1AF90}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7866624"/>
        <c:axId val="67868544"/>
      </c:scatterChart>
      <c:valAx>
        <c:axId val="6786662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68544"/>
        <c:crosses val="autoZero"/>
        <c:crossBetween val="midCat"/>
      </c:valAx>
      <c:valAx>
        <c:axId val="67868544"/>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66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３か年平均５．０％で、年々減少傾向にある。対前年比０．９％改善した要因は（Ｈ２７：５．９％）、平成２８年度単年度比率が減少したこと、平成２５年度単年度比率（７．３％）が算定対象年度外となったことが挙げられる。平成２８年度単年度比率が改善した主たる要因は、分母に算入される標準財政規模が対前年７５３，７４２千円（△４．６％）減少したものの、分子の基礎数値である公債費が対前年２２２，０８７千円（△６．５％）減少したことによるもの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今後も、緊急度・住民ニーズの的確な把握に努めるとともに、投資的事業には財政運営に有利な地方債の発行に努める。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従前から行ってきた地方債発行枠の制限や繰上償還の実施により、地方債残高の抑制に努めているほか、発行地方債についても過疎対策事業債など財政運営に有利な地方債を中心としていること、充当可能基金についても積極的な積み立てを行っていることなどから、年々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８年度の将来負担比率は△５９．１％であり、対前年比△８．３％改善した。その主たる要因は、分母である標準財政規模が対前年７５３，７４２千円（△４．６％）減少したものの、分子の基礎数値である地方債残高が対前年△１，６８３，９９４千円減少したことと、充当可能基金が２８０，３７０千円増加したこと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今後も、新規発行地方債を抑制するとともに、充当可能基金も増額を図るなどして、比率の低下に努める。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有形固定資産減価償却率は類似団体より高い水準にあるが、それぞれの公共施設等について公共施設等総合管理計画において、施設の維持管理、除却等を適切に進めている。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30</xdr:row>
      <xdr:rowOff>35983</xdr:rowOff>
    </xdr:from>
    <xdr:to>
      <xdr:col>3</xdr:col>
      <xdr:colOff>1170940</xdr:colOff>
      <xdr:row>33</xdr:row>
      <xdr:rowOff>144145</xdr:rowOff>
    </xdr:to>
    <xdr:cxnSp macro="">
      <xdr:nvCxnSpPr>
        <xdr:cNvPr id="70" name="直線コネクタ 69"/>
        <xdr:cNvCxnSpPr/>
      </xdr:nvCxnSpPr>
      <xdr:spPr>
        <a:xfrm flipV="1">
          <a:off x="4760595" y="5960533"/>
          <a:ext cx="1270" cy="6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147972</xdr:rowOff>
    </xdr:from>
    <xdr:ext cx="405111" cy="259045"/>
    <xdr:sp macro="" textlink="">
      <xdr:nvSpPr>
        <xdr:cNvPr id="71"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33</xdr:row>
      <xdr:rowOff>144145</xdr:rowOff>
    </xdr:from>
    <xdr:to>
      <xdr:col>3</xdr:col>
      <xdr:colOff>1260475</xdr:colOff>
      <xdr:row>33</xdr:row>
      <xdr:rowOff>144145</xdr:rowOff>
    </xdr:to>
    <xdr:cxnSp macro="">
      <xdr:nvCxnSpPr>
        <xdr:cNvPr id="72" name="直線コネクタ 71"/>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154110</xdr:rowOff>
    </xdr:from>
    <xdr:ext cx="405111" cy="259045"/>
    <xdr:sp macro="" textlink="">
      <xdr:nvSpPr>
        <xdr:cNvPr id="73" name="有形固定資産減価償却率最大値テキスト"/>
        <xdr:cNvSpPr txBox="1"/>
      </xdr:nvSpPr>
      <xdr:spPr>
        <a:xfrm>
          <a:off x="4813300" y="573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74" name="直線コネクタ 73"/>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40445</xdr:rowOff>
    </xdr:from>
    <xdr:ext cx="405111" cy="259045"/>
    <xdr:sp macro="" textlink="">
      <xdr:nvSpPr>
        <xdr:cNvPr id="75" name="有形固定資産減価償却率平均値テキスト"/>
        <xdr:cNvSpPr txBox="1"/>
      </xdr:nvSpPr>
      <xdr:spPr>
        <a:xfrm>
          <a:off x="4813300" y="6136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62018</xdr:rowOff>
    </xdr:from>
    <xdr:to>
      <xdr:col>3</xdr:col>
      <xdr:colOff>1222375</xdr:colOff>
      <xdr:row>31</xdr:row>
      <xdr:rowOff>163618</xdr:rowOff>
    </xdr:to>
    <xdr:sp macro="" textlink="">
      <xdr:nvSpPr>
        <xdr:cNvPr id="76" name="フローチャート : 判断 75"/>
        <xdr:cNvSpPr/>
      </xdr:nvSpPr>
      <xdr:spPr>
        <a:xfrm>
          <a:off x="4711700" y="61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141182</xdr:rowOff>
    </xdr:from>
    <xdr:to>
      <xdr:col>3</xdr:col>
      <xdr:colOff>511175</xdr:colOff>
      <xdr:row>32</xdr:row>
      <xdr:rowOff>71332</xdr:rowOff>
    </xdr:to>
    <xdr:sp macro="" textlink="">
      <xdr:nvSpPr>
        <xdr:cNvPr id="77" name="フローチャート : 判断 76"/>
        <xdr:cNvSpPr/>
      </xdr:nvSpPr>
      <xdr:spPr>
        <a:xfrm>
          <a:off x="4000500" y="62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100118</xdr:rowOff>
    </xdr:from>
    <xdr:to>
      <xdr:col>3</xdr:col>
      <xdr:colOff>511175</xdr:colOff>
      <xdr:row>28</xdr:row>
      <xdr:rowOff>30268</xdr:rowOff>
    </xdr:to>
    <xdr:sp macro="" textlink="">
      <xdr:nvSpPr>
        <xdr:cNvPr id="83" name="円/楕円 82"/>
        <xdr:cNvSpPr/>
      </xdr:nvSpPr>
      <xdr:spPr>
        <a:xfrm>
          <a:off x="40005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62459</xdr:rowOff>
    </xdr:from>
    <xdr:ext cx="405111" cy="259045"/>
    <xdr:sp macro="" textlink="">
      <xdr:nvSpPr>
        <xdr:cNvPr id="84" name="n_1aveValue有形固定資産減価償却率"/>
        <xdr:cNvSpPr txBox="1"/>
      </xdr:nvSpPr>
      <xdr:spPr>
        <a:xfrm>
          <a:off x="3836043"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46795</xdr:rowOff>
    </xdr:from>
    <xdr:ext cx="405111" cy="259045"/>
    <xdr:sp macro="" textlink="">
      <xdr:nvSpPr>
        <xdr:cNvPr id="85" name="n_1mainValue有形固定資産減価償却率"/>
        <xdr:cNvSpPr txBox="1"/>
      </xdr:nvSpPr>
      <xdr:spPr>
        <a:xfrm>
          <a:off x="3836043"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153416</xdr:rowOff>
    </xdr:from>
    <xdr:to>
      <xdr:col>5</xdr:col>
      <xdr:colOff>409575</xdr:colOff>
      <xdr:row>39</xdr:row>
      <xdr:rowOff>83566</xdr:rowOff>
    </xdr:to>
    <xdr:sp macro="" textlink="">
      <xdr:nvSpPr>
        <xdr:cNvPr id="62" name="フローチャート : 判断 61"/>
        <xdr:cNvSpPr/>
      </xdr:nvSpPr>
      <xdr:spPr>
        <a:xfrm>
          <a:off x="3746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98552</xdr:rowOff>
    </xdr:from>
    <xdr:to>
      <xdr:col>5</xdr:col>
      <xdr:colOff>409575</xdr:colOff>
      <xdr:row>35</xdr:row>
      <xdr:rowOff>28702</xdr:rowOff>
    </xdr:to>
    <xdr:sp macro="" textlink="">
      <xdr:nvSpPr>
        <xdr:cNvPr id="68" name="円/楕円 67"/>
        <xdr:cNvSpPr/>
      </xdr:nvSpPr>
      <xdr:spPr>
        <a:xfrm>
          <a:off x="3746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74693</xdr:rowOff>
    </xdr:from>
    <xdr:ext cx="405111" cy="259045"/>
    <xdr:sp macro="" textlink="">
      <xdr:nvSpPr>
        <xdr:cNvPr id="69" name="n_1aveValue【道路】&#10;有形固定資産減価償却率"/>
        <xdr:cNvSpPr txBox="1"/>
      </xdr:nvSpPr>
      <xdr:spPr>
        <a:xfrm>
          <a:off x="3582043"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45229</xdr:rowOff>
    </xdr:from>
    <xdr:ext cx="405111" cy="259045"/>
    <xdr:sp macro="" textlink="">
      <xdr:nvSpPr>
        <xdr:cNvPr id="70" name="n_1mainValue【道路】&#10;有形固定資産減価償却率"/>
        <xdr:cNvSpPr txBox="1"/>
      </xdr:nvSpPr>
      <xdr:spPr>
        <a:xfrm>
          <a:off x="3582043"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160297</xdr:rowOff>
    </xdr:from>
    <xdr:to>
      <xdr:col>14</xdr:col>
      <xdr:colOff>79375</xdr:colOff>
      <xdr:row>36</xdr:row>
      <xdr:rowOff>90447</xdr:rowOff>
    </xdr:to>
    <xdr:sp macro="" textlink="">
      <xdr:nvSpPr>
        <xdr:cNvPr id="105" name="円/楕円 104"/>
        <xdr:cNvSpPr/>
      </xdr:nvSpPr>
      <xdr:spPr>
        <a:xfrm>
          <a:off x="9588500" y="61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6"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106974</xdr:rowOff>
    </xdr:from>
    <xdr:ext cx="534377" cy="259045"/>
    <xdr:sp macro="" textlink="">
      <xdr:nvSpPr>
        <xdr:cNvPr id="107" name="n_1mainValue【道路】&#10;一人当たり延長"/>
        <xdr:cNvSpPr txBox="1"/>
      </xdr:nvSpPr>
      <xdr:spPr>
        <a:xfrm>
          <a:off x="9359410" y="59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9" name="フローチャート : 判断 138"/>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67310</xdr:rowOff>
    </xdr:from>
    <xdr:to>
      <xdr:col>5</xdr:col>
      <xdr:colOff>409575</xdr:colOff>
      <xdr:row>59</xdr:row>
      <xdr:rowOff>168910</xdr:rowOff>
    </xdr:to>
    <xdr:sp macro="" textlink="">
      <xdr:nvSpPr>
        <xdr:cNvPr id="145" name="円/楕円 144"/>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6"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160037</xdr:rowOff>
    </xdr:from>
    <xdr:ext cx="405111" cy="259045"/>
    <xdr:sp macro="" textlink="">
      <xdr:nvSpPr>
        <xdr:cNvPr id="147" name="n_1mainValue【橋りょう・トンネル】&#10;有形固定資産減価償却率"/>
        <xdr:cNvSpPr txBox="1"/>
      </xdr:nvSpPr>
      <xdr:spPr>
        <a:xfrm>
          <a:off x="3582043"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52156</xdr:rowOff>
    </xdr:from>
    <xdr:to>
      <xdr:col>14</xdr:col>
      <xdr:colOff>79375</xdr:colOff>
      <xdr:row>58</xdr:row>
      <xdr:rowOff>153756</xdr:rowOff>
    </xdr:to>
    <xdr:sp macro="" textlink="">
      <xdr:nvSpPr>
        <xdr:cNvPr id="184" name="円/楕円 183"/>
        <xdr:cNvSpPr/>
      </xdr:nvSpPr>
      <xdr:spPr>
        <a:xfrm>
          <a:off x="9588500" y="99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170283</xdr:rowOff>
    </xdr:from>
    <xdr:ext cx="599010" cy="259045"/>
    <xdr:sp macro="" textlink="">
      <xdr:nvSpPr>
        <xdr:cNvPr id="186" name="n_1mainValue【橋りょう・トンネル】&#10;一人当たり有形固定資産（償却資産）額"/>
        <xdr:cNvSpPr txBox="1"/>
      </xdr:nvSpPr>
      <xdr:spPr>
        <a:xfrm>
          <a:off x="9327094" y="97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97028</xdr:rowOff>
    </xdr:from>
    <xdr:to>
      <xdr:col>5</xdr:col>
      <xdr:colOff>409575</xdr:colOff>
      <xdr:row>84</xdr:row>
      <xdr:rowOff>27178</xdr:rowOff>
    </xdr:to>
    <xdr:sp macro="" textlink="">
      <xdr:nvSpPr>
        <xdr:cNvPr id="222" name="円/楕円 221"/>
        <xdr:cNvSpPr/>
      </xdr:nvSpPr>
      <xdr:spPr>
        <a:xfrm>
          <a:off x="3746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3"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18305</xdr:rowOff>
    </xdr:from>
    <xdr:ext cx="405111" cy="259045"/>
    <xdr:sp macro="" textlink="">
      <xdr:nvSpPr>
        <xdr:cNvPr id="224" name="n_1mainValue【公営住宅】&#10;有形固定資産減価償却率"/>
        <xdr:cNvSpPr txBox="1"/>
      </xdr:nvSpPr>
      <xdr:spPr>
        <a:xfrm>
          <a:off x="3582043"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170180</xdr:rowOff>
    </xdr:from>
    <xdr:to>
      <xdr:col>14</xdr:col>
      <xdr:colOff>79375</xdr:colOff>
      <xdr:row>81</xdr:row>
      <xdr:rowOff>100330</xdr:rowOff>
    </xdr:to>
    <xdr:sp macro="" textlink="">
      <xdr:nvSpPr>
        <xdr:cNvPr id="259" name="円/楕円 258"/>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0"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116857</xdr:rowOff>
    </xdr:from>
    <xdr:ext cx="469744" cy="259045"/>
    <xdr:sp macro="" textlink="">
      <xdr:nvSpPr>
        <xdr:cNvPr id="261" name="n_1mainValue【公営住宅】&#10;一人当たり面積"/>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9" name="フローチャート : 判断 30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135890</xdr:rowOff>
    </xdr:from>
    <xdr:to>
      <xdr:col>22</xdr:col>
      <xdr:colOff>415925</xdr:colOff>
      <xdr:row>36</xdr:row>
      <xdr:rowOff>66040</xdr:rowOff>
    </xdr:to>
    <xdr:sp macro="" textlink="">
      <xdr:nvSpPr>
        <xdr:cNvPr id="315" name="円/楕円 314"/>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82567</xdr:rowOff>
    </xdr:from>
    <xdr:ext cx="405111" cy="259045"/>
    <xdr:sp macro="" textlink="">
      <xdr:nvSpPr>
        <xdr:cNvPr id="317" name="n_1mainValue【認定こども園・幼稚園・保育所】&#10;有形固定資産減価償却率"/>
        <xdr:cNvSpPr txBox="1"/>
      </xdr:nvSpPr>
      <xdr:spPr>
        <a:xfrm>
          <a:off x="15266043"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6" name="フローチャート : 判断 34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18542</xdr:rowOff>
    </xdr:from>
    <xdr:to>
      <xdr:col>31</xdr:col>
      <xdr:colOff>85725</xdr:colOff>
      <xdr:row>40</xdr:row>
      <xdr:rowOff>120142</xdr:rowOff>
    </xdr:to>
    <xdr:sp macro="" textlink="">
      <xdr:nvSpPr>
        <xdr:cNvPr id="352" name="円/楕円 351"/>
        <xdr:cNvSpPr/>
      </xdr:nvSpPr>
      <xdr:spPr>
        <a:xfrm>
          <a:off x="21272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3"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111269</xdr:rowOff>
    </xdr:from>
    <xdr:ext cx="469744" cy="259045"/>
    <xdr:sp macro="" textlink="">
      <xdr:nvSpPr>
        <xdr:cNvPr id="354" name="n_1mainValue【認定こども園・幼稚園・保育所】&#10;一人当たり面積"/>
        <xdr:cNvSpPr txBox="1"/>
      </xdr:nvSpPr>
      <xdr:spPr>
        <a:xfrm>
          <a:off x="210757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100076</xdr:rowOff>
    </xdr:from>
    <xdr:to>
      <xdr:col>22</xdr:col>
      <xdr:colOff>415925</xdr:colOff>
      <xdr:row>61</xdr:row>
      <xdr:rowOff>30226</xdr:rowOff>
    </xdr:to>
    <xdr:sp macro="" textlink="">
      <xdr:nvSpPr>
        <xdr:cNvPr id="390" name="円/楕円 389"/>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91"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21353</xdr:rowOff>
    </xdr:from>
    <xdr:ext cx="405111" cy="259045"/>
    <xdr:sp macro="" textlink="">
      <xdr:nvSpPr>
        <xdr:cNvPr id="392" name="n_1mainValue【学校施設】&#10;有形固定資産減価償却率"/>
        <xdr:cNvSpPr txBox="1"/>
      </xdr:nvSpPr>
      <xdr:spPr>
        <a:xfrm>
          <a:off x="15266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29781</xdr:rowOff>
    </xdr:from>
    <xdr:to>
      <xdr:col>31</xdr:col>
      <xdr:colOff>85725</xdr:colOff>
      <xdr:row>61</xdr:row>
      <xdr:rowOff>131381</xdr:rowOff>
    </xdr:to>
    <xdr:sp macro="" textlink="">
      <xdr:nvSpPr>
        <xdr:cNvPr id="429" name="円/楕円 428"/>
        <xdr:cNvSpPr/>
      </xdr:nvSpPr>
      <xdr:spPr>
        <a:xfrm>
          <a:off x="212725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3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147908</xdr:rowOff>
    </xdr:from>
    <xdr:ext cx="469744" cy="259045"/>
    <xdr:sp macro="" textlink="">
      <xdr:nvSpPr>
        <xdr:cNvPr id="431" name="n_1mainValue【学校施設】&#10;一人当たり面積"/>
        <xdr:cNvSpPr txBox="1"/>
      </xdr:nvSpPr>
      <xdr:spPr>
        <a:xfrm>
          <a:off x="21075727" y="102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6" name="直線コネクタ 45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8" name="直線コネクタ 45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2" name="フローチャート : 判断 46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3" name="フローチャート : 判断 46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145414</xdr:rowOff>
    </xdr:from>
    <xdr:to>
      <xdr:col>22</xdr:col>
      <xdr:colOff>415925</xdr:colOff>
      <xdr:row>82</xdr:row>
      <xdr:rowOff>75564</xdr:rowOff>
    </xdr:to>
    <xdr:sp macro="" textlink="">
      <xdr:nvSpPr>
        <xdr:cNvPr id="469" name="円/楕円 468"/>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92091</xdr:rowOff>
    </xdr:from>
    <xdr:ext cx="405111" cy="259045"/>
    <xdr:sp macro="" textlink="">
      <xdr:nvSpPr>
        <xdr:cNvPr id="471" name="n_1mainValue【児童館】&#10;有形固定資産減価償却率"/>
        <xdr:cNvSpPr txBox="1"/>
      </xdr:nvSpPr>
      <xdr:spPr>
        <a:xfrm>
          <a:off x="15266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フローチャート : 判断 49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0" name="フローチャート : 判断 49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06" name="円/楕円 50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0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1" name="テキスト ボックス 5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1" name="テキスト ボックス 5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5" name="直線コネクタ 5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7" name="直線コネクタ 5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9" name="直線コネクタ 5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1" name="フローチャート : 判断 5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2" name="フローチャート : 判断 5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79284</xdr:rowOff>
    </xdr:from>
    <xdr:to>
      <xdr:col>22</xdr:col>
      <xdr:colOff>415925</xdr:colOff>
      <xdr:row>102</xdr:row>
      <xdr:rowOff>9434</xdr:rowOff>
    </xdr:to>
    <xdr:sp macro="" textlink="">
      <xdr:nvSpPr>
        <xdr:cNvPr id="548" name="円/楕円 547"/>
        <xdr:cNvSpPr/>
      </xdr:nvSpPr>
      <xdr:spPr>
        <a:xfrm>
          <a:off x="15430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25961</xdr:rowOff>
    </xdr:from>
    <xdr:ext cx="405111" cy="259045"/>
    <xdr:sp macro="" textlink="">
      <xdr:nvSpPr>
        <xdr:cNvPr id="550" name="n_1mainValue【公民館】&#10;有形固定資産減価償却率"/>
        <xdr:cNvSpPr txBox="1"/>
      </xdr:nvSpPr>
      <xdr:spPr>
        <a:xfrm>
          <a:off x="15266043"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2" name="直線コネクタ 57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4" name="直線コネクタ 57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6" name="直線コネクタ 5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8" name="フローチャート : 判断 57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9" name="フローチャート : 判断 57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36830</xdr:rowOff>
    </xdr:from>
    <xdr:to>
      <xdr:col>31</xdr:col>
      <xdr:colOff>85725</xdr:colOff>
      <xdr:row>104</xdr:row>
      <xdr:rowOff>138430</xdr:rowOff>
    </xdr:to>
    <xdr:sp macro="" textlink="">
      <xdr:nvSpPr>
        <xdr:cNvPr id="585" name="円/楕円 584"/>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6"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154957</xdr:rowOff>
    </xdr:from>
    <xdr:ext cx="469744" cy="259045"/>
    <xdr:sp macro="" textlink="">
      <xdr:nvSpPr>
        <xdr:cNvPr id="587" name="n_1mainValue【公民館】&#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類似団体と比較して特に有形固定資産減価償却率が高くなっている施設は、認定こども園・幼稚園・保育所、児童館、公民館であり、特に低くなっている施設は、学校施設、公営住宅である。</a:t>
          </a:r>
          <a:endParaRPr lang="ja-JP" altLang="ja-JP">
            <a:effectLst/>
          </a:endParaRPr>
        </a:p>
        <a:p>
          <a:r>
            <a:rPr kumimoji="1" lang="ja-JP" altLang="ja-JP" sz="1100">
              <a:solidFill>
                <a:schemeClr val="dk1"/>
              </a:solidFill>
              <a:effectLst/>
              <a:latin typeface="+mn-lt"/>
              <a:ea typeface="+mn-ea"/>
              <a:cs typeface="+mn-cs"/>
            </a:rPr>
            <a:t>　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おり、支所・公民館整備計画に基づき、新しい施設を設置予定である。また、一人当たり面積についても、公民館は類似団体と比較して高くなっているが、新しい施設を建設することにより、維持管理に要する経費の減少が見込まれる。</a:t>
          </a:r>
          <a:endParaRPr lang="ja-JP" altLang="ja-JP">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123372</xdr:rowOff>
    </xdr:from>
    <xdr:to>
      <xdr:col>5</xdr:col>
      <xdr:colOff>409575</xdr:colOff>
      <xdr:row>37</xdr:row>
      <xdr:rowOff>53522</xdr:rowOff>
    </xdr:to>
    <xdr:sp macro="" textlink="">
      <xdr:nvSpPr>
        <xdr:cNvPr id="72" name="円/楕円 71"/>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70049</xdr:rowOff>
    </xdr:from>
    <xdr:ext cx="405111" cy="259045"/>
    <xdr:sp macro="" textlink="">
      <xdr:nvSpPr>
        <xdr:cNvPr id="73" name="n_1mainValue【図書館】&#10;有形固定資産減価償却率"/>
        <xdr:cNvSpPr txBox="1"/>
      </xdr:nvSpPr>
      <xdr:spPr>
        <a:xfrm>
          <a:off x="3582043"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158750</xdr:rowOff>
    </xdr:from>
    <xdr:to>
      <xdr:col>14</xdr:col>
      <xdr:colOff>79375</xdr:colOff>
      <xdr:row>42</xdr:row>
      <xdr:rowOff>88900</xdr:rowOff>
    </xdr:to>
    <xdr:sp macro="" textlink="">
      <xdr:nvSpPr>
        <xdr:cNvPr id="112" name="円/楕円 111"/>
        <xdr:cNvSpPr/>
      </xdr:nvSpPr>
      <xdr:spPr>
        <a:xfrm>
          <a:off x="958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80027</xdr:rowOff>
    </xdr:from>
    <xdr:ext cx="469744" cy="259045"/>
    <xdr:sp macro="" textlink="">
      <xdr:nvSpPr>
        <xdr:cNvPr id="113" name="n_1mainValue【図書館】&#10;一人当たり面積"/>
        <xdr:cNvSpPr txBox="1"/>
      </xdr:nvSpPr>
      <xdr:spPr>
        <a:xfrm>
          <a:off x="9391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90170</xdr:rowOff>
    </xdr:from>
    <xdr:to>
      <xdr:col>5</xdr:col>
      <xdr:colOff>409575</xdr:colOff>
      <xdr:row>61</xdr:row>
      <xdr:rowOff>20320</xdr:rowOff>
    </xdr:to>
    <xdr:sp macro="" textlink="">
      <xdr:nvSpPr>
        <xdr:cNvPr id="152" name="円/楕円 151"/>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11447</xdr:rowOff>
    </xdr:from>
    <xdr:ext cx="405111" cy="259045"/>
    <xdr:sp macro="" textlink="">
      <xdr:nvSpPr>
        <xdr:cNvPr id="153" name="n_1mainValue【体育館・プール】&#10;有形固定資産減価償却率"/>
        <xdr:cNvSpPr txBox="1"/>
      </xdr:nvSpPr>
      <xdr:spPr>
        <a:xfrm>
          <a:off x="3582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97790</xdr:rowOff>
    </xdr:from>
    <xdr:to>
      <xdr:col>14</xdr:col>
      <xdr:colOff>79375</xdr:colOff>
      <xdr:row>61</xdr:row>
      <xdr:rowOff>27940</xdr:rowOff>
    </xdr:to>
    <xdr:sp macro="" textlink="">
      <xdr:nvSpPr>
        <xdr:cNvPr id="191" name="円/楕円 190"/>
        <xdr:cNvSpPr/>
      </xdr:nvSpPr>
      <xdr:spPr>
        <a:xfrm>
          <a:off x="958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44467</xdr:rowOff>
    </xdr:from>
    <xdr:ext cx="469744" cy="259045"/>
    <xdr:sp macro="" textlink="">
      <xdr:nvSpPr>
        <xdr:cNvPr id="192" name="n_1mainValue【体育館・プール】&#10;一人当たり面積"/>
        <xdr:cNvSpPr txBox="1"/>
      </xdr:nvSpPr>
      <xdr:spPr>
        <a:xfrm>
          <a:off x="9391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93980</xdr:rowOff>
    </xdr:from>
    <xdr:to>
      <xdr:col>5</xdr:col>
      <xdr:colOff>409575</xdr:colOff>
      <xdr:row>84</xdr:row>
      <xdr:rowOff>24130</xdr:rowOff>
    </xdr:to>
    <xdr:sp macro="" textlink="">
      <xdr:nvSpPr>
        <xdr:cNvPr id="231" name="円/楕円 230"/>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15257</xdr:rowOff>
    </xdr:from>
    <xdr:ext cx="405111" cy="259045"/>
    <xdr:sp macro="" textlink="">
      <xdr:nvSpPr>
        <xdr:cNvPr id="232" name="n_1mainValue【福祉施設】&#10;有形固定資産減価償却率"/>
        <xdr:cNvSpPr txBox="1"/>
      </xdr:nvSpPr>
      <xdr:spPr>
        <a:xfrm>
          <a:off x="3582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99968</xdr:rowOff>
    </xdr:from>
    <xdr:to>
      <xdr:col>14</xdr:col>
      <xdr:colOff>79375</xdr:colOff>
      <xdr:row>84</xdr:row>
      <xdr:rowOff>30118</xdr:rowOff>
    </xdr:to>
    <xdr:sp macro="" textlink="">
      <xdr:nvSpPr>
        <xdr:cNvPr id="272" name="円/楕円 271"/>
        <xdr:cNvSpPr/>
      </xdr:nvSpPr>
      <xdr:spPr>
        <a:xfrm>
          <a:off x="958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46645</xdr:rowOff>
    </xdr:from>
    <xdr:ext cx="469744" cy="259045"/>
    <xdr:sp macro="" textlink="">
      <xdr:nvSpPr>
        <xdr:cNvPr id="273" name="n_1mainValue【福祉施設】&#10;一人当たり面積"/>
        <xdr:cNvSpPr txBox="1"/>
      </xdr:nvSpPr>
      <xdr:spPr>
        <a:xfrm>
          <a:off x="9391727" y="1410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7"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56424</xdr:rowOff>
    </xdr:from>
    <xdr:to>
      <xdr:col>5</xdr:col>
      <xdr:colOff>409575</xdr:colOff>
      <xdr:row>105</xdr:row>
      <xdr:rowOff>158024</xdr:rowOff>
    </xdr:to>
    <xdr:sp macro="" textlink="">
      <xdr:nvSpPr>
        <xdr:cNvPr id="313" name="円/楕円 312"/>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149151</xdr:rowOff>
    </xdr:from>
    <xdr:ext cx="405111" cy="259045"/>
    <xdr:sp macro="" textlink="">
      <xdr:nvSpPr>
        <xdr:cNvPr id="314" name="n_1mainValue【市民会館】&#10;有形固定資産減価償却率"/>
        <xdr:cNvSpPr txBox="1"/>
      </xdr:nvSpPr>
      <xdr:spPr>
        <a:xfrm>
          <a:off x="3582043"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59689</xdr:rowOff>
    </xdr:from>
    <xdr:to>
      <xdr:col>14</xdr:col>
      <xdr:colOff>79375</xdr:colOff>
      <xdr:row>105</xdr:row>
      <xdr:rowOff>161289</xdr:rowOff>
    </xdr:to>
    <xdr:sp macro="" textlink="">
      <xdr:nvSpPr>
        <xdr:cNvPr id="352" name="円/楕円 351"/>
        <xdr:cNvSpPr/>
      </xdr:nvSpPr>
      <xdr:spPr>
        <a:xfrm>
          <a:off x="958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6366</xdr:rowOff>
    </xdr:from>
    <xdr:ext cx="469744" cy="259045"/>
    <xdr:sp macro="" textlink="">
      <xdr:nvSpPr>
        <xdr:cNvPr id="353" name="n_1main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170180</xdr:rowOff>
    </xdr:from>
    <xdr:to>
      <xdr:col>22</xdr:col>
      <xdr:colOff>415925</xdr:colOff>
      <xdr:row>40</xdr:row>
      <xdr:rowOff>100330</xdr:rowOff>
    </xdr:to>
    <xdr:sp macro="" textlink="">
      <xdr:nvSpPr>
        <xdr:cNvPr id="392" name="円/楕円 391"/>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91457</xdr:rowOff>
    </xdr:from>
    <xdr:ext cx="405111" cy="259045"/>
    <xdr:sp macro="" textlink="">
      <xdr:nvSpPr>
        <xdr:cNvPr id="393" name="n_1mainValue【一般廃棄物処理施設】&#10;有形固定資産減価償却率"/>
        <xdr:cNvSpPr txBox="1"/>
      </xdr:nvSpPr>
      <xdr:spPr>
        <a:xfrm>
          <a:off x="15266043"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80452</xdr:rowOff>
    </xdr:from>
    <xdr:to>
      <xdr:col>31</xdr:col>
      <xdr:colOff>85725</xdr:colOff>
      <xdr:row>41</xdr:row>
      <xdr:rowOff>10602</xdr:rowOff>
    </xdr:to>
    <xdr:sp macro="" textlink="">
      <xdr:nvSpPr>
        <xdr:cNvPr id="429" name="円/楕円 428"/>
        <xdr:cNvSpPr/>
      </xdr:nvSpPr>
      <xdr:spPr>
        <a:xfrm>
          <a:off x="21272500" y="69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27129</xdr:rowOff>
    </xdr:from>
    <xdr:ext cx="534377" cy="259045"/>
    <xdr:sp macro="" textlink="">
      <xdr:nvSpPr>
        <xdr:cNvPr id="430" name="n_1mainValue【一般廃棄物処理施設】&#10;一人当たり有形固定資産（償却資産）額"/>
        <xdr:cNvSpPr txBox="1"/>
      </xdr:nvSpPr>
      <xdr:spPr>
        <a:xfrm>
          <a:off x="21043411" y="67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3"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469" name="円/楕円 468"/>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48277</xdr:rowOff>
    </xdr:from>
    <xdr:ext cx="405111" cy="259045"/>
    <xdr:sp macro="" textlink="">
      <xdr:nvSpPr>
        <xdr:cNvPr id="470" name="n_1mainValue【保健センター・保健所】&#10;有形固定資産減価償却率"/>
        <xdr:cNvSpPr txBox="1"/>
      </xdr:nvSpPr>
      <xdr:spPr>
        <a:xfrm>
          <a:off x="15266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4"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126093</xdr:rowOff>
    </xdr:from>
    <xdr:to>
      <xdr:col>31</xdr:col>
      <xdr:colOff>85725</xdr:colOff>
      <xdr:row>62</xdr:row>
      <xdr:rowOff>56243</xdr:rowOff>
    </xdr:to>
    <xdr:sp macro="" textlink="">
      <xdr:nvSpPr>
        <xdr:cNvPr id="510" name="円/楕円 509"/>
        <xdr:cNvSpPr/>
      </xdr:nvSpPr>
      <xdr:spPr>
        <a:xfrm>
          <a:off x="21272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47370</xdr:rowOff>
    </xdr:from>
    <xdr:ext cx="469744" cy="259045"/>
    <xdr:sp macro="" textlink="">
      <xdr:nvSpPr>
        <xdr:cNvPr id="511" name="n_1mainValue【保健センター・保健所】&#10;一人当たり面積"/>
        <xdr:cNvSpPr txBox="1"/>
      </xdr:nvSpPr>
      <xdr:spPr>
        <a:xfrm>
          <a:off x="21075727" y="106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543"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25400</xdr:rowOff>
    </xdr:from>
    <xdr:to>
      <xdr:col>22</xdr:col>
      <xdr:colOff>415925</xdr:colOff>
      <xdr:row>78</xdr:row>
      <xdr:rowOff>127000</xdr:rowOff>
    </xdr:to>
    <xdr:sp macro="" textlink="">
      <xdr:nvSpPr>
        <xdr:cNvPr id="549" name="円/楕円 548"/>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143527</xdr:rowOff>
    </xdr:from>
    <xdr:ext cx="405111" cy="259045"/>
    <xdr:sp macro="" textlink="">
      <xdr:nvSpPr>
        <xdr:cNvPr id="550" name="n_1mainValue【消防施設】&#10;有形固定資産減価償却率"/>
        <xdr:cNvSpPr txBox="1"/>
      </xdr:nvSpPr>
      <xdr:spPr>
        <a:xfrm>
          <a:off x="15266043"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84"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140788</xdr:rowOff>
    </xdr:from>
    <xdr:to>
      <xdr:col>31</xdr:col>
      <xdr:colOff>85725</xdr:colOff>
      <xdr:row>81</xdr:row>
      <xdr:rowOff>70938</xdr:rowOff>
    </xdr:to>
    <xdr:sp macro="" textlink="">
      <xdr:nvSpPr>
        <xdr:cNvPr id="590" name="円/楕円 589"/>
        <xdr:cNvSpPr/>
      </xdr:nvSpPr>
      <xdr:spPr>
        <a:xfrm>
          <a:off x="21272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87465</xdr:rowOff>
    </xdr:from>
    <xdr:ext cx="469744" cy="259045"/>
    <xdr:sp macro="" textlink="">
      <xdr:nvSpPr>
        <xdr:cNvPr id="591" name="n_1mainValue【消防施設】&#10;一人当たり面積"/>
        <xdr:cNvSpPr txBox="1"/>
      </xdr:nvSpPr>
      <xdr:spPr>
        <a:xfrm>
          <a:off x="21075727" y="136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3"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124461</xdr:rowOff>
    </xdr:from>
    <xdr:to>
      <xdr:col>22</xdr:col>
      <xdr:colOff>415925</xdr:colOff>
      <xdr:row>105</xdr:row>
      <xdr:rowOff>54611</xdr:rowOff>
    </xdr:to>
    <xdr:sp macro="" textlink="">
      <xdr:nvSpPr>
        <xdr:cNvPr id="629" name="円/楕円 628"/>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45738</xdr:rowOff>
    </xdr:from>
    <xdr:ext cx="405111" cy="259045"/>
    <xdr:sp macro="" textlink="">
      <xdr:nvSpPr>
        <xdr:cNvPr id="630" name="n_1mainValue【庁舎】&#10;有形固定資産減価償却率"/>
        <xdr:cNvSpPr txBox="1"/>
      </xdr:nvSpPr>
      <xdr:spPr>
        <a:xfrm>
          <a:off x="15266043"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84364</xdr:rowOff>
    </xdr:from>
    <xdr:to>
      <xdr:col>32</xdr:col>
      <xdr:colOff>186689</xdr:colOff>
      <xdr:row>108</xdr:row>
      <xdr:rowOff>46808</xdr:rowOff>
    </xdr:to>
    <xdr:cxnSp macro="">
      <xdr:nvCxnSpPr>
        <xdr:cNvPr id="657" name="直線コネクタ 656"/>
        <xdr:cNvCxnSpPr/>
      </xdr:nvCxnSpPr>
      <xdr:spPr>
        <a:xfrm flipV="1">
          <a:off x="22160864" y="17400814"/>
          <a:ext cx="0" cy="116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50635</xdr:rowOff>
    </xdr:from>
    <xdr:ext cx="469744" cy="259045"/>
    <xdr:sp macro="" textlink="">
      <xdr:nvSpPr>
        <xdr:cNvPr id="658" name="【庁舎】&#10;一人当たり面積最小値テキスト"/>
        <xdr:cNvSpPr txBox="1"/>
      </xdr:nvSpPr>
      <xdr:spPr>
        <a:xfrm>
          <a:off x="22250400"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108</xdr:row>
      <xdr:rowOff>46808</xdr:rowOff>
    </xdr:from>
    <xdr:to>
      <xdr:col>32</xdr:col>
      <xdr:colOff>276225</xdr:colOff>
      <xdr:row>108</xdr:row>
      <xdr:rowOff>46808</xdr:rowOff>
    </xdr:to>
    <xdr:cxnSp macro="">
      <xdr:nvCxnSpPr>
        <xdr:cNvPr id="659" name="直線コネクタ 658"/>
        <xdr:cNvCxnSpPr/>
      </xdr:nvCxnSpPr>
      <xdr:spPr>
        <a:xfrm>
          <a:off x="22072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31041</xdr:rowOff>
    </xdr:from>
    <xdr:ext cx="469744" cy="259045"/>
    <xdr:sp macro="" textlink="">
      <xdr:nvSpPr>
        <xdr:cNvPr id="660" name="【庁舎】&#10;一人当たり面積最大値テキスト"/>
        <xdr:cNvSpPr txBox="1"/>
      </xdr:nvSpPr>
      <xdr:spPr>
        <a:xfrm>
          <a:off x="22250400" y="1717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101</xdr:row>
      <xdr:rowOff>84364</xdr:rowOff>
    </xdr:from>
    <xdr:to>
      <xdr:col>32</xdr:col>
      <xdr:colOff>276225</xdr:colOff>
      <xdr:row>101</xdr:row>
      <xdr:rowOff>84364</xdr:rowOff>
    </xdr:to>
    <xdr:cxnSp macro="">
      <xdr:nvCxnSpPr>
        <xdr:cNvPr id="661" name="直線コネクタ 660"/>
        <xdr:cNvCxnSpPr/>
      </xdr:nvCxnSpPr>
      <xdr:spPr>
        <a:xfrm>
          <a:off x="22072600" y="1740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163847</xdr:rowOff>
    </xdr:from>
    <xdr:ext cx="469744" cy="259045"/>
    <xdr:sp macro="" textlink="">
      <xdr:nvSpPr>
        <xdr:cNvPr id="662" name="【庁舎】&#10;一人当たり面積平均値テキスト"/>
        <xdr:cNvSpPr txBox="1"/>
      </xdr:nvSpPr>
      <xdr:spPr>
        <a:xfrm>
          <a:off x="222504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663" name="フローチャート : 判断 66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20501</xdr:rowOff>
    </xdr:from>
    <xdr:to>
      <xdr:col>31</xdr:col>
      <xdr:colOff>85725</xdr:colOff>
      <xdr:row>105</xdr:row>
      <xdr:rowOff>122101</xdr:rowOff>
    </xdr:to>
    <xdr:sp macro="" textlink="">
      <xdr:nvSpPr>
        <xdr:cNvPr id="664" name="フローチャート : 判断 663"/>
        <xdr:cNvSpPr/>
      </xdr:nvSpPr>
      <xdr:spPr>
        <a:xfrm>
          <a:off x="21272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113228</xdr:rowOff>
    </xdr:from>
    <xdr:ext cx="469744" cy="259045"/>
    <xdr:sp macro="" textlink="">
      <xdr:nvSpPr>
        <xdr:cNvPr id="665" name="n_1aveValue【庁舎】&#10;一人当たり面積"/>
        <xdr:cNvSpPr txBox="1"/>
      </xdr:nvSpPr>
      <xdr:spPr>
        <a:xfrm>
          <a:off x="21075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17236</xdr:rowOff>
    </xdr:from>
    <xdr:to>
      <xdr:col>31</xdr:col>
      <xdr:colOff>85725</xdr:colOff>
      <xdr:row>99</xdr:row>
      <xdr:rowOff>118836</xdr:rowOff>
    </xdr:to>
    <xdr:sp macro="" textlink="">
      <xdr:nvSpPr>
        <xdr:cNvPr id="671" name="円/楕円 670"/>
        <xdr:cNvSpPr/>
      </xdr:nvSpPr>
      <xdr:spPr>
        <a:xfrm>
          <a:off x="21272500" y="16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135363</xdr:rowOff>
    </xdr:from>
    <xdr:ext cx="469744" cy="259045"/>
    <xdr:sp macro="" textlink="">
      <xdr:nvSpPr>
        <xdr:cNvPr id="672" name="n_1mainValue【庁舎】&#10;一人当たり面積"/>
        <xdr:cNvSpPr txBox="1"/>
      </xdr:nvSpPr>
      <xdr:spPr>
        <a:xfrm>
          <a:off x="21075727" y="1676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類似団体と比較して特に有形固定資産減価償却率が高くなっている施設は、図書館、保健センター・保健所、消防施設であり、特に低くなっている施設は、一般廃棄物処理施設、市民会館、庁舎である。</a:t>
          </a:r>
          <a:endParaRPr lang="ja-JP" altLang="ja-JP">
            <a:effectLst/>
          </a:endParaRPr>
        </a:p>
        <a:p>
          <a:r>
            <a:rPr kumimoji="1" lang="ja-JP" altLang="ja-JP" sz="1100">
              <a:solidFill>
                <a:schemeClr val="dk1"/>
              </a:solidFill>
              <a:effectLst/>
              <a:latin typeface="+mn-lt"/>
              <a:ea typeface="+mn-ea"/>
              <a:cs typeface="+mn-cs"/>
            </a:rPr>
            <a:t>　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ており、図書館整備計画に基づき、新しい施設を設置予定である。また、新しい施設を建設することにより、維持管理に要する経費の減少が見込まれる。今後は、維持管理にかかる経費の増加に留意しつつ、引き続き環境の整備に努める。</a:t>
          </a:r>
          <a:endParaRPr lang="ja-JP" altLang="ja-JP">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財政力の弱い団体同士の合併団体であり、過疎地域に所在している本市においては、人口の減少や全国平均を上回る高齢化率（平成２８年１２月末現在：４１．０％）に加え、市内に核となる産業がないこと等から財政基盤が弱く、類似団体平均を大きく下回っている。</a:t>
          </a:r>
          <a:endParaRPr kumimoji="1" lang="en-US" altLang="ja-JP" sz="1300" baseline="0">
            <a:latin typeface="ＭＳ Ｐゴシック"/>
          </a:endParaRPr>
        </a:p>
        <a:p>
          <a:r>
            <a:rPr kumimoji="1" lang="ja-JP" altLang="en-US" sz="1300" baseline="0">
              <a:latin typeface="ＭＳ Ｐゴシック"/>
            </a:rPr>
            <a:t>　引き続き、地方税の収納率向上対策を推進するほか、事務事業評価制度やＫＰＩ指標に基づく事業の見直しを行い、行財政運営の効率化に努めるなど、財政基盤の強化を図る。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２．０％悪化したものの、類似団体と比較しても５．３％良好な結果となっている。しかし、人件費は前年度比△０．８％（Ｈ２８：３０．１％、Ｈ２７：２９．３％）と悪い状況となっている一方、公債費は前年度比０．４％（Ｈ２８：１９．４％、Ｈ２７：１９．８％）改善している。</a:t>
          </a:r>
          <a:endParaRPr kumimoji="1" lang="en-US" altLang="ja-JP" sz="1300">
            <a:latin typeface="ＭＳ Ｐゴシック"/>
          </a:endParaRPr>
        </a:p>
        <a:p>
          <a:r>
            <a:rPr kumimoji="1" lang="ja-JP" altLang="en-US" sz="1300">
              <a:latin typeface="ＭＳ Ｐゴシック"/>
            </a:rPr>
            <a:t>　人件費については、町村合併で増加していた職員数を退職者と新規採用職員のバランスを考慮しながら引き続き、適正管理に努めていく。また、公債費については今後の大型事業を見据えるとともに、安易な起債発行を制限し、適正な起債計画を実施することと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116659</xdr:rowOff>
    </xdr:from>
    <xdr:to>
      <xdr:col>7</xdr:col>
      <xdr:colOff>152400</xdr:colOff>
      <xdr:row>59</xdr:row>
      <xdr:rowOff>14151</xdr:rowOff>
    </xdr:to>
    <xdr:cxnSp macro="">
      <xdr:nvCxnSpPr>
        <xdr:cNvPr id="133" name="直線コネクタ 132"/>
        <xdr:cNvCxnSpPr/>
      </xdr:nvCxnSpPr>
      <xdr:spPr>
        <a:xfrm>
          <a:off x="4114800" y="1006075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116659</xdr:rowOff>
    </xdr:from>
    <xdr:to>
      <xdr:col>6</xdr:col>
      <xdr:colOff>0</xdr:colOff>
      <xdr:row>59</xdr:row>
      <xdr:rowOff>10704</xdr:rowOff>
    </xdr:to>
    <xdr:cxnSp macro="">
      <xdr:nvCxnSpPr>
        <xdr:cNvPr id="136" name="直線コネクタ 135"/>
        <xdr:cNvCxnSpPr/>
      </xdr:nvCxnSpPr>
      <xdr:spPr>
        <a:xfrm flipV="1">
          <a:off x="3225800" y="1006075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10704</xdr:rowOff>
    </xdr:from>
    <xdr:to>
      <xdr:col>4</xdr:col>
      <xdr:colOff>482600</xdr:colOff>
      <xdr:row>59</xdr:row>
      <xdr:rowOff>24493</xdr:rowOff>
    </xdr:to>
    <xdr:cxnSp macro="">
      <xdr:nvCxnSpPr>
        <xdr:cNvPr id="139" name="直線コネクタ 138"/>
        <xdr:cNvCxnSpPr/>
      </xdr:nvCxnSpPr>
      <xdr:spPr>
        <a:xfrm flipV="1">
          <a:off x="2336800" y="101262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24493</xdr:rowOff>
    </xdr:from>
    <xdr:to>
      <xdr:col>3</xdr:col>
      <xdr:colOff>279400</xdr:colOff>
      <xdr:row>59</xdr:row>
      <xdr:rowOff>58965</xdr:rowOff>
    </xdr:to>
    <xdr:cxnSp macro="">
      <xdr:nvCxnSpPr>
        <xdr:cNvPr id="142" name="直線コネクタ 141"/>
        <xdr:cNvCxnSpPr/>
      </xdr:nvCxnSpPr>
      <xdr:spPr>
        <a:xfrm flipV="1">
          <a:off x="1447800" y="101400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134801</xdr:rowOff>
    </xdr:from>
    <xdr:to>
      <xdr:col>7</xdr:col>
      <xdr:colOff>203200</xdr:colOff>
      <xdr:row>59</xdr:row>
      <xdr:rowOff>64951</xdr:rowOff>
    </xdr:to>
    <xdr:sp macro="" textlink="">
      <xdr:nvSpPr>
        <xdr:cNvPr id="152" name="円/楕円 151"/>
        <xdr:cNvSpPr/>
      </xdr:nvSpPr>
      <xdr:spPr>
        <a:xfrm>
          <a:off x="4902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151328</xdr:rowOff>
    </xdr:from>
    <xdr:ext cx="762000" cy="259045"/>
    <xdr:sp macro="" textlink="">
      <xdr:nvSpPr>
        <xdr:cNvPr id="153" name="財政構造の弾力性該当値テキスト"/>
        <xdr:cNvSpPr txBox="1"/>
      </xdr:nvSpPr>
      <xdr:spPr>
        <a:xfrm>
          <a:off x="5041900" y="992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65859</xdr:rowOff>
    </xdr:from>
    <xdr:to>
      <xdr:col>6</xdr:col>
      <xdr:colOff>50800</xdr:colOff>
      <xdr:row>58</xdr:row>
      <xdr:rowOff>167459</xdr:rowOff>
    </xdr:to>
    <xdr:sp macro="" textlink="">
      <xdr:nvSpPr>
        <xdr:cNvPr id="154" name="円/楕円 153"/>
        <xdr:cNvSpPr/>
      </xdr:nvSpPr>
      <xdr:spPr>
        <a:xfrm>
          <a:off x="4064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6186</xdr:rowOff>
    </xdr:from>
    <xdr:ext cx="736600" cy="259045"/>
    <xdr:sp macro="" textlink="">
      <xdr:nvSpPr>
        <xdr:cNvPr id="155" name="テキスト ボックス 154"/>
        <xdr:cNvSpPr txBox="1"/>
      </xdr:nvSpPr>
      <xdr:spPr>
        <a:xfrm>
          <a:off x="3733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131354</xdr:rowOff>
    </xdr:from>
    <xdr:to>
      <xdr:col>4</xdr:col>
      <xdr:colOff>533400</xdr:colOff>
      <xdr:row>59</xdr:row>
      <xdr:rowOff>61504</xdr:rowOff>
    </xdr:to>
    <xdr:sp macro="" textlink="">
      <xdr:nvSpPr>
        <xdr:cNvPr id="156" name="円/楕円 155"/>
        <xdr:cNvSpPr/>
      </xdr:nvSpPr>
      <xdr:spPr>
        <a:xfrm>
          <a:off x="3175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71681</xdr:rowOff>
    </xdr:from>
    <xdr:ext cx="762000" cy="259045"/>
    <xdr:sp macro="" textlink="">
      <xdr:nvSpPr>
        <xdr:cNvPr id="157" name="テキスト ボックス 156"/>
        <xdr:cNvSpPr txBox="1"/>
      </xdr:nvSpPr>
      <xdr:spPr>
        <a:xfrm>
          <a:off x="2844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145143</xdr:rowOff>
    </xdr:from>
    <xdr:to>
      <xdr:col>3</xdr:col>
      <xdr:colOff>330200</xdr:colOff>
      <xdr:row>59</xdr:row>
      <xdr:rowOff>75293</xdr:rowOff>
    </xdr:to>
    <xdr:sp macro="" textlink="">
      <xdr:nvSpPr>
        <xdr:cNvPr id="158" name="円/楕円 157"/>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59" name="テキスト ボックス 158"/>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60" name="円/楕円 159"/>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119942</xdr:rowOff>
    </xdr:from>
    <xdr:ext cx="762000" cy="259045"/>
    <xdr:sp macro="" textlink="">
      <xdr:nvSpPr>
        <xdr:cNvPr id="161" name="テキスト ボックス 160"/>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町村合併後の職員数の適正化を行っているが、旧町村単位で類似施設を保有していたため維持管理経費が経常的に必要となっていることから、類似団体平均と比較すると数値は悪い状況にある。</a:t>
          </a:r>
          <a:endParaRPr kumimoji="1" lang="en-US" altLang="ja-JP" sz="1300" baseline="0">
            <a:latin typeface="ＭＳ Ｐゴシック"/>
          </a:endParaRPr>
        </a:p>
        <a:p>
          <a:r>
            <a:rPr kumimoji="1" lang="ja-JP" altLang="en-US" sz="1300">
              <a:latin typeface="ＭＳ Ｐゴシック"/>
            </a:rPr>
            <a:t>　保育所の民営化、給食調理業務の外部委託や各施設の指定管理などによる効果も表れてきているが、引き続き指定管理者制度の導入や業務の外部委託など民間の活力を導入・推進しつつ、公共施設の見直し方針や公共施設等総合管理計画に基づく施設の統廃合、財産処分の取り組みを強化し、財政運営の健全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169957</xdr:rowOff>
    </xdr:from>
    <xdr:to>
      <xdr:col>7</xdr:col>
      <xdr:colOff>152400</xdr:colOff>
      <xdr:row>85</xdr:row>
      <xdr:rowOff>32514</xdr:rowOff>
    </xdr:to>
    <xdr:cxnSp macro="">
      <xdr:nvCxnSpPr>
        <xdr:cNvPr id="196" name="直線コネクタ 195"/>
        <xdr:cNvCxnSpPr/>
      </xdr:nvCxnSpPr>
      <xdr:spPr>
        <a:xfrm>
          <a:off x="4114800" y="14571757"/>
          <a:ext cx="8382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123579</xdr:rowOff>
    </xdr:from>
    <xdr:to>
      <xdr:col>6</xdr:col>
      <xdr:colOff>0</xdr:colOff>
      <xdr:row>84</xdr:row>
      <xdr:rowOff>169957</xdr:rowOff>
    </xdr:to>
    <xdr:cxnSp macro="">
      <xdr:nvCxnSpPr>
        <xdr:cNvPr id="199" name="直線コネクタ 198"/>
        <xdr:cNvCxnSpPr/>
      </xdr:nvCxnSpPr>
      <xdr:spPr>
        <a:xfrm>
          <a:off x="3225800" y="14525379"/>
          <a:ext cx="8890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104701</xdr:rowOff>
    </xdr:from>
    <xdr:to>
      <xdr:col>4</xdr:col>
      <xdr:colOff>482600</xdr:colOff>
      <xdr:row>84</xdr:row>
      <xdr:rowOff>123579</xdr:rowOff>
    </xdr:to>
    <xdr:cxnSp macro="">
      <xdr:nvCxnSpPr>
        <xdr:cNvPr id="202" name="直線コネクタ 201"/>
        <xdr:cNvCxnSpPr/>
      </xdr:nvCxnSpPr>
      <xdr:spPr>
        <a:xfrm>
          <a:off x="2336800" y="1450650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104701</xdr:rowOff>
    </xdr:from>
    <xdr:to>
      <xdr:col>3</xdr:col>
      <xdr:colOff>279400</xdr:colOff>
      <xdr:row>84</xdr:row>
      <xdr:rowOff>144475</xdr:rowOff>
    </xdr:to>
    <xdr:cxnSp macro="">
      <xdr:nvCxnSpPr>
        <xdr:cNvPr id="205" name="直線コネクタ 204"/>
        <xdr:cNvCxnSpPr/>
      </xdr:nvCxnSpPr>
      <xdr:spPr>
        <a:xfrm flipV="1">
          <a:off x="1447800" y="14506501"/>
          <a:ext cx="889000" cy="3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153164</xdr:rowOff>
    </xdr:from>
    <xdr:to>
      <xdr:col>7</xdr:col>
      <xdr:colOff>203200</xdr:colOff>
      <xdr:row>85</xdr:row>
      <xdr:rowOff>83314</xdr:rowOff>
    </xdr:to>
    <xdr:sp macro="" textlink="">
      <xdr:nvSpPr>
        <xdr:cNvPr id="215" name="円/楕円 214"/>
        <xdr:cNvSpPr/>
      </xdr:nvSpPr>
      <xdr:spPr>
        <a:xfrm>
          <a:off x="4902200" y="145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125241</xdr:rowOff>
    </xdr:from>
    <xdr:ext cx="762000" cy="259045"/>
    <xdr:sp macro="" textlink="">
      <xdr:nvSpPr>
        <xdr:cNvPr id="216" name="人件費・物件費等の状況該当値テキスト"/>
        <xdr:cNvSpPr txBox="1"/>
      </xdr:nvSpPr>
      <xdr:spPr>
        <a:xfrm>
          <a:off x="5041900" y="145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200,095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119157</xdr:rowOff>
    </xdr:from>
    <xdr:to>
      <xdr:col>6</xdr:col>
      <xdr:colOff>50800</xdr:colOff>
      <xdr:row>85</xdr:row>
      <xdr:rowOff>49307</xdr:rowOff>
    </xdr:to>
    <xdr:sp macro="" textlink="">
      <xdr:nvSpPr>
        <xdr:cNvPr id="217" name="円/楕円 216"/>
        <xdr:cNvSpPr/>
      </xdr:nvSpPr>
      <xdr:spPr>
        <a:xfrm>
          <a:off x="4064000" y="145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34084</xdr:rowOff>
    </xdr:from>
    <xdr:ext cx="736600" cy="259045"/>
    <xdr:sp macro="" textlink="">
      <xdr:nvSpPr>
        <xdr:cNvPr id="218" name="テキスト ボックス 217"/>
        <xdr:cNvSpPr txBox="1"/>
      </xdr:nvSpPr>
      <xdr:spPr>
        <a:xfrm>
          <a:off x="3733800" y="146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195,867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72779</xdr:rowOff>
    </xdr:from>
    <xdr:to>
      <xdr:col>4</xdr:col>
      <xdr:colOff>533400</xdr:colOff>
      <xdr:row>85</xdr:row>
      <xdr:rowOff>2929</xdr:rowOff>
    </xdr:to>
    <xdr:sp macro="" textlink="">
      <xdr:nvSpPr>
        <xdr:cNvPr id="219" name="円/楕円 218"/>
        <xdr:cNvSpPr/>
      </xdr:nvSpPr>
      <xdr:spPr>
        <a:xfrm>
          <a:off x="3175000" y="144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159156</xdr:rowOff>
    </xdr:from>
    <xdr:ext cx="762000" cy="259045"/>
    <xdr:sp macro="" textlink="">
      <xdr:nvSpPr>
        <xdr:cNvPr id="220" name="テキスト ボックス 219"/>
        <xdr:cNvSpPr txBox="1"/>
      </xdr:nvSpPr>
      <xdr:spPr>
        <a:xfrm>
          <a:off x="2844800" y="1456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53901</xdr:rowOff>
    </xdr:from>
    <xdr:to>
      <xdr:col>3</xdr:col>
      <xdr:colOff>330200</xdr:colOff>
      <xdr:row>84</xdr:row>
      <xdr:rowOff>155501</xdr:rowOff>
    </xdr:to>
    <xdr:sp macro="" textlink="">
      <xdr:nvSpPr>
        <xdr:cNvPr id="221" name="円/楕円 220"/>
        <xdr:cNvSpPr/>
      </xdr:nvSpPr>
      <xdr:spPr>
        <a:xfrm>
          <a:off x="2286000" y="14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140278</xdr:rowOff>
    </xdr:from>
    <xdr:ext cx="762000" cy="259045"/>
    <xdr:sp macro="" textlink="">
      <xdr:nvSpPr>
        <xdr:cNvPr id="222" name="テキスト ボックス 221"/>
        <xdr:cNvSpPr txBox="1"/>
      </xdr:nvSpPr>
      <xdr:spPr>
        <a:xfrm>
          <a:off x="1955800" y="145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93675</xdr:rowOff>
    </xdr:from>
    <xdr:to>
      <xdr:col>2</xdr:col>
      <xdr:colOff>127000</xdr:colOff>
      <xdr:row>85</xdr:row>
      <xdr:rowOff>23825</xdr:rowOff>
    </xdr:to>
    <xdr:sp macro="" textlink="">
      <xdr:nvSpPr>
        <xdr:cNvPr id="223" name="円/楕円 222"/>
        <xdr:cNvSpPr/>
      </xdr:nvSpPr>
      <xdr:spPr>
        <a:xfrm>
          <a:off x="1397000" y="144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8602</xdr:rowOff>
    </xdr:from>
    <xdr:ext cx="762000" cy="259045"/>
    <xdr:sp macro="" textlink="">
      <xdr:nvSpPr>
        <xdr:cNvPr id="224" name="テキスト ボックス 223"/>
        <xdr:cNvSpPr txBox="1"/>
      </xdr:nvSpPr>
      <xdr:spPr>
        <a:xfrm>
          <a:off x="1066800" y="1458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ラスパイレス指数については、類似団体平均（９７．８）よりも高い数値となった。引き続き、職員数の適正化とあわせ、より一層の人件費の適正管理に努める。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85</xdr:row>
      <xdr:rowOff>92075</xdr:rowOff>
    </xdr:to>
    <xdr:cxnSp macro="">
      <xdr:nvCxnSpPr>
        <xdr:cNvPr id="254" name="直線コネクタ 253"/>
        <xdr:cNvCxnSpPr/>
      </xdr:nvCxnSpPr>
      <xdr:spPr>
        <a:xfrm flipV="1">
          <a:off x="16179800" y="1463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92075</xdr:rowOff>
    </xdr:from>
    <xdr:to>
      <xdr:col>23</xdr:col>
      <xdr:colOff>406400</xdr:colOff>
      <xdr:row>85</xdr:row>
      <xdr:rowOff>98107</xdr:rowOff>
    </xdr:to>
    <xdr:cxnSp macro="">
      <xdr:nvCxnSpPr>
        <xdr:cNvPr id="257" name="直線コネクタ 256"/>
        <xdr:cNvCxnSpPr/>
      </xdr:nvCxnSpPr>
      <xdr:spPr>
        <a:xfrm flipV="1">
          <a:off x="15290800" y="1466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112713</xdr:rowOff>
    </xdr:from>
    <xdr:to>
      <xdr:col>22</xdr:col>
      <xdr:colOff>203200</xdr:colOff>
      <xdr:row>85</xdr:row>
      <xdr:rowOff>98107</xdr:rowOff>
    </xdr:to>
    <xdr:cxnSp macro="">
      <xdr:nvCxnSpPr>
        <xdr:cNvPr id="260" name="直線コネクタ 259"/>
        <xdr:cNvCxnSpPr/>
      </xdr:nvCxnSpPr>
      <xdr:spPr>
        <a:xfrm>
          <a:off x="14401800" y="1451451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112713</xdr:rowOff>
    </xdr:from>
    <xdr:to>
      <xdr:col>21</xdr:col>
      <xdr:colOff>0</xdr:colOff>
      <xdr:row>88</xdr:row>
      <xdr:rowOff>24130</xdr:rowOff>
    </xdr:to>
    <xdr:cxnSp macro="">
      <xdr:nvCxnSpPr>
        <xdr:cNvPr id="263" name="直線コネクタ 262"/>
        <xdr:cNvCxnSpPr/>
      </xdr:nvCxnSpPr>
      <xdr:spPr>
        <a:xfrm flipV="1">
          <a:off x="13512800" y="14514513"/>
          <a:ext cx="889000" cy="5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3" name="円/楕円 272"/>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4"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75" name="円/楕円 274"/>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76" name="テキスト ボックス 275"/>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77" name="円/楕円 276"/>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133684</xdr:rowOff>
    </xdr:from>
    <xdr:ext cx="762000" cy="259045"/>
    <xdr:sp macro="" textlink="">
      <xdr:nvSpPr>
        <xdr:cNvPr id="278" name="テキスト ボックス 277"/>
        <xdr:cNvSpPr txBox="1"/>
      </xdr:nvSpPr>
      <xdr:spPr>
        <a:xfrm>
          <a:off x="14909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61913</xdr:rowOff>
    </xdr:from>
    <xdr:to>
      <xdr:col>21</xdr:col>
      <xdr:colOff>50800</xdr:colOff>
      <xdr:row>84</xdr:row>
      <xdr:rowOff>163513</xdr:rowOff>
    </xdr:to>
    <xdr:sp macro="" textlink="">
      <xdr:nvSpPr>
        <xdr:cNvPr id="279" name="円/楕円 278"/>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148290</xdr:rowOff>
    </xdr:from>
    <xdr:ext cx="762000" cy="259045"/>
    <xdr:sp macro="" textlink="">
      <xdr:nvSpPr>
        <xdr:cNvPr id="280" name="テキスト ボックス 279"/>
        <xdr:cNvSpPr txBox="1"/>
      </xdr:nvSpPr>
      <xdr:spPr>
        <a:xfrm>
          <a:off x="14020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1" name="円/楕円 280"/>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2" name="テキスト ボックス 281"/>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推進や業務の民間委託等により改善傾向にあるものの、市の面積が非常に広大であり市内全域をカバーする必要があることから、数値は１３．０６人と類似団体平均の９．９６人と比べ３．１人多くなっている。</a:t>
          </a:r>
          <a:endParaRPr kumimoji="1" lang="en-US" altLang="ja-JP" sz="1300">
            <a:latin typeface="ＭＳ Ｐゴシック"/>
          </a:endParaRPr>
        </a:p>
        <a:p>
          <a:r>
            <a:rPr kumimoji="1" lang="ja-JP" altLang="en-US" sz="1300">
              <a:latin typeface="ＭＳ Ｐゴシック"/>
            </a:rPr>
            <a:t>　今後も第３期行政改革集中改革プランに基づき、退職者と新規採用職員の調整を行い、市民サービスを維持していくための適正な定員管理に努める。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116356</xdr:rowOff>
    </xdr:from>
    <xdr:to>
      <xdr:col>24</xdr:col>
      <xdr:colOff>558800</xdr:colOff>
      <xdr:row>64</xdr:row>
      <xdr:rowOff>133592</xdr:rowOff>
    </xdr:to>
    <xdr:cxnSp macro="">
      <xdr:nvCxnSpPr>
        <xdr:cNvPr id="319" name="直線コネクタ 318"/>
        <xdr:cNvCxnSpPr/>
      </xdr:nvCxnSpPr>
      <xdr:spPr>
        <a:xfrm flipV="1">
          <a:off x="16179800" y="1108915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133592</xdr:rowOff>
    </xdr:from>
    <xdr:to>
      <xdr:col>23</xdr:col>
      <xdr:colOff>406400</xdr:colOff>
      <xdr:row>64</xdr:row>
      <xdr:rowOff>155424</xdr:rowOff>
    </xdr:to>
    <xdr:cxnSp macro="">
      <xdr:nvCxnSpPr>
        <xdr:cNvPr id="322" name="直線コネクタ 321"/>
        <xdr:cNvCxnSpPr/>
      </xdr:nvCxnSpPr>
      <xdr:spPr>
        <a:xfrm flipV="1">
          <a:off x="15290800" y="1110639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155424</xdr:rowOff>
    </xdr:from>
    <xdr:to>
      <xdr:col>22</xdr:col>
      <xdr:colOff>203200</xdr:colOff>
      <xdr:row>64</xdr:row>
      <xdr:rowOff>166915</xdr:rowOff>
    </xdr:to>
    <xdr:cxnSp macro="">
      <xdr:nvCxnSpPr>
        <xdr:cNvPr id="325" name="直線コネクタ 324"/>
        <xdr:cNvCxnSpPr/>
      </xdr:nvCxnSpPr>
      <xdr:spPr>
        <a:xfrm flipV="1">
          <a:off x="14401800" y="1112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166915</xdr:rowOff>
    </xdr:from>
    <xdr:to>
      <xdr:col>21</xdr:col>
      <xdr:colOff>0</xdr:colOff>
      <xdr:row>65</xdr:row>
      <xdr:rowOff>20744</xdr:rowOff>
    </xdr:to>
    <xdr:cxnSp macro="">
      <xdr:nvCxnSpPr>
        <xdr:cNvPr id="328" name="直線コネクタ 327"/>
        <xdr:cNvCxnSpPr/>
      </xdr:nvCxnSpPr>
      <xdr:spPr>
        <a:xfrm flipV="1">
          <a:off x="13512800" y="1113971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65556</xdr:rowOff>
    </xdr:from>
    <xdr:to>
      <xdr:col>24</xdr:col>
      <xdr:colOff>609600</xdr:colOff>
      <xdr:row>64</xdr:row>
      <xdr:rowOff>167156</xdr:rowOff>
    </xdr:to>
    <xdr:sp macro="" textlink="">
      <xdr:nvSpPr>
        <xdr:cNvPr id="338" name="円/楕円 337"/>
        <xdr:cNvSpPr/>
      </xdr:nvSpPr>
      <xdr:spPr>
        <a:xfrm>
          <a:off x="169672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37633</xdr:rowOff>
    </xdr:from>
    <xdr:ext cx="762000" cy="259045"/>
    <xdr:sp macro="" textlink="">
      <xdr:nvSpPr>
        <xdr:cNvPr id="339" name="定員管理の状況該当値テキスト"/>
        <xdr:cNvSpPr txBox="1"/>
      </xdr:nvSpPr>
      <xdr:spPr>
        <a:xfrm>
          <a:off x="17106900" y="1101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82792</xdr:rowOff>
    </xdr:from>
    <xdr:to>
      <xdr:col>23</xdr:col>
      <xdr:colOff>457200</xdr:colOff>
      <xdr:row>65</xdr:row>
      <xdr:rowOff>12942</xdr:rowOff>
    </xdr:to>
    <xdr:sp macro="" textlink="">
      <xdr:nvSpPr>
        <xdr:cNvPr id="340" name="円/楕円 339"/>
        <xdr:cNvSpPr/>
      </xdr:nvSpPr>
      <xdr:spPr>
        <a:xfrm>
          <a:off x="16129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169169</xdr:rowOff>
    </xdr:from>
    <xdr:ext cx="736600" cy="259045"/>
    <xdr:sp macro="" textlink="">
      <xdr:nvSpPr>
        <xdr:cNvPr id="341" name="テキスト ボックス 340"/>
        <xdr:cNvSpPr txBox="1"/>
      </xdr:nvSpPr>
      <xdr:spPr>
        <a:xfrm>
          <a:off x="15798800" y="111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104624</xdr:rowOff>
    </xdr:from>
    <xdr:to>
      <xdr:col>22</xdr:col>
      <xdr:colOff>254000</xdr:colOff>
      <xdr:row>65</xdr:row>
      <xdr:rowOff>34774</xdr:rowOff>
    </xdr:to>
    <xdr:sp macro="" textlink="">
      <xdr:nvSpPr>
        <xdr:cNvPr id="342" name="円/楕円 341"/>
        <xdr:cNvSpPr/>
      </xdr:nvSpPr>
      <xdr:spPr>
        <a:xfrm>
          <a:off x="15240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19551</xdr:rowOff>
    </xdr:from>
    <xdr:ext cx="762000" cy="259045"/>
    <xdr:sp macro="" textlink="">
      <xdr:nvSpPr>
        <xdr:cNvPr id="343" name="テキスト ボックス 342"/>
        <xdr:cNvSpPr txBox="1"/>
      </xdr:nvSpPr>
      <xdr:spPr>
        <a:xfrm>
          <a:off x="14909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116115</xdr:rowOff>
    </xdr:from>
    <xdr:to>
      <xdr:col>21</xdr:col>
      <xdr:colOff>50800</xdr:colOff>
      <xdr:row>65</xdr:row>
      <xdr:rowOff>46265</xdr:rowOff>
    </xdr:to>
    <xdr:sp macro="" textlink="">
      <xdr:nvSpPr>
        <xdr:cNvPr id="344" name="円/楕円 343"/>
        <xdr:cNvSpPr/>
      </xdr:nvSpPr>
      <xdr:spPr>
        <a:xfrm>
          <a:off x="14351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31042</xdr:rowOff>
    </xdr:from>
    <xdr:ext cx="762000" cy="259045"/>
    <xdr:sp macro="" textlink="">
      <xdr:nvSpPr>
        <xdr:cNvPr id="345" name="テキスト ボックス 344"/>
        <xdr:cNvSpPr txBox="1"/>
      </xdr:nvSpPr>
      <xdr:spPr>
        <a:xfrm>
          <a:off x="14020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141394</xdr:rowOff>
    </xdr:from>
    <xdr:to>
      <xdr:col>19</xdr:col>
      <xdr:colOff>533400</xdr:colOff>
      <xdr:row>65</xdr:row>
      <xdr:rowOff>71544</xdr:rowOff>
    </xdr:to>
    <xdr:sp macro="" textlink="">
      <xdr:nvSpPr>
        <xdr:cNvPr id="346" name="円/楕円 345"/>
        <xdr:cNvSpPr/>
      </xdr:nvSpPr>
      <xdr:spPr>
        <a:xfrm>
          <a:off x="13462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56321</xdr:rowOff>
    </xdr:from>
    <xdr:ext cx="762000" cy="259045"/>
    <xdr:sp macro="" textlink="">
      <xdr:nvSpPr>
        <xdr:cNvPr id="347" name="テキスト ボックス 346"/>
        <xdr:cNvSpPr txBox="1"/>
      </xdr:nvSpPr>
      <xdr:spPr>
        <a:xfrm>
          <a:off x="13131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も良好であり、昨年度より０．９％改善した（Ｈ２７：５．９％）。主な要因としては、平成２８年度単年度比率が減少したこと、平成２５年度単年度比率（７．３％）が算定対象年度外となったことである。平成２８年度単年度比率が改善した要因は、分母に導入される標準財政規模が対前年７５３，７４２千円減少したものの、分子の基礎数値である公債費が対前年２２２，０８７千円減少したことによるもの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109008</xdr:rowOff>
    </xdr:from>
    <xdr:to>
      <xdr:col>24</xdr:col>
      <xdr:colOff>558800</xdr:colOff>
      <xdr:row>36</xdr:row>
      <xdr:rowOff>127106</xdr:rowOff>
    </xdr:to>
    <xdr:cxnSp macro="">
      <xdr:nvCxnSpPr>
        <xdr:cNvPr id="381" name="直線コネクタ 380"/>
        <xdr:cNvCxnSpPr/>
      </xdr:nvCxnSpPr>
      <xdr:spPr>
        <a:xfrm flipV="1">
          <a:off x="16179800" y="628120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127106</xdr:rowOff>
    </xdr:from>
    <xdr:to>
      <xdr:col>23</xdr:col>
      <xdr:colOff>406400</xdr:colOff>
      <xdr:row>36</xdr:row>
      <xdr:rowOff>149225</xdr:rowOff>
    </xdr:to>
    <xdr:cxnSp macro="">
      <xdr:nvCxnSpPr>
        <xdr:cNvPr id="384" name="直線コネクタ 383"/>
        <xdr:cNvCxnSpPr/>
      </xdr:nvCxnSpPr>
      <xdr:spPr>
        <a:xfrm flipV="1">
          <a:off x="15290800" y="62993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149225</xdr:rowOff>
    </xdr:from>
    <xdr:to>
      <xdr:col>22</xdr:col>
      <xdr:colOff>203200</xdr:colOff>
      <xdr:row>36</xdr:row>
      <xdr:rowOff>171344</xdr:rowOff>
    </xdr:to>
    <xdr:cxnSp macro="">
      <xdr:nvCxnSpPr>
        <xdr:cNvPr id="387" name="直線コネクタ 386"/>
        <xdr:cNvCxnSpPr/>
      </xdr:nvCxnSpPr>
      <xdr:spPr>
        <a:xfrm flipV="1">
          <a:off x="14401800" y="63214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171344</xdr:rowOff>
    </xdr:from>
    <xdr:to>
      <xdr:col>21</xdr:col>
      <xdr:colOff>0</xdr:colOff>
      <xdr:row>37</xdr:row>
      <xdr:rowOff>15981</xdr:rowOff>
    </xdr:to>
    <xdr:cxnSp macro="">
      <xdr:nvCxnSpPr>
        <xdr:cNvPr id="390" name="直線コネクタ 389"/>
        <xdr:cNvCxnSpPr/>
      </xdr:nvCxnSpPr>
      <xdr:spPr>
        <a:xfrm flipV="1">
          <a:off x="13512800" y="63435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58208</xdr:rowOff>
    </xdr:from>
    <xdr:to>
      <xdr:col>24</xdr:col>
      <xdr:colOff>609600</xdr:colOff>
      <xdr:row>36</xdr:row>
      <xdr:rowOff>159808</xdr:rowOff>
    </xdr:to>
    <xdr:sp macro="" textlink="">
      <xdr:nvSpPr>
        <xdr:cNvPr id="400" name="円/楕円 399"/>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150935</xdr:rowOff>
    </xdr:from>
    <xdr:ext cx="762000" cy="259045"/>
    <xdr:sp macro="" textlink="">
      <xdr:nvSpPr>
        <xdr:cNvPr id="401" name="公債費負担の状況該当値テキスト"/>
        <xdr:cNvSpPr txBox="1"/>
      </xdr:nvSpPr>
      <xdr:spPr>
        <a:xfrm>
          <a:off x="17106900" y="61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76306</xdr:rowOff>
    </xdr:from>
    <xdr:to>
      <xdr:col>23</xdr:col>
      <xdr:colOff>457200</xdr:colOff>
      <xdr:row>37</xdr:row>
      <xdr:rowOff>6456</xdr:rowOff>
    </xdr:to>
    <xdr:sp macro="" textlink="">
      <xdr:nvSpPr>
        <xdr:cNvPr id="402" name="円/楕円 401"/>
        <xdr:cNvSpPr/>
      </xdr:nvSpPr>
      <xdr:spPr>
        <a:xfrm>
          <a:off x="16129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16633</xdr:rowOff>
    </xdr:from>
    <xdr:ext cx="736600" cy="259045"/>
    <xdr:sp macro="" textlink="">
      <xdr:nvSpPr>
        <xdr:cNvPr id="403" name="テキスト ボックス 402"/>
        <xdr:cNvSpPr txBox="1"/>
      </xdr:nvSpPr>
      <xdr:spPr>
        <a:xfrm>
          <a:off x="15798800" y="601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404" name="円/楕円 403"/>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405" name="テキスト ボックス 404"/>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120544</xdr:rowOff>
    </xdr:from>
    <xdr:to>
      <xdr:col>21</xdr:col>
      <xdr:colOff>50800</xdr:colOff>
      <xdr:row>37</xdr:row>
      <xdr:rowOff>50694</xdr:rowOff>
    </xdr:to>
    <xdr:sp macro="" textlink="">
      <xdr:nvSpPr>
        <xdr:cNvPr id="406" name="円/楕円 405"/>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60871</xdr:rowOff>
    </xdr:from>
    <xdr:ext cx="762000" cy="259045"/>
    <xdr:sp macro="" textlink="">
      <xdr:nvSpPr>
        <xdr:cNvPr id="407" name="テキスト ボックス 406"/>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136631</xdr:rowOff>
    </xdr:from>
    <xdr:to>
      <xdr:col>19</xdr:col>
      <xdr:colOff>533400</xdr:colOff>
      <xdr:row>37</xdr:row>
      <xdr:rowOff>66781</xdr:rowOff>
    </xdr:to>
    <xdr:sp macro="" textlink="">
      <xdr:nvSpPr>
        <xdr:cNvPr id="408" name="円/楕円 407"/>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76958</xdr:rowOff>
    </xdr:from>
    <xdr:ext cx="762000" cy="259045"/>
    <xdr:sp macro="" textlink="">
      <xdr:nvSpPr>
        <xdr:cNvPr id="409" name="テキスト ボックス 408"/>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比８．３％改善し、△５９．１％（Ｈ２７：△５０．８％）となっている。主な要因としては、分母である標準財政規模が対前年７５３，７４２千円減少したものの、分子の基礎数値である地方債残高が対前年１，６８３，９９４千円減少したことと、財政調整基金及び公共施設整備基金等の充当可能基金残高が２８０，３７０千円増加したことによるものである。</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今後も、公債費等義務的経費の削減を中心とする行財政改革を推進し、財政の健全化に努める。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1"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2" name="フローチャート : 判断 441"/>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3" name="フローチャート : 判断 442"/>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4" name="テキスト ボックス 443"/>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5" name="フローチャート : 判断 444"/>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6" name="テキスト ボックス 445"/>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47" name="フローチャート : 判断 44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48" name="テキスト ボックス 44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49" name="フローチャート : 判断 44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0" name="テキスト ボックス 44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３０．１％と類似団体平均（２４．１％）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kumimoji="1" lang="en-US" altLang="ja-JP" sz="1200">
            <a:latin typeface="ＭＳ Ｐゴシック"/>
          </a:endParaRPr>
        </a:p>
        <a:p>
          <a:r>
            <a:rPr kumimoji="1" lang="ja-JP" altLang="en-US" sz="1200">
              <a:latin typeface="ＭＳ Ｐゴシック"/>
            </a:rPr>
            <a:t>　しかしながら、民間でも実施可能な業務については、指定管理者制度の導入により委託化を進めるとともに、退職者と新規採用職員の適正化を引き続き実施し、人件費の抑制を図っていく。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115570</xdr:rowOff>
    </xdr:to>
    <xdr:cxnSp macro="">
      <xdr:nvCxnSpPr>
        <xdr:cNvPr id="66" name="直線コネクタ 65"/>
        <xdr:cNvCxnSpPr/>
      </xdr:nvCxnSpPr>
      <xdr:spPr>
        <a:xfrm>
          <a:off x="3987800" y="674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146050</xdr:rowOff>
    </xdr:to>
    <xdr:cxnSp macro="">
      <xdr:nvCxnSpPr>
        <xdr:cNvPr id="69" name="直線コネクタ 68"/>
        <xdr:cNvCxnSpPr/>
      </xdr:nvCxnSpPr>
      <xdr:spPr>
        <a:xfrm flipV="1">
          <a:off x="3098800" y="674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39</xdr:row>
      <xdr:rowOff>146050</xdr:rowOff>
    </xdr:to>
    <xdr:cxnSp macro="">
      <xdr:nvCxnSpPr>
        <xdr:cNvPr id="72" name="直線コネクタ 71"/>
        <xdr:cNvCxnSpPr/>
      </xdr:nvCxnSpPr>
      <xdr:spPr>
        <a:xfrm>
          <a:off x="2209800" y="681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5080</xdr:rowOff>
    </xdr:to>
    <xdr:cxnSp macro="">
      <xdr:nvCxnSpPr>
        <xdr:cNvPr id="75" name="直線コネクタ 74"/>
        <xdr:cNvCxnSpPr/>
      </xdr:nvCxnSpPr>
      <xdr:spPr>
        <a:xfrm flipV="1">
          <a:off x="1320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9" name="円/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1" name="円/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3" name="円/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物件費に係る経常収支比率は、類似団体平均値や全国平均と比べると良好な結果となっている。</a:t>
          </a:r>
          <a:endParaRPr kumimoji="1" lang="en-US" altLang="ja-JP" sz="1300">
            <a:latin typeface="ＭＳ Ｐゴシック"/>
          </a:endParaRPr>
        </a:p>
        <a:p>
          <a:r>
            <a:rPr kumimoji="1" lang="ja-JP" altLang="en-US" sz="1300">
              <a:latin typeface="ＭＳ Ｐゴシック"/>
            </a:rPr>
            <a:t>　今後も施設の統廃合や指定管理者制度の導入などによる外部委託の推進を図り、人件費を含め、さらなる経費削減に努める。また、</a:t>
          </a:r>
          <a:r>
            <a:rPr kumimoji="1" lang="ja-JP" altLang="ja-JP" sz="1300" baseline="0">
              <a:solidFill>
                <a:schemeClr val="dk1"/>
              </a:solidFill>
              <a:latin typeface="+mn-lt"/>
              <a:ea typeface="+mn-ea"/>
              <a:cs typeface="+mn-cs"/>
            </a:rPr>
            <a:t>事務事業評価制度やＫＰＩ指標</a:t>
          </a:r>
          <a:r>
            <a:rPr kumimoji="1" lang="ja-JP" altLang="en-US" sz="1300" baseline="0">
              <a:solidFill>
                <a:schemeClr val="dk1"/>
              </a:solidFill>
              <a:latin typeface="+mn-lt"/>
              <a:ea typeface="+mn-ea"/>
              <a:cs typeface="+mn-cs"/>
            </a:rPr>
            <a:t>を活用し、外部委託を含めた事業の見直しや取捨選択を行うなど、効率的な行財政運営に努める。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159657</xdr:rowOff>
    </xdr:to>
    <xdr:cxnSp macro="">
      <xdr:nvCxnSpPr>
        <xdr:cNvPr id="129" name="直線コネクタ 128"/>
        <xdr:cNvCxnSpPr/>
      </xdr:nvCxnSpPr>
      <xdr:spPr>
        <a:xfrm>
          <a:off x="15671800" y="2451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61686</xdr:rowOff>
    </xdr:to>
    <xdr:cxnSp macro="">
      <xdr:nvCxnSpPr>
        <xdr:cNvPr id="132" name="直線コネクタ 131"/>
        <xdr:cNvCxnSpPr/>
      </xdr:nvCxnSpPr>
      <xdr:spPr>
        <a:xfrm flipV="1">
          <a:off x="14782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61686</xdr:rowOff>
    </xdr:to>
    <xdr:cxnSp macro="">
      <xdr:nvCxnSpPr>
        <xdr:cNvPr id="135" name="直線コネクタ 134"/>
        <xdr:cNvCxnSpPr/>
      </xdr:nvCxnSpPr>
      <xdr:spPr>
        <a:xfrm>
          <a:off x="13893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38" name="直線コネクタ 137"/>
        <xdr:cNvCxnSpPr/>
      </xdr:nvCxnSpPr>
      <xdr:spPr>
        <a:xfrm>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108857</xdr:rowOff>
    </xdr:from>
    <xdr:to>
      <xdr:col>24</xdr:col>
      <xdr:colOff>82550</xdr:colOff>
      <xdr:row>15</xdr:row>
      <xdr:rowOff>39007</xdr:rowOff>
    </xdr:to>
    <xdr:sp macro="" textlink="">
      <xdr:nvSpPr>
        <xdr:cNvPr id="148" name="円/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0" name="円/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2" name="円/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扶助費に係る経常収支比率は類似団体より０．６％良好なものとなっているが、生活保護費や障害福祉サービス費、教育・保育給付費などの伸びにより、平成２７年度に比べ、０．２％と微増傾向にある。</a:t>
          </a:r>
          <a:endParaRPr kumimoji="1" lang="en-US" altLang="ja-JP" sz="1200">
            <a:latin typeface="ＭＳ Ｐゴシック"/>
          </a:endParaRPr>
        </a:p>
        <a:p>
          <a:r>
            <a:rPr kumimoji="1" lang="ja-JP" altLang="en-US" sz="1200">
              <a:latin typeface="ＭＳ Ｐゴシック"/>
            </a:rPr>
            <a:t>　今後は、認定こども園等の定員増による教育・保育給付費の増加や子ども医療費の現物給付化に伴い医療費の増加が見込まれるが、保護受給者の自立支援策の強化や医療扶助費の適正化を図るとともに、徹底した単独扶助事業の見直しを行い、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129722</xdr:rowOff>
    </xdr:to>
    <xdr:cxnSp macro="">
      <xdr:nvCxnSpPr>
        <xdr:cNvPr id="192" name="直線コネクタ 191"/>
        <xdr:cNvCxnSpPr/>
      </xdr:nvCxnSpPr>
      <xdr:spPr>
        <a:xfrm>
          <a:off x="3987800" y="9537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107950</xdr:rowOff>
    </xdr:to>
    <xdr:cxnSp macro="">
      <xdr:nvCxnSpPr>
        <xdr:cNvPr id="195" name="直線コネクタ 194"/>
        <xdr:cNvCxnSpPr/>
      </xdr:nvCxnSpPr>
      <xdr:spPr>
        <a:xfrm>
          <a:off x="3098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159657</xdr:rowOff>
    </xdr:to>
    <xdr:cxnSp macro="">
      <xdr:nvCxnSpPr>
        <xdr:cNvPr id="198" name="直線コネクタ 197"/>
        <xdr:cNvCxnSpPr/>
      </xdr:nvCxnSpPr>
      <xdr:spPr>
        <a:xfrm flipV="1">
          <a:off x="2209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54</xdr:row>
      <xdr:rowOff>159657</xdr:rowOff>
    </xdr:to>
    <xdr:cxnSp macro="">
      <xdr:nvCxnSpPr>
        <xdr:cNvPr id="201" name="直線コネクタ 200"/>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1" name="円/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3" name="円/楕円 21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4" name="テキスト ボックス 21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97972</xdr:rowOff>
    </xdr:from>
    <xdr:to>
      <xdr:col>4</xdr:col>
      <xdr:colOff>396875</xdr:colOff>
      <xdr:row>55</xdr:row>
      <xdr:rowOff>28122</xdr:rowOff>
    </xdr:to>
    <xdr:sp macro="" textlink="">
      <xdr:nvSpPr>
        <xdr:cNvPr id="215" name="円/楕円 214"/>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38299</xdr:rowOff>
    </xdr:from>
    <xdr:ext cx="762000" cy="259045"/>
    <xdr:sp macro="" textlink="">
      <xdr:nvSpPr>
        <xdr:cNvPr id="216" name="テキスト ボックス 215"/>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7" name="円/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9" name="円/楕円 218"/>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20" name="テキスト ボックス 219"/>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その他に係る経常収支比率は類似団体平均より、比較的良好な結果となっている。</a:t>
          </a:r>
          <a:endParaRPr kumimoji="1" lang="en-US" altLang="ja-JP" sz="1300">
            <a:latin typeface="ＭＳ Ｐゴシック"/>
          </a:endParaRPr>
        </a:p>
        <a:p>
          <a:r>
            <a:rPr kumimoji="1" lang="ja-JP" altLang="en-US" sz="1300">
              <a:latin typeface="ＭＳ Ｐゴシック"/>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88900</xdr:rowOff>
    </xdr:to>
    <xdr:cxnSp macro="">
      <xdr:nvCxnSpPr>
        <xdr:cNvPr id="253" name="直線コネクタ 252"/>
        <xdr:cNvCxnSpPr/>
      </xdr:nvCxnSpPr>
      <xdr:spPr>
        <a:xfrm>
          <a:off x="15671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27940</xdr:rowOff>
    </xdr:from>
    <xdr:to>
      <xdr:col>22</xdr:col>
      <xdr:colOff>565150</xdr:colOff>
      <xdr:row>54</xdr:row>
      <xdr:rowOff>88900</xdr:rowOff>
    </xdr:to>
    <xdr:cxnSp macro="">
      <xdr:nvCxnSpPr>
        <xdr:cNvPr id="256" name="直線コネクタ 255"/>
        <xdr:cNvCxnSpPr/>
      </xdr:nvCxnSpPr>
      <xdr:spPr>
        <a:xfrm>
          <a:off x="14782800" y="9286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27940</xdr:rowOff>
    </xdr:from>
    <xdr:to>
      <xdr:col>21</xdr:col>
      <xdr:colOff>361950</xdr:colOff>
      <xdr:row>54</xdr:row>
      <xdr:rowOff>43180</xdr:rowOff>
    </xdr:to>
    <xdr:cxnSp macro="">
      <xdr:nvCxnSpPr>
        <xdr:cNvPr id="259" name="直線コネクタ 258"/>
        <xdr:cNvCxnSpPr/>
      </xdr:nvCxnSpPr>
      <xdr:spPr>
        <a:xfrm flipV="1">
          <a:off x="13893800" y="9286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43180</xdr:rowOff>
    </xdr:to>
    <xdr:cxnSp macro="">
      <xdr:nvCxnSpPr>
        <xdr:cNvPr id="262" name="直線コネクタ 261"/>
        <xdr:cNvCxnSpPr/>
      </xdr:nvCxnSpPr>
      <xdr:spPr>
        <a:xfrm>
          <a:off x="13004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4" name="円/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148590</xdr:rowOff>
    </xdr:from>
    <xdr:to>
      <xdr:col>21</xdr:col>
      <xdr:colOff>412750</xdr:colOff>
      <xdr:row>54</xdr:row>
      <xdr:rowOff>78740</xdr:rowOff>
    </xdr:to>
    <xdr:sp macro="" textlink="">
      <xdr:nvSpPr>
        <xdr:cNvPr id="276" name="円/楕円 275"/>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88917</xdr:rowOff>
    </xdr:from>
    <xdr:ext cx="762000" cy="259045"/>
    <xdr:sp macro="" textlink="">
      <xdr:nvSpPr>
        <xdr:cNvPr id="277" name="テキスト ボックス 276"/>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8" name="円/楕円 277"/>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9" name="テキスト ボックス 278"/>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80" name="円/楕円 279"/>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81" name="テキスト ボックス 280"/>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補助費等に係る経常収支比率は、類似団体平均値や全国平均と比べると良好な結果となっている。</a:t>
          </a:r>
          <a:endParaRPr kumimoji="1" lang="en-US" altLang="ja-JP" sz="1300">
            <a:latin typeface="ＭＳ Ｐゴシック"/>
          </a:endParaRPr>
        </a:p>
        <a:p>
          <a:r>
            <a:rPr kumimoji="1" lang="ja-JP" altLang="en-US" sz="1300">
              <a:latin typeface="ＭＳ Ｐゴシック"/>
            </a:rPr>
            <a:t>　今後も、市単独の補助金等の交付に関しては必要性や有効性、使途状況の精査を行っていき、効果ができない補助金については見直しや廃止を行うなど、適正執行に努める。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136144</xdr:rowOff>
    </xdr:to>
    <xdr:cxnSp macro="">
      <xdr:nvCxnSpPr>
        <xdr:cNvPr id="311" name="直線コネクタ 310"/>
        <xdr:cNvCxnSpPr/>
      </xdr:nvCxnSpPr>
      <xdr:spPr>
        <a:xfrm>
          <a:off x="15671800" y="5947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131572</xdr:rowOff>
    </xdr:to>
    <xdr:cxnSp macro="">
      <xdr:nvCxnSpPr>
        <xdr:cNvPr id="314" name="直線コネクタ 313"/>
        <xdr:cNvCxnSpPr/>
      </xdr:nvCxnSpPr>
      <xdr:spPr>
        <a:xfrm flipV="1">
          <a:off x="14782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131572</xdr:rowOff>
    </xdr:to>
    <xdr:cxnSp macro="">
      <xdr:nvCxnSpPr>
        <xdr:cNvPr id="317" name="直線コネクタ 316"/>
        <xdr:cNvCxnSpPr/>
      </xdr:nvCxnSpPr>
      <xdr:spPr>
        <a:xfrm>
          <a:off x="13893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145288</xdr:rowOff>
    </xdr:to>
    <xdr:cxnSp macro="">
      <xdr:nvCxnSpPr>
        <xdr:cNvPr id="320" name="直線コネクタ 319"/>
        <xdr:cNvCxnSpPr/>
      </xdr:nvCxnSpPr>
      <xdr:spPr>
        <a:xfrm flipV="1">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30" name="円/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31"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32" name="円/楕円 331"/>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33" name="テキスト ボックス 332"/>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4" name="円/楕円 33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5" name="テキスト ボックス 33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6" name="円/楕円 335"/>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7" name="テキスト ボックス 336"/>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8" name="円/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これまで実施してきた普通建設事業等の影響により、更なる元金償還が始まったが、公債費に係る経常収支比率は類似団体平均より０．１％良好な数値となっている。また、交付税措置された元利償還金等を加味して算出した「人口１人当たり決算額」でも類似団体平均より良好な結果となっている。</a:t>
          </a:r>
          <a:endParaRPr kumimoji="1" lang="en-US" altLang="ja-JP" sz="1100">
            <a:latin typeface="ＭＳ Ｐゴシック"/>
          </a:endParaRPr>
        </a:p>
        <a:p>
          <a:r>
            <a:rPr kumimoji="1" lang="ja-JP" altLang="en-US" sz="1100">
              <a:latin typeface="ＭＳ Ｐゴシック"/>
            </a:rPr>
            <a:t>　今後は図書館・資料館の建設、支所・公民館の建て替えなど大型事業が控えていることや合併特例事業の元利償還が本格化し、公債費の増加が見込まれるが、プライマリーバランスを重視した適正な事業の取り組みにより、公債費の抑制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20320</xdr:rowOff>
    </xdr:from>
    <xdr:to>
      <xdr:col>7</xdr:col>
      <xdr:colOff>15875</xdr:colOff>
      <xdr:row>75</xdr:row>
      <xdr:rowOff>27940</xdr:rowOff>
    </xdr:to>
    <xdr:cxnSp macro="">
      <xdr:nvCxnSpPr>
        <xdr:cNvPr id="371" name="直線コネクタ 370"/>
        <xdr:cNvCxnSpPr/>
      </xdr:nvCxnSpPr>
      <xdr:spPr>
        <a:xfrm flipV="1">
          <a:off x="3987800" y="128790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27940</xdr:rowOff>
    </xdr:from>
    <xdr:to>
      <xdr:col>5</xdr:col>
      <xdr:colOff>549275</xdr:colOff>
      <xdr:row>75</xdr:row>
      <xdr:rowOff>71755</xdr:rowOff>
    </xdr:to>
    <xdr:cxnSp macro="">
      <xdr:nvCxnSpPr>
        <xdr:cNvPr id="374" name="直線コネクタ 373"/>
        <xdr:cNvCxnSpPr/>
      </xdr:nvCxnSpPr>
      <xdr:spPr>
        <a:xfrm flipV="1">
          <a:off x="3098800" y="12886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71755</xdr:rowOff>
    </xdr:from>
    <xdr:to>
      <xdr:col>4</xdr:col>
      <xdr:colOff>346075</xdr:colOff>
      <xdr:row>75</xdr:row>
      <xdr:rowOff>90805</xdr:rowOff>
    </xdr:to>
    <xdr:cxnSp macro="">
      <xdr:nvCxnSpPr>
        <xdr:cNvPr id="377" name="直線コネクタ 376"/>
        <xdr:cNvCxnSpPr/>
      </xdr:nvCxnSpPr>
      <xdr:spPr>
        <a:xfrm flipV="1">
          <a:off x="2209800" y="12930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90805</xdr:rowOff>
    </xdr:from>
    <xdr:to>
      <xdr:col>3</xdr:col>
      <xdr:colOff>142875</xdr:colOff>
      <xdr:row>75</xdr:row>
      <xdr:rowOff>106045</xdr:rowOff>
    </xdr:to>
    <xdr:cxnSp macro="">
      <xdr:nvCxnSpPr>
        <xdr:cNvPr id="380" name="直線コネクタ 379"/>
        <xdr:cNvCxnSpPr/>
      </xdr:nvCxnSpPr>
      <xdr:spPr>
        <a:xfrm flipV="1">
          <a:off x="1320800" y="12949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140970</xdr:rowOff>
    </xdr:from>
    <xdr:to>
      <xdr:col>7</xdr:col>
      <xdr:colOff>66675</xdr:colOff>
      <xdr:row>75</xdr:row>
      <xdr:rowOff>71120</xdr:rowOff>
    </xdr:to>
    <xdr:sp macro="" textlink="">
      <xdr:nvSpPr>
        <xdr:cNvPr id="390" name="円/楕円 389"/>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157497</xdr:rowOff>
    </xdr:from>
    <xdr:ext cx="762000" cy="259045"/>
    <xdr:sp macro="" textlink="">
      <xdr:nvSpPr>
        <xdr:cNvPr id="391" name="公債費該当値テキスト"/>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148590</xdr:rowOff>
    </xdr:from>
    <xdr:to>
      <xdr:col>5</xdr:col>
      <xdr:colOff>600075</xdr:colOff>
      <xdr:row>75</xdr:row>
      <xdr:rowOff>78740</xdr:rowOff>
    </xdr:to>
    <xdr:sp macro="" textlink="">
      <xdr:nvSpPr>
        <xdr:cNvPr id="392" name="円/楕円 391"/>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93" name="テキスト ボックス 392"/>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40005</xdr:rowOff>
    </xdr:from>
    <xdr:to>
      <xdr:col>3</xdr:col>
      <xdr:colOff>193675</xdr:colOff>
      <xdr:row>75</xdr:row>
      <xdr:rowOff>141605</xdr:rowOff>
    </xdr:to>
    <xdr:sp macro="" textlink="">
      <xdr:nvSpPr>
        <xdr:cNvPr id="396" name="円/楕円 395"/>
        <xdr:cNvSpPr/>
      </xdr:nvSpPr>
      <xdr:spPr>
        <a:xfrm>
          <a:off x="2159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126382</xdr:rowOff>
    </xdr:from>
    <xdr:ext cx="762000" cy="259045"/>
    <xdr:sp macro="" textlink="">
      <xdr:nvSpPr>
        <xdr:cNvPr id="397" name="テキスト ボックス 396"/>
        <xdr:cNvSpPr txBox="1"/>
      </xdr:nvSpPr>
      <xdr:spPr>
        <a:xfrm>
          <a:off x="1828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8" name="円/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経常収支比率を占める主なものは、人件費と公債費であり、公債費以外の比率をみると類似団体平均よりも５．２％、全国平均より８．５％良好な結果となっている。</a:t>
          </a:r>
          <a:endParaRPr kumimoji="1" lang="en-US" altLang="ja-JP" sz="1300">
            <a:latin typeface="ＭＳ Ｐゴシック"/>
          </a:endParaRPr>
        </a:p>
        <a:p>
          <a:r>
            <a:rPr kumimoji="1" lang="ja-JP" altLang="en-US" sz="1300">
              <a:latin typeface="ＭＳ Ｐゴシック"/>
            </a:rPr>
            <a:t>　今後も退職者の補充調整に伴う職員の定員管理や、事業の適切な取捨選択により、人件費及び公債費の抑制に努めるとともに、他の経費についても現在の水準を維持できるよう行政改革集中改革プランに基づき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76</xdr:row>
      <xdr:rowOff>100330</xdr:rowOff>
    </xdr:to>
    <xdr:cxnSp macro="">
      <xdr:nvCxnSpPr>
        <xdr:cNvPr id="432" name="直線コネクタ 431"/>
        <xdr:cNvCxnSpPr/>
      </xdr:nvCxnSpPr>
      <xdr:spPr>
        <a:xfrm>
          <a:off x="15671800" y="130390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165100</xdr:rowOff>
    </xdr:from>
    <xdr:to>
      <xdr:col>22</xdr:col>
      <xdr:colOff>565150</xdr:colOff>
      <xdr:row>76</xdr:row>
      <xdr:rowOff>8889</xdr:rowOff>
    </xdr:to>
    <xdr:cxnSp macro="">
      <xdr:nvCxnSpPr>
        <xdr:cNvPr id="435" name="直線コネクタ 434"/>
        <xdr:cNvCxnSpPr/>
      </xdr:nvCxnSpPr>
      <xdr:spPr>
        <a:xfrm>
          <a:off x="14782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75</xdr:row>
      <xdr:rowOff>165100</xdr:rowOff>
    </xdr:to>
    <xdr:cxnSp macro="">
      <xdr:nvCxnSpPr>
        <xdr:cNvPr id="438" name="直線コネクタ 437"/>
        <xdr:cNvCxnSpPr/>
      </xdr:nvCxnSpPr>
      <xdr:spPr>
        <a:xfrm>
          <a:off x="13893800" y="13000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142240</xdr:rowOff>
    </xdr:from>
    <xdr:to>
      <xdr:col>20</xdr:col>
      <xdr:colOff>158750</xdr:colOff>
      <xdr:row>75</xdr:row>
      <xdr:rowOff>149861</xdr:rowOff>
    </xdr:to>
    <xdr:cxnSp macro="">
      <xdr:nvCxnSpPr>
        <xdr:cNvPr id="441" name="直線コネクタ 440"/>
        <xdr:cNvCxnSpPr/>
      </xdr:nvCxnSpPr>
      <xdr:spPr>
        <a:xfrm flipV="1">
          <a:off x="13004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51" name="円/楕円 45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52"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129540</xdr:rowOff>
    </xdr:from>
    <xdr:to>
      <xdr:col>22</xdr:col>
      <xdr:colOff>615950</xdr:colOff>
      <xdr:row>76</xdr:row>
      <xdr:rowOff>59689</xdr:rowOff>
    </xdr:to>
    <xdr:sp macro="" textlink="">
      <xdr:nvSpPr>
        <xdr:cNvPr id="453" name="円/楕円 452"/>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69867</xdr:rowOff>
    </xdr:from>
    <xdr:ext cx="736600" cy="259045"/>
    <xdr:sp macro="" textlink="">
      <xdr:nvSpPr>
        <xdr:cNvPr id="454" name="テキスト ボックス 453"/>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114300</xdr:rowOff>
    </xdr:from>
    <xdr:to>
      <xdr:col>21</xdr:col>
      <xdr:colOff>412750</xdr:colOff>
      <xdr:row>76</xdr:row>
      <xdr:rowOff>44450</xdr:rowOff>
    </xdr:to>
    <xdr:sp macro="" textlink="">
      <xdr:nvSpPr>
        <xdr:cNvPr id="455" name="円/楕円 454"/>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54627</xdr:rowOff>
    </xdr:from>
    <xdr:ext cx="762000" cy="259045"/>
    <xdr:sp macro="" textlink="">
      <xdr:nvSpPr>
        <xdr:cNvPr id="456" name="テキスト ボックス 455"/>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57" name="円/楕円 456"/>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58" name="テキスト ボックス 457"/>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9" name="円/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60" name="テキスト ボックス 459"/>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93447</xdr:rowOff>
    </xdr:from>
    <xdr:to>
      <xdr:col>4</xdr:col>
      <xdr:colOff>1117600</xdr:colOff>
      <xdr:row>15</xdr:row>
      <xdr:rowOff>107556</xdr:rowOff>
    </xdr:to>
    <xdr:cxnSp macro="">
      <xdr:nvCxnSpPr>
        <xdr:cNvPr id="50" name="直線コネクタ 49"/>
        <xdr:cNvCxnSpPr/>
      </xdr:nvCxnSpPr>
      <xdr:spPr bwMode="auto">
        <a:xfrm>
          <a:off x="5003800" y="2712822"/>
          <a:ext cx="6477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92697</xdr:rowOff>
    </xdr:from>
    <xdr:to>
      <xdr:col>4</xdr:col>
      <xdr:colOff>469900</xdr:colOff>
      <xdr:row>15</xdr:row>
      <xdr:rowOff>93447</xdr:rowOff>
    </xdr:to>
    <xdr:cxnSp macro="">
      <xdr:nvCxnSpPr>
        <xdr:cNvPr id="53" name="直線コネクタ 52"/>
        <xdr:cNvCxnSpPr/>
      </xdr:nvCxnSpPr>
      <xdr:spPr bwMode="auto">
        <a:xfrm>
          <a:off x="4305300" y="2712072"/>
          <a:ext cx="6985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92697</xdr:rowOff>
    </xdr:from>
    <xdr:to>
      <xdr:col>3</xdr:col>
      <xdr:colOff>904875</xdr:colOff>
      <xdr:row>15</xdr:row>
      <xdr:rowOff>127559</xdr:rowOff>
    </xdr:to>
    <xdr:cxnSp macro="">
      <xdr:nvCxnSpPr>
        <xdr:cNvPr id="56" name="直線コネクタ 55"/>
        <xdr:cNvCxnSpPr/>
      </xdr:nvCxnSpPr>
      <xdr:spPr bwMode="auto">
        <a:xfrm flipV="1">
          <a:off x="3606800" y="2712072"/>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95060</xdr:rowOff>
    </xdr:from>
    <xdr:to>
      <xdr:col>3</xdr:col>
      <xdr:colOff>206375</xdr:colOff>
      <xdr:row>15</xdr:row>
      <xdr:rowOff>127559</xdr:rowOff>
    </xdr:to>
    <xdr:cxnSp macro="">
      <xdr:nvCxnSpPr>
        <xdr:cNvPr id="59" name="直線コネクタ 58"/>
        <xdr:cNvCxnSpPr/>
      </xdr:nvCxnSpPr>
      <xdr:spPr bwMode="auto">
        <a:xfrm>
          <a:off x="2908300" y="2714435"/>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56756</xdr:rowOff>
    </xdr:from>
    <xdr:to>
      <xdr:col>5</xdr:col>
      <xdr:colOff>34925</xdr:colOff>
      <xdr:row>15</xdr:row>
      <xdr:rowOff>158356</xdr:rowOff>
    </xdr:to>
    <xdr:sp macro="" textlink="">
      <xdr:nvSpPr>
        <xdr:cNvPr id="69" name="円/楕円 68"/>
        <xdr:cNvSpPr/>
      </xdr:nvSpPr>
      <xdr:spPr bwMode="auto">
        <a:xfrm>
          <a:off x="5600700" y="267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73283</xdr:rowOff>
    </xdr:from>
    <xdr:ext cx="762000" cy="259045"/>
    <xdr:sp macro="" textlink="">
      <xdr:nvSpPr>
        <xdr:cNvPr id="70" name="人口1人当たり決算額の推移該当値テキスト130"/>
        <xdr:cNvSpPr txBox="1"/>
      </xdr:nvSpPr>
      <xdr:spPr>
        <a:xfrm>
          <a:off x="5740400" y="252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42647</xdr:rowOff>
    </xdr:from>
    <xdr:to>
      <xdr:col>4</xdr:col>
      <xdr:colOff>520700</xdr:colOff>
      <xdr:row>15</xdr:row>
      <xdr:rowOff>144247</xdr:rowOff>
    </xdr:to>
    <xdr:sp macro="" textlink="">
      <xdr:nvSpPr>
        <xdr:cNvPr id="71" name="円/楕円 70"/>
        <xdr:cNvSpPr/>
      </xdr:nvSpPr>
      <xdr:spPr bwMode="auto">
        <a:xfrm>
          <a:off x="4953000" y="266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154424</xdr:rowOff>
    </xdr:from>
    <xdr:ext cx="736600" cy="259045"/>
    <xdr:sp macro="" textlink="">
      <xdr:nvSpPr>
        <xdr:cNvPr id="72" name="テキスト ボックス 71"/>
        <xdr:cNvSpPr txBox="1"/>
      </xdr:nvSpPr>
      <xdr:spPr>
        <a:xfrm>
          <a:off x="4622800" y="243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41897</xdr:rowOff>
    </xdr:from>
    <xdr:to>
      <xdr:col>3</xdr:col>
      <xdr:colOff>955675</xdr:colOff>
      <xdr:row>15</xdr:row>
      <xdr:rowOff>143497</xdr:rowOff>
    </xdr:to>
    <xdr:sp macro="" textlink="">
      <xdr:nvSpPr>
        <xdr:cNvPr id="73" name="円/楕円 72"/>
        <xdr:cNvSpPr/>
      </xdr:nvSpPr>
      <xdr:spPr bwMode="auto">
        <a:xfrm>
          <a:off x="4254500" y="26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153674</xdr:rowOff>
    </xdr:from>
    <xdr:ext cx="762000" cy="259045"/>
    <xdr:sp macro="" textlink="">
      <xdr:nvSpPr>
        <xdr:cNvPr id="74" name="テキスト ボックス 73"/>
        <xdr:cNvSpPr txBox="1"/>
      </xdr:nvSpPr>
      <xdr:spPr>
        <a:xfrm>
          <a:off x="3924300" y="24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76759</xdr:rowOff>
    </xdr:from>
    <xdr:to>
      <xdr:col>3</xdr:col>
      <xdr:colOff>257175</xdr:colOff>
      <xdr:row>16</xdr:row>
      <xdr:rowOff>6909</xdr:rowOff>
    </xdr:to>
    <xdr:sp macro="" textlink="">
      <xdr:nvSpPr>
        <xdr:cNvPr id="75" name="円/楕円 74"/>
        <xdr:cNvSpPr/>
      </xdr:nvSpPr>
      <xdr:spPr bwMode="auto">
        <a:xfrm>
          <a:off x="3556000" y="269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17086</xdr:rowOff>
    </xdr:from>
    <xdr:ext cx="762000" cy="259045"/>
    <xdr:sp macro="" textlink="">
      <xdr:nvSpPr>
        <xdr:cNvPr id="76" name="テキスト ボックス 75"/>
        <xdr:cNvSpPr txBox="1"/>
      </xdr:nvSpPr>
      <xdr:spPr>
        <a:xfrm>
          <a:off x="3225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44260</xdr:rowOff>
    </xdr:from>
    <xdr:to>
      <xdr:col>2</xdr:col>
      <xdr:colOff>692150</xdr:colOff>
      <xdr:row>15</xdr:row>
      <xdr:rowOff>145860</xdr:rowOff>
    </xdr:to>
    <xdr:sp macro="" textlink="">
      <xdr:nvSpPr>
        <xdr:cNvPr id="77" name="円/楕円 76"/>
        <xdr:cNvSpPr/>
      </xdr:nvSpPr>
      <xdr:spPr bwMode="auto">
        <a:xfrm>
          <a:off x="2857500" y="266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156037</xdr:rowOff>
    </xdr:from>
    <xdr:ext cx="762000" cy="259045"/>
    <xdr:sp macro="" textlink="">
      <xdr:nvSpPr>
        <xdr:cNvPr id="78" name="テキスト ボックス 77"/>
        <xdr:cNvSpPr txBox="1"/>
      </xdr:nvSpPr>
      <xdr:spPr>
        <a:xfrm>
          <a:off x="2527300" y="243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21592</xdr:rowOff>
    </xdr:from>
    <xdr:to>
      <xdr:col>4</xdr:col>
      <xdr:colOff>1117600</xdr:colOff>
      <xdr:row>38</xdr:row>
      <xdr:rowOff>26805</xdr:rowOff>
    </xdr:to>
    <xdr:cxnSp macro="">
      <xdr:nvCxnSpPr>
        <xdr:cNvPr id="112" name="直線コネクタ 111"/>
        <xdr:cNvCxnSpPr/>
      </xdr:nvCxnSpPr>
      <xdr:spPr bwMode="auto">
        <a:xfrm>
          <a:off x="5003800" y="7489192"/>
          <a:ext cx="647700" cy="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15241</xdr:rowOff>
    </xdr:from>
    <xdr:to>
      <xdr:col>4</xdr:col>
      <xdr:colOff>469900</xdr:colOff>
      <xdr:row>38</xdr:row>
      <xdr:rowOff>21592</xdr:rowOff>
    </xdr:to>
    <xdr:cxnSp macro="">
      <xdr:nvCxnSpPr>
        <xdr:cNvPr id="115" name="直線コネクタ 114"/>
        <xdr:cNvCxnSpPr/>
      </xdr:nvCxnSpPr>
      <xdr:spPr bwMode="auto">
        <a:xfrm>
          <a:off x="4305300" y="7482841"/>
          <a:ext cx="698500" cy="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333811</xdr:rowOff>
    </xdr:from>
    <xdr:to>
      <xdr:col>3</xdr:col>
      <xdr:colOff>904875</xdr:colOff>
      <xdr:row>38</xdr:row>
      <xdr:rowOff>15241</xdr:rowOff>
    </xdr:to>
    <xdr:cxnSp macro="">
      <xdr:nvCxnSpPr>
        <xdr:cNvPr id="118" name="直線コネクタ 117"/>
        <xdr:cNvCxnSpPr/>
      </xdr:nvCxnSpPr>
      <xdr:spPr bwMode="auto">
        <a:xfrm>
          <a:off x="3606800" y="7458511"/>
          <a:ext cx="698500" cy="2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318532</xdr:rowOff>
    </xdr:from>
    <xdr:to>
      <xdr:col>3</xdr:col>
      <xdr:colOff>206375</xdr:colOff>
      <xdr:row>37</xdr:row>
      <xdr:rowOff>333811</xdr:rowOff>
    </xdr:to>
    <xdr:cxnSp macro="">
      <xdr:nvCxnSpPr>
        <xdr:cNvPr id="121" name="直線コネクタ 120"/>
        <xdr:cNvCxnSpPr/>
      </xdr:nvCxnSpPr>
      <xdr:spPr bwMode="auto">
        <a:xfrm>
          <a:off x="2908300" y="7443232"/>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318905</xdr:rowOff>
    </xdr:from>
    <xdr:to>
      <xdr:col>5</xdr:col>
      <xdr:colOff>34925</xdr:colOff>
      <xdr:row>38</xdr:row>
      <xdr:rowOff>77605</xdr:rowOff>
    </xdr:to>
    <xdr:sp macro="" textlink="">
      <xdr:nvSpPr>
        <xdr:cNvPr id="131" name="円/楕円 130"/>
        <xdr:cNvSpPr/>
      </xdr:nvSpPr>
      <xdr:spPr bwMode="auto">
        <a:xfrm>
          <a:off x="56007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313692</xdr:rowOff>
    </xdr:from>
    <xdr:to>
      <xdr:col>4</xdr:col>
      <xdr:colOff>520700</xdr:colOff>
      <xdr:row>38</xdr:row>
      <xdr:rowOff>72392</xdr:rowOff>
    </xdr:to>
    <xdr:sp macro="" textlink="">
      <xdr:nvSpPr>
        <xdr:cNvPr id="133" name="円/楕円 132"/>
        <xdr:cNvSpPr/>
      </xdr:nvSpPr>
      <xdr:spPr bwMode="auto">
        <a:xfrm>
          <a:off x="4953000" y="74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57169</xdr:rowOff>
    </xdr:from>
    <xdr:ext cx="736600" cy="259045"/>
    <xdr:sp macro="" textlink="">
      <xdr:nvSpPr>
        <xdr:cNvPr id="134" name="テキスト ボックス 133"/>
        <xdr:cNvSpPr txBox="1"/>
      </xdr:nvSpPr>
      <xdr:spPr>
        <a:xfrm>
          <a:off x="4622800" y="752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307341</xdr:rowOff>
    </xdr:from>
    <xdr:to>
      <xdr:col>3</xdr:col>
      <xdr:colOff>955675</xdr:colOff>
      <xdr:row>38</xdr:row>
      <xdr:rowOff>66041</xdr:rowOff>
    </xdr:to>
    <xdr:sp macro="" textlink="">
      <xdr:nvSpPr>
        <xdr:cNvPr id="135" name="円/楕円 134"/>
        <xdr:cNvSpPr/>
      </xdr:nvSpPr>
      <xdr:spPr bwMode="auto">
        <a:xfrm>
          <a:off x="4254500" y="743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50818</xdr:rowOff>
    </xdr:from>
    <xdr:ext cx="762000" cy="259045"/>
    <xdr:sp macro="" textlink="">
      <xdr:nvSpPr>
        <xdr:cNvPr id="136" name="テキスト ボックス 135"/>
        <xdr:cNvSpPr txBox="1"/>
      </xdr:nvSpPr>
      <xdr:spPr>
        <a:xfrm>
          <a:off x="3924300" y="751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283011</xdr:rowOff>
    </xdr:from>
    <xdr:to>
      <xdr:col>3</xdr:col>
      <xdr:colOff>257175</xdr:colOff>
      <xdr:row>38</xdr:row>
      <xdr:rowOff>41711</xdr:rowOff>
    </xdr:to>
    <xdr:sp macro="" textlink="">
      <xdr:nvSpPr>
        <xdr:cNvPr id="137" name="円/楕円 136"/>
        <xdr:cNvSpPr/>
      </xdr:nvSpPr>
      <xdr:spPr bwMode="auto">
        <a:xfrm>
          <a:off x="3556000" y="740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26488</xdr:rowOff>
    </xdr:from>
    <xdr:ext cx="762000" cy="259045"/>
    <xdr:sp macro="" textlink="">
      <xdr:nvSpPr>
        <xdr:cNvPr id="138" name="テキスト ボックス 137"/>
        <xdr:cNvSpPr txBox="1"/>
      </xdr:nvSpPr>
      <xdr:spPr>
        <a:xfrm>
          <a:off x="3225800" y="74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267732</xdr:rowOff>
    </xdr:from>
    <xdr:to>
      <xdr:col>2</xdr:col>
      <xdr:colOff>692150</xdr:colOff>
      <xdr:row>38</xdr:row>
      <xdr:rowOff>26432</xdr:rowOff>
    </xdr:to>
    <xdr:sp macro="" textlink="">
      <xdr:nvSpPr>
        <xdr:cNvPr id="139" name="円/楕円 138"/>
        <xdr:cNvSpPr/>
      </xdr:nvSpPr>
      <xdr:spPr bwMode="auto">
        <a:xfrm>
          <a:off x="2857500" y="73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11209</xdr:rowOff>
    </xdr:from>
    <xdr:ext cx="762000" cy="259045"/>
    <xdr:sp macro="" textlink="">
      <xdr:nvSpPr>
        <xdr:cNvPr id="140" name="テキスト ボックス 139"/>
        <xdr:cNvSpPr txBox="1"/>
      </xdr:nvSpPr>
      <xdr:spPr>
        <a:xfrm>
          <a:off x="2527300" y="74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118364</xdr:rowOff>
    </xdr:from>
    <xdr:to>
      <xdr:col>6</xdr:col>
      <xdr:colOff>511175</xdr:colOff>
      <xdr:row>31</xdr:row>
      <xdr:rowOff>139383</xdr:rowOff>
    </xdr:to>
    <xdr:cxnSp macro="">
      <xdr:nvCxnSpPr>
        <xdr:cNvPr id="61" name="直線コネクタ 60"/>
        <xdr:cNvCxnSpPr/>
      </xdr:nvCxnSpPr>
      <xdr:spPr>
        <a:xfrm>
          <a:off x="3797300" y="5433314"/>
          <a:ext cx="8382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45580</xdr:rowOff>
    </xdr:from>
    <xdr:to>
      <xdr:col>5</xdr:col>
      <xdr:colOff>358775</xdr:colOff>
      <xdr:row>31</xdr:row>
      <xdr:rowOff>118364</xdr:rowOff>
    </xdr:to>
    <xdr:cxnSp macro="">
      <xdr:nvCxnSpPr>
        <xdr:cNvPr id="64" name="直線コネクタ 63"/>
        <xdr:cNvCxnSpPr/>
      </xdr:nvCxnSpPr>
      <xdr:spPr>
        <a:xfrm>
          <a:off x="2908300" y="5360530"/>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45580</xdr:rowOff>
    </xdr:from>
    <xdr:to>
      <xdr:col>4</xdr:col>
      <xdr:colOff>155575</xdr:colOff>
      <xdr:row>31</xdr:row>
      <xdr:rowOff>75159</xdr:rowOff>
    </xdr:to>
    <xdr:cxnSp macro="">
      <xdr:nvCxnSpPr>
        <xdr:cNvPr id="67" name="直線コネクタ 66"/>
        <xdr:cNvCxnSpPr/>
      </xdr:nvCxnSpPr>
      <xdr:spPr>
        <a:xfrm flipV="1">
          <a:off x="2019300" y="5360530"/>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55232</xdr:rowOff>
    </xdr:from>
    <xdr:to>
      <xdr:col>2</xdr:col>
      <xdr:colOff>638175</xdr:colOff>
      <xdr:row>31</xdr:row>
      <xdr:rowOff>75159</xdr:rowOff>
    </xdr:to>
    <xdr:cxnSp macro="">
      <xdr:nvCxnSpPr>
        <xdr:cNvPr id="70" name="直線コネクタ 69"/>
        <xdr:cNvCxnSpPr/>
      </xdr:nvCxnSpPr>
      <xdr:spPr>
        <a:xfrm>
          <a:off x="1130300" y="5370182"/>
          <a:ext cx="8890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88583</xdr:rowOff>
    </xdr:from>
    <xdr:to>
      <xdr:col>6</xdr:col>
      <xdr:colOff>561975</xdr:colOff>
      <xdr:row>32</xdr:row>
      <xdr:rowOff>18733</xdr:rowOff>
    </xdr:to>
    <xdr:sp macro="" textlink="">
      <xdr:nvSpPr>
        <xdr:cNvPr id="80" name="円/楕円 79"/>
        <xdr:cNvSpPr/>
      </xdr:nvSpPr>
      <xdr:spPr>
        <a:xfrm>
          <a:off x="4584700" y="54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111460</xdr:rowOff>
    </xdr:from>
    <xdr:ext cx="599010" cy="259045"/>
    <xdr:sp macro="" textlink="">
      <xdr:nvSpPr>
        <xdr:cNvPr id="81" name="人件費該当値テキスト"/>
        <xdr:cNvSpPr txBox="1"/>
      </xdr:nvSpPr>
      <xdr:spPr>
        <a:xfrm>
          <a:off x="4686300" y="525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130,525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67564</xdr:rowOff>
    </xdr:from>
    <xdr:to>
      <xdr:col>5</xdr:col>
      <xdr:colOff>409575</xdr:colOff>
      <xdr:row>31</xdr:row>
      <xdr:rowOff>169164</xdr:rowOff>
    </xdr:to>
    <xdr:sp macro="" textlink="">
      <xdr:nvSpPr>
        <xdr:cNvPr id="82" name="円/楕円 81"/>
        <xdr:cNvSpPr/>
      </xdr:nvSpPr>
      <xdr:spPr>
        <a:xfrm>
          <a:off x="3746500" y="53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14241</xdr:rowOff>
    </xdr:from>
    <xdr:ext cx="599010" cy="259045"/>
    <xdr:sp macro="" textlink="">
      <xdr:nvSpPr>
        <xdr:cNvPr id="83" name="テキスト ボックス 82"/>
        <xdr:cNvSpPr txBox="1"/>
      </xdr:nvSpPr>
      <xdr:spPr>
        <a:xfrm>
          <a:off x="3497794" y="51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166230</xdr:rowOff>
    </xdr:from>
    <xdr:to>
      <xdr:col>4</xdr:col>
      <xdr:colOff>206375</xdr:colOff>
      <xdr:row>31</xdr:row>
      <xdr:rowOff>96380</xdr:rowOff>
    </xdr:to>
    <xdr:sp macro="" textlink="">
      <xdr:nvSpPr>
        <xdr:cNvPr id="84" name="円/楕円 83"/>
        <xdr:cNvSpPr/>
      </xdr:nvSpPr>
      <xdr:spPr>
        <a:xfrm>
          <a:off x="2857500" y="5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112907</xdr:rowOff>
    </xdr:from>
    <xdr:ext cx="599010" cy="259045"/>
    <xdr:sp macro="" textlink="">
      <xdr:nvSpPr>
        <xdr:cNvPr id="85" name="テキスト ボックス 84"/>
        <xdr:cNvSpPr txBox="1"/>
      </xdr:nvSpPr>
      <xdr:spPr>
        <a:xfrm>
          <a:off x="2608794" y="508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24359</xdr:rowOff>
    </xdr:from>
    <xdr:to>
      <xdr:col>3</xdr:col>
      <xdr:colOff>3175</xdr:colOff>
      <xdr:row>31</xdr:row>
      <xdr:rowOff>125959</xdr:rowOff>
    </xdr:to>
    <xdr:sp macro="" textlink="">
      <xdr:nvSpPr>
        <xdr:cNvPr id="86" name="円/楕円 85"/>
        <xdr:cNvSpPr/>
      </xdr:nvSpPr>
      <xdr:spPr>
        <a:xfrm>
          <a:off x="1968500" y="53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142486</xdr:rowOff>
    </xdr:from>
    <xdr:ext cx="599010" cy="259045"/>
    <xdr:sp macro="" textlink="">
      <xdr:nvSpPr>
        <xdr:cNvPr id="87" name="テキスト ボックス 86"/>
        <xdr:cNvSpPr txBox="1"/>
      </xdr:nvSpPr>
      <xdr:spPr>
        <a:xfrm>
          <a:off x="1719794" y="511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4432</xdr:rowOff>
    </xdr:from>
    <xdr:to>
      <xdr:col>1</xdr:col>
      <xdr:colOff>485775</xdr:colOff>
      <xdr:row>31</xdr:row>
      <xdr:rowOff>106032</xdr:rowOff>
    </xdr:to>
    <xdr:sp macro="" textlink="">
      <xdr:nvSpPr>
        <xdr:cNvPr id="88" name="円/楕円 87"/>
        <xdr:cNvSpPr/>
      </xdr:nvSpPr>
      <xdr:spPr>
        <a:xfrm>
          <a:off x="1079500" y="53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122559</xdr:rowOff>
    </xdr:from>
    <xdr:ext cx="599010" cy="259045"/>
    <xdr:sp macro="" textlink="">
      <xdr:nvSpPr>
        <xdr:cNvPr id="89" name="テキスト ボックス 88"/>
        <xdr:cNvSpPr txBox="1"/>
      </xdr:nvSpPr>
      <xdr:spPr>
        <a:xfrm>
          <a:off x="830794" y="509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115316</xdr:rowOff>
    </xdr:from>
    <xdr:to>
      <xdr:col>6</xdr:col>
      <xdr:colOff>511175</xdr:colOff>
      <xdr:row>56</xdr:row>
      <xdr:rowOff>14313</xdr:rowOff>
    </xdr:to>
    <xdr:cxnSp macro="">
      <xdr:nvCxnSpPr>
        <xdr:cNvPr id="119" name="直線コネクタ 118"/>
        <xdr:cNvCxnSpPr/>
      </xdr:nvCxnSpPr>
      <xdr:spPr>
        <a:xfrm flipV="1">
          <a:off x="3797300" y="9545066"/>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14313</xdr:rowOff>
    </xdr:from>
    <xdr:to>
      <xdr:col>5</xdr:col>
      <xdr:colOff>358775</xdr:colOff>
      <xdr:row>56</xdr:row>
      <xdr:rowOff>81559</xdr:rowOff>
    </xdr:to>
    <xdr:cxnSp macro="">
      <xdr:nvCxnSpPr>
        <xdr:cNvPr id="122" name="直線コネクタ 121"/>
        <xdr:cNvCxnSpPr/>
      </xdr:nvCxnSpPr>
      <xdr:spPr>
        <a:xfrm flipV="1">
          <a:off x="2908300" y="9615513"/>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81559</xdr:rowOff>
    </xdr:from>
    <xdr:to>
      <xdr:col>4</xdr:col>
      <xdr:colOff>155575</xdr:colOff>
      <xdr:row>56</xdr:row>
      <xdr:rowOff>110998</xdr:rowOff>
    </xdr:to>
    <xdr:cxnSp macro="">
      <xdr:nvCxnSpPr>
        <xdr:cNvPr id="125" name="直線コネクタ 124"/>
        <xdr:cNvCxnSpPr/>
      </xdr:nvCxnSpPr>
      <xdr:spPr>
        <a:xfrm flipV="1">
          <a:off x="2019300" y="968275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70714</xdr:rowOff>
    </xdr:from>
    <xdr:to>
      <xdr:col>2</xdr:col>
      <xdr:colOff>638175</xdr:colOff>
      <xdr:row>56</xdr:row>
      <xdr:rowOff>110998</xdr:rowOff>
    </xdr:to>
    <xdr:cxnSp macro="">
      <xdr:nvCxnSpPr>
        <xdr:cNvPr id="128" name="直線コネクタ 127"/>
        <xdr:cNvCxnSpPr/>
      </xdr:nvCxnSpPr>
      <xdr:spPr>
        <a:xfrm>
          <a:off x="1130300" y="9671914"/>
          <a:ext cx="889000" cy="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64516</xdr:rowOff>
    </xdr:from>
    <xdr:to>
      <xdr:col>6</xdr:col>
      <xdr:colOff>561975</xdr:colOff>
      <xdr:row>55</xdr:row>
      <xdr:rowOff>166116</xdr:rowOff>
    </xdr:to>
    <xdr:sp macro="" textlink="">
      <xdr:nvSpPr>
        <xdr:cNvPr id="138" name="円/楕円 137"/>
        <xdr:cNvSpPr/>
      </xdr:nvSpPr>
      <xdr:spPr>
        <a:xfrm>
          <a:off x="4584700" y="94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87393</xdr:rowOff>
    </xdr:from>
    <xdr:ext cx="534377" cy="259045"/>
    <xdr:sp macro="" textlink="">
      <xdr:nvSpPr>
        <xdr:cNvPr id="139" name="物件費該当値テキスト"/>
        <xdr:cNvSpPr txBox="1"/>
      </xdr:nvSpPr>
      <xdr:spPr>
        <a:xfrm>
          <a:off x="4686300" y="93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78,420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134963</xdr:rowOff>
    </xdr:from>
    <xdr:to>
      <xdr:col>5</xdr:col>
      <xdr:colOff>409575</xdr:colOff>
      <xdr:row>56</xdr:row>
      <xdr:rowOff>65113</xdr:rowOff>
    </xdr:to>
    <xdr:sp macro="" textlink="">
      <xdr:nvSpPr>
        <xdr:cNvPr id="140" name="円/楕円 139"/>
        <xdr:cNvSpPr/>
      </xdr:nvSpPr>
      <xdr:spPr>
        <a:xfrm>
          <a:off x="3746500" y="9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81640</xdr:rowOff>
    </xdr:from>
    <xdr:ext cx="534377" cy="259045"/>
    <xdr:sp macro="" textlink="">
      <xdr:nvSpPr>
        <xdr:cNvPr id="141" name="テキスト ボックス 140"/>
        <xdr:cNvSpPr txBox="1"/>
      </xdr:nvSpPr>
      <xdr:spPr>
        <a:xfrm>
          <a:off x="3530111" y="93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30759</xdr:rowOff>
    </xdr:from>
    <xdr:to>
      <xdr:col>4</xdr:col>
      <xdr:colOff>206375</xdr:colOff>
      <xdr:row>56</xdr:row>
      <xdr:rowOff>132359</xdr:rowOff>
    </xdr:to>
    <xdr:sp macro="" textlink="">
      <xdr:nvSpPr>
        <xdr:cNvPr id="142" name="円/楕円 141"/>
        <xdr:cNvSpPr/>
      </xdr:nvSpPr>
      <xdr:spPr>
        <a:xfrm>
          <a:off x="2857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123486</xdr:rowOff>
    </xdr:from>
    <xdr:ext cx="534377" cy="259045"/>
    <xdr:sp macro="" textlink="">
      <xdr:nvSpPr>
        <xdr:cNvPr id="143" name="テキスト ボックス 142"/>
        <xdr:cNvSpPr txBox="1"/>
      </xdr:nvSpPr>
      <xdr:spPr>
        <a:xfrm>
          <a:off x="2641111"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60198</xdr:rowOff>
    </xdr:from>
    <xdr:to>
      <xdr:col>3</xdr:col>
      <xdr:colOff>3175</xdr:colOff>
      <xdr:row>56</xdr:row>
      <xdr:rowOff>161798</xdr:rowOff>
    </xdr:to>
    <xdr:sp macro="" textlink="">
      <xdr:nvSpPr>
        <xdr:cNvPr id="144" name="円/楕円 143"/>
        <xdr:cNvSpPr/>
      </xdr:nvSpPr>
      <xdr:spPr>
        <a:xfrm>
          <a:off x="1968500" y="96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152925</xdr:rowOff>
    </xdr:from>
    <xdr:ext cx="534377" cy="259045"/>
    <xdr:sp macro="" textlink="">
      <xdr:nvSpPr>
        <xdr:cNvPr id="145" name="テキスト ボックス 144"/>
        <xdr:cNvSpPr txBox="1"/>
      </xdr:nvSpPr>
      <xdr:spPr>
        <a:xfrm>
          <a:off x="1752111" y="97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19914</xdr:rowOff>
    </xdr:from>
    <xdr:to>
      <xdr:col>1</xdr:col>
      <xdr:colOff>485775</xdr:colOff>
      <xdr:row>56</xdr:row>
      <xdr:rowOff>121514</xdr:rowOff>
    </xdr:to>
    <xdr:sp macro="" textlink="">
      <xdr:nvSpPr>
        <xdr:cNvPr id="146" name="円/楕円 145"/>
        <xdr:cNvSpPr/>
      </xdr:nvSpPr>
      <xdr:spPr>
        <a:xfrm>
          <a:off x="1079500" y="9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138041</xdr:rowOff>
    </xdr:from>
    <xdr:ext cx="534377" cy="259045"/>
    <xdr:sp macro="" textlink="">
      <xdr:nvSpPr>
        <xdr:cNvPr id="147" name="テキスト ボックス 146"/>
        <xdr:cNvSpPr txBox="1"/>
      </xdr:nvSpPr>
      <xdr:spPr>
        <a:xfrm>
          <a:off x="863111" y="93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156812</xdr:rowOff>
    </xdr:from>
    <xdr:to>
      <xdr:col>6</xdr:col>
      <xdr:colOff>511175</xdr:colOff>
      <xdr:row>79</xdr:row>
      <xdr:rowOff>2246</xdr:rowOff>
    </xdr:to>
    <xdr:cxnSp macro="">
      <xdr:nvCxnSpPr>
        <xdr:cNvPr id="178" name="直線コネクタ 177"/>
        <xdr:cNvCxnSpPr/>
      </xdr:nvCxnSpPr>
      <xdr:spPr>
        <a:xfrm flipV="1">
          <a:off x="3797300" y="13529912"/>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168700</xdr:rowOff>
    </xdr:from>
    <xdr:to>
      <xdr:col>5</xdr:col>
      <xdr:colOff>358775</xdr:colOff>
      <xdr:row>79</xdr:row>
      <xdr:rowOff>2246</xdr:rowOff>
    </xdr:to>
    <xdr:cxnSp macro="">
      <xdr:nvCxnSpPr>
        <xdr:cNvPr id="181" name="直線コネクタ 180"/>
        <xdr:cNvCxnSpPr/>
      </xdr:nvCxnSpPr>
      <xdr:spPr>
        <a:xfrm>
          <a:off x="2908300" y="13541800"/>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102929</xdr:rowOff>
    </xdr:from>
    <xdr:to>
      <xdr:col>4</xdr:col>
      <xdr:colOff>155575</xdr:colOff>
      <xdr:row>78</xdr:row>
      <xdr:rowOff>168700</xdr:rowOff>
    </xdr:to>
    <xdr:cxnSp macro="">
      <xdr:nvCxnSpPr>
        <xdr:cNvPr id="184" name="直線コネクタ 183"/>
        <xdr:cNvCxnSpPr/>
      </xdr:nvCxnSpPr>
      <xdr:spPr>
        <a:xfrm>
          <a:off x="2019300" y="13476029"/>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102929</xdr:rowOff>
    </xdr:from>
    <xdr:to>
      <xdr:col>2</xdr:col>
      <xdr:colOff>638175</xdr:colOff>
      <xdr:row>78</xdr:row>
      <xdr:rowOff>104659</xdr:rowOff>
    </xdr:to>
    <xdr:cxnSp macro="">
      <xdr:nvCxnSpPr>
        <xdr:cNvPr id="187" name="直線コネクタ 186"/>
        <xdr:cNvCxnSpPr/>
      </xdr:nvCxnSpPr>
      <xdr:spPr>
        <a:xfrm flipV="1">
          <a:off x="1130300" y="1347602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106012</xdr:rowOff>
    </xdr:from>
    <xdr:to>
      <xdr:col>6</xdr:col>
      <xdr:colOff>561975</xdr:colOff>
      <xdr:row>79</xdr:row>
      <xdr:rowOff>36162</xdr:rowOff>
    </xdr:to>
    <xdr:sp macro="" textlink="">
      <xdr:nvSpPr>
        <xdr:cNvPr id="197" name="円/楕円 196"/>
        <xdr:cNvSpPr/>
      </xdr:nvSpPr>
      <xdr:spPr>
        <a:xfrm>
          <a:off x="45847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20939</xdr:rowOff>
    </xdr:from>
    <xdr:ext cx="469744" cy="259045"/>
    <xdr:sp macro="" textlink="">
      <xdr:nvSpPr>
        <xdr:cNvPr id="198" name="維持補修費該当値テキスト"/>
        <xdr:cNvSpPr txBox="1"/>
      </xdr:nvSpPr>
      <xdr:spPr>
        <a:xfrm>
          <a:off x="4686300" y="1339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122896</xdr:rowOff>
    </xdr:from>
    <xdr:to>
      <xdr:col>5</xdr:col>
      <xdr:colOff>409575</xdr:colOff>
      <xdr:row>79</xdr:row>
      <xdr:rowOff>53046</xdr:rowOff>
    </xdr:to>
    <xdr:sp macro="" textlink="">
      <xdr:nvSpPr>
        <xdr:cNvPr id="199" name="円/楕円 198"/>
        <xdr:cNvSpPr/>
      </xdr:nvSpPr>
      <xdr:spPr>
        <a:xfrm>
          <a:off x="3746500" y="134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44173</xdr:rowOff>
    </xdr:from>
    <xdr:ext cx="469744" cy="259045"/>
    <xdr:sp macro="" textlink="">
      <xdr:nvSpPr>
        <xdr:cNvPr id="200" name="テキスト ボックス 199"/>
        <xdr:cNvSpPr txBox="1"/>
      </xdr:nvSpPr>
      <xdr:spPr>
        <a:xfrm>
          <a:off x="3562427" y="1358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117900</xdr:rowOff>
    </xdr:from>
    <xdr:to>
      <xdr:col>4</xdr:col>
      <xdr:colOff>206375</xdr:colOff>
      <xdr:row>79</xdr:row>
      <xdr:rowOff>48050</xdr:rowOff>
    </xdr:to>
    <xdr:sp macro="" textlink="">
      <xdr:nvSpPr>
        <xdr:cNvPr id="201" name="円/楕円 200"/>
        <xdr:cNvSpPr/>
      </xdr:nvSpPr>
      <xdr:spPr>
        <a:xfrm>
          <a:off x="2857500" y="134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39177</xdr:rowOff>
    </xdr:from>
    <xdr:ext cx="469744" cy="259045"/>
    <xdr:sp macro="" textlink="">
      <xdr:nvSpPr>
        <xdr:cNvPr id="202" name="テキスト ボックス 201"/>
        <xdr:cNvSpPr txBox="1"/>
      </xdr:nvSpPr>
      <xdr:spPr>
        <a:xfrm>
          <a:off x="2673427" y="135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52129</xdr:rowOff>
    </xdr:from>
    <xdr:to>
      <xdr:col>3</xdr:col>
      <xdr:colOff>3175</xdr:colOff>
      <xdr:row>78</xdr:row>
      <xdr:rowOff>153729</xdr:rowOff>
    </xdr:to>
    <xdr:sp macro="" textlink="">
      <xdr:nvSpPr>
        <xdr:cNvPr id="203" name="円/楕円 202"/>
        <xdr:cNvSpPr/>
      </xdr:nvSpPr>
      <xdr:spPr>
        <a:xfrm>
          <a:off x="1968500" y="134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144856</xdr:rowOff>
    </xdr:from>
    <xdr:ext cx="469744" cy="259045"/>
    <xdr:sp macro="" textlink="">
      <xdr:nvSpPr>
        <xdr:cNvPr id="204" name="テキスト ボックス 203"/>
        <xdr:cNvSpPr txBox="1"/>
      </xdr:nvSpPr>
      <xdr:spPr>
        <a:xfrm>
          <a:off x="1784427" y="135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53859</xdr:rowOff>
    </xdr:from>
    <xdr:to>
      <xdr:col>1</xdr:col>
      <xdr:colOff>485775</xdr:colOff>
      <xdr:row>78</xdr:row>
      <xdr:rowOff>155459</xdr:rowOff>
    </xdr:to>
    <xdr:sp macro="" textlink="">
      <xdr:nvSpPr>
        <xdr:cNvPr id="205" name="円/楕円 204"/>
        <xdr:cNvSpPr/>
      </xdr:nvSpPr>
      <xdr:spPr>
        <a:xfrm>
          <a:off x="1079500" y="1342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146586</xdr:rowOff>
    </xdr:from>
    <xdr:ext cx="469744" cy="259045"/>
    <xdr:sp macro="" textlink="">
      <xdr:nvSpPr>
        <xdr:cNvPr id="206" name="テキスト ボックス 205"/>
        <xdr:cNvSpPr txBox="1"/>
      </xdr:nvSpPr>
      <xdr:spPr>
        <a:xfrm>
          <a:off x="895427" y="1351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77673</xdr:rowOff>
    </xdr:from>
    <xdr:to>
      <xdr:col>6</xdr:col>
      <xdr:colOff>511175</xdr:colOff>
      <xdr:row>95</xdr:row>
      <xdr:rowOff>86068</xdr:rowOff>
    </xdr:to>
    <xdr:cxnSp macro="">
      <xdr:nvCxnSpPr>
        <xdr:cNvPr id="236" name="直線コネクタ 235"/>
        <xdr:cNvCxnSpPr/>
      </xdr:nvCxnSpPr>
      <xdr:spPr>
        <a:xfrm flipV="1">
          <a:off x="3797300" y="16193973"/>
          <a:ext cx="8382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86068</xdr:rowOff>
    </xdr:from>
    <xdr:to>
      <xdr:col>5</xdr:col>
      <xdr:colOff>358775</xdr:colOff>
      <xdr:row>95</xdr:row>
      <xdr:rowOff>153429</xdr:rowOff>
    </xdr:to>
    <xdr:cxnSp macro="">
      <xdr:nvCxnSpPr>
        <xdr:cNvPr id="239" name="直線コネクタ 238"/>
        <xdr:cNvCxnSpPr/>
      </xdr:nvCxnSpPr>
      <xdr:spPr>
        <a:xfrm flipV="1">
          <a:off x="2908300" y="16373818"/>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153429</xdr:rowOff>
    </xdr:from>
    <xdr:to>
      <xdr:col>4</xdr:col>
      <xdr:colOff>155575</xdr:colOff>
      <xdr:row>96</xdr:row>
      <xdr:rowOff>84861</xdr:rowOff>
    </xdr:to>
    <xdr:cxnSp macro="">
      <xdr:nvCxnSpPr>
        <xdr:cNvPr id="242" name="直線コネクタ 241"/>
        <xdr:cNvCxnSpPr/>
      </xdr:nvCxnSpPr>
      <xdr:spPr>
        <a:xfrm flipV="1">
          <a:off x="2019300" y="16441179"/>
          <a:ext cx="889000" cy="1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84861</xdr:rowOff>
    </xdr:from>
    <xdr:to>
      <xdr:col>2</xdr:col>
      <xdr:colOff>638175</xdr:colOff>
      <xdr:row>96</xdr:row>
      <xdr:rowOff>141060</xdr:rowOff>
    </xdr:to>
    <xdr:cxnSp macro="">
      <xdr:nvCxnSpPr>
        <xdr:cNvPr id="245" name="直線コネクタ 244"/>
        <xdr:cNvCxnSpPr/>
      </xdr:nvCxnSpPr>
      <xdr:spPr>
        <a:xfrm flipV="1">
          <a:off x="1130300" y="16544061"/>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26873</xdr:rowOff>
    </xdr:from>
    <xdr:to>
      <xdr:col>6</xdr:col>
      <xdr:colOff>561975</xdr:colOff>
      <xdr:row>94</xdr:row>
      <xdr:rowOff>128473</xdr:rowOff>
    </xdr:to>
    <xdr:sp macro="" textlink="">
      <xdr:nvSpPr>
        <xdr:cNvPr id="255" name="円/楕円 254"/>
        <xdr:cNvSpPr/>
      </xdr:nvSpPr>
      <xdr:spPr>
        <a:xfrm>
          <a:off x="45847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49750</xdr:rowOff>
    </xdr:from>
    <xdr:ext cx="599010" cy="259045"/>
    <xdr:sp macro="" textlink="">
      <xdr:nvSpPr>
        <xdr:cNvPr id="256" name="扶助費該当値テキスト"/>
        <xdr:cNvSpPr txBox="1"/>
      </xdr:nvSpPr>
      <xdr:spPr>
        <a:xfrm>
          <a:off x="4686300" y="159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35268</xdr:rowOff>
    </xdr:from>
    <xdr:to>
      <xdr:col>5</xdr:col>
      <xdr:colOff>409575</xdr:colOff>
      <xdr:row>95</xdr:row>
      <xdr:rowOff>136868</xdr:rowOff>
    </xdr:to>
    <xdr:sp macro="" textlink="">
      <xdr:nvSpPr>
        <xdr:cNvPr id="257" name="円/楕円 256"/>
        <xdr:cNvSpPr/>
      </xdr:nvSpPr>
      <xdr:spPr>
        <a:xfrm>
          <a:off x="37465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153395</xdr:rowOff>
    </xdr:from>
    <xdr:ext cx="599010" cy="259045"/>
    <xdr:sp macro="" textlink="">
      <xdr:nvSpPr>
        <xdr:cNvPr id="258" name="テキスト ボックス 257"/>
        <xdr:cNvSpPr txBox="1"/>
      </xdr:nvSpPr>
      <xdr:spPr>
        <a:xfrm>
          <a:off x="3497794" y="160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102629</xdr:rowOff>
    </xdr:from>
    <xdr:to>
      <xdr:col>4</xdr:col>
      <xdr:colOff>206375</xdr:colOff>
      <xdr:row>96</xdr:row>
      <xdr:rowOff>32779</xdr:rowOff>
    </xdr:to>
    <xdr:sp macro="" textlink="">
      <xdr:nvSpPr>
        <xdr:cNvPr id="259" name="円/楕円 258"/>
        <xdr:cNvSpPr/>
      </xdr:nvSpPr>
      <xdr:spPr>
        <a:xfrm>
          <a:off x="2857500" y="163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49306</xdr:rowOff>
    </xdr:from>
    <xdr:ext cx="599010" cy="259045"/>
    <xdr:sp macro="" textlink="">
      <xdr:nvSpPr>
        <xdr:cNvPr id="260" name="テキスト ボックス 259"/>
        <xdr:cNvSpPr txBox="1"/>
      </xdr:nvSpPr>
      <xdr:spPr>
        <a:xfrm>
          <a:off x="2608794" y="1616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34061</xdr:rowOff>
    </xdr:from>
    <xdr:to>
      <xdr:col>3</xdr:col>
      <xdr:colOff>3175</xdr:colOff>
      <xdr:row>96</xdr:row>
      <xdr:rowOff>135661</xdr:rowOff>
    </xdr:to>
    <xdr:sp macro="" textlink="">
      <xdr:nvSpPr>
        <xdr:cNvPr id="261" name="円/楕円 260"/>
        <xdr:cNvSpPr/>
      </xdr:nvSpPr>
      <xdr:spPr>
        <a:xfrm>
          <a:off x="19685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152188</xdr:rowOff>
    </xdr:from>
    <xdr:ext cx="534377" cy="259045"/>
    <xdr:sp macro="" textlink="">
      <xdr:nvSpPr>
        <xdr:cNvPr id="262" name="テキスト ボックス 261"/>
        <xdr:cNvSpPr txBox="1"/>
      </xdr:nvSpPr>
      <xdr:spPr>
        <a:xfrm>
          <a:off x="1752111" y="162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90260</xdr:rowOff>
    </xdr:from>
    <xdr:to>
      <xdr:col>1</xdr:col>
      <xdr:colOff>485775</xdr:colOff>
      <xdr:row>97</xdr:row>
      <xdr:rowOff>20410</xdr:rowOff>
    </xdr:to>
    <xdr:sp macro="" textlink="">
      <xdr:nvSpPr>
        <xdr:cNvPr id="263" name="円/楕円 262"/>
        <xdr:cNvSpPr/>
      </xdr:nvSpPr>
      <xdr:spPr>
        <a:xfrm>
          <a:off x="1079500" y="16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36937</xdr:rowOff>
    </xdr:from>
    <xdr:ext cx="534377" cy="259045"/>
    <xdr:sp macro="" textlink="">
      <xdr:nvSpPr>
        <xdr:cNvPr id="264" name="テキスト ボックス 263"/>
        <xdr:cNvSpPr txBox="1"/>
      </xdr:nvSpPr>
      <xdr:spPr>
        <a:xfrm>
          <a:off x="863111" y="163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38602</xdr:rowOff>
    </xdr:from>
    <xdr:to>
      <xdr:col>15</xdr:col>
      <xdr:colOff>180975</xdr:colOff>
      <xdr:row>37</xdr:row>
      <xdr:rowOff>54823</xdr:rowOff>
    </xdr:to>
    <xdr:cxnSp macro="">
      <xdr:nvCxnSpPr>
        <xdr:cNvPr id="297" name="直線コネクタ 296"/>
        <xdr:cNvCxnSpPr/>
      </xdr:nvCxnSpPr>
      <xdr:spPr>
        <a:xfrm flipV="1">
          <a:off x="9639300" y="6382252"/>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54823</xdr:rowOff>
    </xdr:from>
    <xdr:to>
      <xdr:col>14</xdr:col>
      <xdr:colOff>28575</xdr:colOff>
      <xdr:row>37</xdr:row>
      <xdr:rowOff>62481</xdr:rowOff>
    </xdr:to>
    <xdr:cxnSp macro="">
      <xdr:nvCxnSpPr>
        <xdr:cNvPr id="300" name="直線コネクタ 299"/>
        <xdr:cNvCxnSpPr/>
      </xdr:nvCxnSpPr>
      <xdr:spPr>
        <a:xfrm flipV="1">
          <a:off x="8750300" y="6398473"/>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62481</xdr:rowOff>
    </xdr:from>
    <xdr:to>
      <xdr:col>12</xdr:col>
      <xdr:colOff>511175</xdr:colOff>
      <xdr:row>37</xdr:row>
      <xdr:rowOff>85341</xdr:rowOff>
    </xdr:to>
    <xdr:cxnSp macro="">
      <xdr:nvCxnSpPr>
        <xdr:cNvPr id="303" name="直線コネクタ 302"/>
        <xdr:cNvCxnSpPr/>
      </xdr:nvCxnSpPr>
      <xdr:spPr>
        <a:xfrm flipV="1">
          <a:off x="7861300" y="64061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82902</xdr:rowOff>
    </xdr:from>
    <xdr:to>
      <xdr:col>11</xdr:col>
      <xdr:colOff>307975</xdr:colOff>
      <xdr:row>37</xdr:row>
      <xdr:rowOff>85341</xdr:rowOff>
    </xdr:to>
    <xdr:cxnSp macro="">
      <xdr:nvCxnSpPr>
        <xdr:cNvPr id="306" name="直線コネクタ 305"/>
        <xdr:cNvCxnSpPr/>
      </xdr:nvCxnSpPr>
      <xdr:spPr>
        <a:xfrm>
          <a:off x="6972300" y="642655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159252</xdr:rowOff>
    </xdr:from>
    <xdr:to>
      <xdr:col>15</xdr:col>
      <xdr:colOff>231775</xdr:colOff>
      <xdr:row>37</xdr:row>
      <xdr:rowOff>89402</xdr:rowOff>
    </xdr:to>
    <xdr:sp macro="" textlink="">
      <xdr:nvSpPr>
        <xdr:cNvPr id="316" name="円/楕円 315"/>
        <xdr:cNvSpPr/>
      </xdr:nvSpPr>
      <xdr:spPr>
        <a:xfrm>
          <a:off x="10426700" y="63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137679</xdr:rowOff>
    </xdr:from>
    <xdr:ext cx="534377" cy="259045"/>
    <xdr:sp macro="" textlink="">
      <xdr:nvSpPr>
        <xdr:cNvPr id="317" name="補助費等該当値テキスト"/>
        <xdr:cNvSpPr txBox="1"/>
      </xdr:nvSpPr>
      <xdr:spPr>
        <a:xfrm>
          <a:off x="10528300" y="63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4023</xdr:rowOff>
    </xdr:from>
    <xdr:to>
      <xdr:col>14</xdr:col>
      <xdr:colOff>79375</xdr:colOff>
      <xdr:row>37</xdr:row>
      <xdr:rowOff>105623</xdr:rowOff>
    </xdr:to>
    <xdr:sp macro="" textlink="">
      <xdr:nvSpPr>
        <xdr:cNvPr id="318" name="円/楕円 317"/>
        <xdr:cNvSpPr/>
      </xdr:nvSpPr>
      <xdr:spPr>
        <a:xfrm>
          <a:off x="9588500" y="63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96750</xdr:rowOff>
    </xdr:from>
    <xdr:ext cx="534377" cy="259045"/>
    <xdr:sp macro="" textlink="">
      <xdr:nvSpPr>
        <xdr:cNvPr id="319" name="テキスト ボックス 318"/>
        <xdr:cNvSpPr txBox="1"/>
      </xdr:nvSpPr>
      <xdr:spPr>
        <a:xfrm>
          <a:off x="9372111" y="64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11681</xdr:rowOff>
    </xdr:from>
    <xdr:to>
      <xdr:col>12</xdr:col>
      <xdr:colOff>561975</xdr:colOff>
      <xdr:row>37</xdr:row>
      <xdr:rowOff>113281</xdr:rowOff>
    </xdr:to>
    <xdr:sp macro="" textlink="">
      <xdr:nvSpPr>
        <xdr:cNvPr id="320" name="円/楕円 319"/>
        <xdr:cNvSpPr/>
      </xdr:nvSpPr>
      <xdr:spPr>
        <a:xfrm>
          <a:off x="8699500" y="63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104408</xdr:rowOff>
    </xdr:from>
    <xdr:ext cx="534377" cy="259045"/>
    <xdr:sp macro="" textlink="">
      <xdr:nvSpPr>
        <xdr:cNvPr id="321" name="テキスト ボックス 320"/>
        <xdr:cNvSpPr txBox="1"/>
      </xdr:nvSpPr>
      <xdr:spPr>
        <a:xfrm>
          <a:off x="8483111" y="64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34541</xdr:rowOff>
    </xdr:from>
    <xdr:to>
      <xdr:col>11</xdr:col>
      <xdr:colOff>358775</xdr:colOff>
      <xdr:row>37</xdr:row>
      <xdr:rowOff>136141</xdr:rowOff>
    </xdr:to>
    <xdr:sp macro="" textlink="">
      <xdr:nvSpPr>
        <xdr:cNvPr id="322" name="円/楕円 321"/>
        <xdr:cNvSpPr/>
      </xdr:nvSpPr>
      <xdr:spPr>
        <a:xfrm>
          <a:off x="7810500" y="63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127268</xdr:rowOff>
    </xdr:from>
    <xdr:ext cx="534377" cy="259045"/>
    <xdr:sp macro="" textlink="">
      <xdr:nvSpPr>
        <xdr:cNvPr id="323" name="テキスト ボックス 322"/>
        <xdr:cNvSpPr txBox="1"/>
      </xdr:nvSpPr>
      <xdr:spPr>
        <a:xfrm>
          <a:off x="7594111" y="64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32102</xdr:rowOff>
    </xdr:from>
    <xdr:to>
      <xdr:col>10</xdr:col>
      <xdr:colOff>155575</xdr:colOff>
      <xdr:row>37</xdr:row>
      <xdr:rowOff>133702</xdr:rowOff>
    </xdr:to>
    <xdr:sp macro="" textlink="">
      <xdr:nvSpPr>
        <xdr:cNvPr id="324" name="円/楕円 323"/>
        <xdr:cNvSpPr/>
      </xdr:nvSpPr>
      <xdr:spPr>
        <a:xfrm>
          <a:off x="6921500" y="63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124830</xdr:rowOff>
    </xdr:from>
    <xdr:ext cx="534377" cy="259045"/>
    <xdr:sp macro="" textlink="">
      <xdr:nvSpPr>
        <xdr:cNvPr id="325" name="テキスト ボックス 324"/>
        <xdr:cNvSpPr txBox="1"/>
      </xdr:nvSpPr>
      <xdr:spPr>
        <a:xfrm>
          <a:off x="6705111" y="64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4990</xdr:rowOff>
    </xdr:from>
    <xdr:to>
      <xdr:col>15</xdr:col>
      <xdr:colOff>180975</xdr:colOff>
      <xdr:row>56</xdr:row>
      <xdr:rowOff>148506</xdr:rowOff>
    </xdr:to>
    <xdr:cxnSp macro="">
      <xdr:nvCxnSpPr>
        <xdr:cNvPr id="352" name="直線コネクタ 351"/>
        <xdr:cNvCxnSpPr/>
      </xdr:nvCxnSpPr>
      <xdr:spPr>
        <a:xfrm>
          <a:off x="9639300" y="9606190"/>
          <a:ext cx="8382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126043</xdr:rowOff>
    </xdr:from>
    <xdr:to>
      <xdr:col>14</xdr:col>
      <xdr:colOff>28575</xdr:colOff>
      <xdr:row>56</xdr:row>
      <xdr:rowOff>4990</xdr:rowOff>
    </xdr:to>
    <xdr:cxnSp macro="">
      <xdr:nvCxnSpPr>
        <xdr:cNvPr id="355" name="直線コネクタ 354"/>
        <xdr:cNvCxnSpPr/>
      </xdr:nvCxnSpPr>
      <xdr:spPr>
        <a:xfrm>
          <a:off x="8750300" y="9555793"/>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126043</xdr:rowOff>
    </xdr:from>
    <xdr:to>
      <xdr:col>12</xdr:col>
      <xdr:colOff>511175</xdr:colOff>
      <xdr:row>56</xdr:row>
      <xdr:rowOff>124964</xdr:rowOff>
    </xdr:to>
    <xdr:cxnSp macro="">
      <xdr:nvCxnSpPr>
        <xdr:cNvPr id="358" name="直線コネクタ 357"/>
        <xdr:cNvCxnSpPr/>
      </xdr:nvCxnSpPr>
      <xdr:spPr>
        <a:xfrm flipV="1">
          <a:off x="7861300" y="9555793"/>
          <a:ext cx="889000" cy="1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47812</xdr:rowOff>
    </xdr:from>
    <xdr:to>
      <xdr:col>11</xdr:col>
      <xdr:colOff>307975</xdr:colOff>
      <xdr:row>56</xdr:row>
      <xdr:rowOff>124964</xdr:rowOff>
    </xdr:to>
    <xdr:cxnSp macro="">
      <xdr:nvCxnSpPr>
        <xdr:cNvPr id="361" name="直線コネクタ 360"/>
        <xdr:cNvCxnSpPr/>
      </xdr:nvCxnSpPr>
      <xdr:spPr>
        <a:xfrm>
          <a:off x="6972300" y="9306112"/>
          <a:ext cx="889000" cy="4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97706</xdr:rowOff>
    </xdr:from>
    <xdr:to>
      <xdr:col>15</xdr:col>
      <xdr:colOff>231775</xdr:colOff>
      <xdr:row>57</xdr:row>
      <xdr:rowOff>27856</xdr:rowOff>
    </xdr:to>
    <xdr:sp macro="" textlink="">
      <xdr:nvSpPr>
        <xdr:cNvPr id="371" name="円/楕円 370"/>
        <xdr:cNvSpPr/>
      </xdr:nvSpPr>
      <xdr:spPr>
        <a:xfrm>
          <a:off x="104267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76133</xdr:rowOff>
    </xdr:from>
    <xdr:ext cx="534377" cy="259045"/>
    <xdr:sp macro="" textlink="">
      <xdr:nvSpPr>
        <xdr:cNvPr id="372" name="普通建設事業費該当値テキスト"/>
        <xdr:cNvSpPr txBox="1"/>
      </xdr:nvSpPr>
      <xdr:spPr>
        <a:xfrm>
          <a:off x="10528300" y="96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125640</xdr:rowOff>
    </xdr:from>
    <xdr:to>
      <xdr:col>14</xdr:col>
      <xdr:colOff>79375</xdr:colOff>
      <xdr:row>56</xdr:row>
      <xdr:rowOff>55790</xdr:rowOff>
    </xdr:to>
    <xdr:sp macro="" textlink="">
      <xdr:nvSpPr>
        <xdr:cNvPr id="373" name="円/楕円 372"/>
        <xdr:cNvSpPr/>
      </xdr:nvSpPr>
      <xdr:spPr>
        <a:xfrm>
          <a:off x="9588500" y="9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72317</xdr:rowOff>
    </xdr:from>
    <xdr:ext cx="599010" cy="259045"/>
    <xdr:sp macro="" textlink="">
      <xdr:nvSpPr>
        <xdr:cNvPr id="374" name="テキスト ボックス 373"/>
        <xdr:cNvSpPr txBox="1"/>
      </xdr:nvSpPr>
      <xdr:spPr>
        <a:xfrm>
          <a:off x="9339794" y="93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75243</xdr:rowOff>
    </xdr:from>
    <xdr:to>
      <xdr:col>12</xdr:col>
      <xdr:colOff>561975</xdr:colOff>
      <xdr:row>56</xdr:row>
      <xdr:rowOff>5393</xdr:rowOff>
    </xdr:to>
    <xdr:sp macro="" textlink="">
      <xdr:nvSpPr>
        <xdr:cNvPr id="375" name="円/楕円 374"/>
        <xdr:cNvSpPr/>
      </xdr:nvSpPr>
      <xdr:spPr>
        <a:xfrm>
          <a:off x="8699500" y="9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21920</xdr:rowOff>
    </xdr:from>
    <xdr:ext cx="599010" cy="259045"/>
    <xdr:sp macro="" textlink="">
      <xdr:nvSpPr>
        <xdr:cNvPr id="376" name="テキスト ボックス 375"/>
        <xdr:cNvSpPr txBox="1"/>
      </xdr:nvSpPr>
      <xdr:spPr>
        <a:xfrm>
          <a:off x="8450794" y="92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74164</xdr:rowOff>
    </xdr:from>
    <xdr:to>
      <xdr:col>11</xdr:col>
      <xdr:colOff>358775</xdr:colOff>
      <xdr:row>57</xdr:row>
      <xdr:rowOff>4314</xdr:rowOff>
    </xdr:to>
    <xdr:sp macro="" textlink="">
      <xdr:nvSpPr>
        <xdr:cNvPr id="377" name="円/楕円 376"/>
        <xdr:cNvSpPr/>
      </xdr:nvSpPr>
      <xdr:spPr>
        <a:xfrm>
          <a:off x="7810500" y="96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166891</xdr:rowOff>
    </xdr:from>
    <xdr:ext cx="534377" cy="259045"/>
    <xdr:sp macro="" textlink="">
      <xdr:nvSpPr>
        <xdr:cNvPr id="378" name="テキスト ボックス 377"/>
        <xdr:cNvSpPr txBox="1"/>
      </xdr:nvSpPr>
      <xdr:spPr>
        <a:xfrm>
          <a:off x="7594111" y="976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168462</xdr:rowOff>
    </xdr:from>
    <xdr:to>
      <xdr:col>10</xdr:col>
      <xdr:colOff>155575</xdr:colOff>
      <xdr:row>54</xdr:row>
      <xdr:rowOff>98612</xdr:rowOff>
    </xdr:to>
    <xdr:sp macro="" textlink="">
      <xdr:nvSpPr>
        <xdr:cNvPr id="379" name="円/楕円 378"/>
        <xdr:cNvSpPr/>
      </xdr:nvSpPr>
      <xdr:spPr>
        <a:xfrm>
          <a:off x="6921500" y="92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115139</xdr:rowOff>
    </xdr:from>
    <xdr:ext cx="599010" cy="259045"/>
    <xdr:sp macro="" textlink="">
      <xdr:nvSpPr>
        <xdr:cNvPr id="380" name="テキスト ボックス 379"/>
        <xdr:cNvSpPr txBox="1"/>
      </xdr:nvSpPr>
      <xdr:spPr>
        <a:xfrm>
          <a:off x="6672794" y="903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101882</xdr:rowOff>
    </xdr:from>
    <xdr:to>
      <xdr:col>15</xdr:col>
      <xdr:colOff>180975</xdr:colOff>
      <xdr:row>78</xdr:row>
      <xdr:rowOff>79220</xdr:rowOff>
    </xdr:to>
    <xdr:cxnSp macro="">
      <xdr:nvCxnSpPr>
        <xdr:cNvPr id="409" name="直線コネクタ 408"/>
        <xdr:cNvCxnSpPr/>
      </xdr:nvCxnSpPr>
      <xdr:spPr>
        <a:xfrm>
          <a:off x="9639300" y="13132082"/>
          <a:ext cx="838200" cy="3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101882</xdr:rowOff>
    </xdr:from>
    <xdr:to>
      <xdr:col>14</xdr:col>
      <xdr:colOff>28575</xdr:colOff>
      <xdr:row>78</xdr:row>
      <xdr:rowOff>26924</xdr:rowOff>
    </xdr:to>
    <xdr:cxnSp macro="">
      <xdr:nvCxnSpPr>
        <xdr:cNvPr id="412" name="直線コネクタ 411"/>
        <xdr:cNvCxnSpPr/>
      </xdr:nvCxnSpPr>
      <xdr:spPr>
        <a:xfrm flipV="1">
          <a:off x="8750300" y="13132082"/>
          <a:ext cx="889000" cy="26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28420</xdr:rowOff>
    </xdr:from>
    <xdr:to>
      <xdr:col>15</xdr:col>
      <xdr:colOff>231775</xdr:colOff>
      <xdr:row>78</xdr:row>
      <xdr:rowOff>130020</xdr:rowOff>
    </xdr:to>
    <xdr:sp macro="" textlink="">
      <xdr:nvSpPr>
        <xdr:cNvPr id="422" name="円/楕円 421"/>
        <xdr:cNvSpPr/>
      </xdr:nvSpPr>
      <xdr:spPr>
        <a:xfrm>
          <a:off x="10426700" y="134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6847</xdr:rowOff>
    </xdr:from>
    <xdr:ext cx="534377" cy="259045"/>
    <xdr:sp macro="" textlink="">
      <xdr:nvSpPr>
        <xdr:cNvPr id="423" name="普通建設事業費 （ うち新規整備　）該当値テキスト"/>
        <xdr:cNvSpPr txBox="1"/>
      </xdr:nvSpPr>
      <xdr:spPr>
        <a:xfrm>
          <a:off x="10528300" y="133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51082</xdr:rowOff>
    </xdr:from>
    <xdr:to>
      <xdr:col>14</xdr:col>
      <xdr:colOff>79375</xdr:colOff>
      <xdr:row>76</xdr:row>
      <xdr:rowOff>152682</xdr:rowOff>
    </xdr:to>
    <xdr:sp macro="" textlink="">
      <xdr:nvSpPr>
        <xdr:cNvPr id="424" name="円/楕円 423"/>
        <xdr:cNvSpPr/>
      </xdr:nvSpPr>
      <xdr:spPr>
        <a:xfrm>
          <a:off x="9588500" y="130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169209</xdr:rowOff>
    </xdr:from>
    <xdr:ext cx="534377" cy="259045"/>
    <xdr:sp macro="" textlink="">
      <xdr:nvSpPr>
        <xdr:cNvPr id="425" name="テキスト ボックス 424"/>
        <xdr:cNvSpPr txBox="1"/>
      </xdr:nvSpPr>
      <xdr:spPr>
        <a:xfrm>
          <a:off x="9372111" y="128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147574</xdr:rowOff>
    </xdr:from>
    <xdr:to>
      <xdr:col>12</xdr:col>
      <xdr:colOff>561975</xdr:colOff>
      <xdr:row>78</xdr:row>
      <xdr:rowOff>77724</xdr:rowOff>
    </xdr:to>
    <xdr:sp macro="" textlink="">
      <xdr:nvSpPr>
        <xdr:cNvPr id="426" name="円/楕円 425"/>
        <xdr:cNvSpPr/>
      </xdr:nvSpPr>
      <xdr:spPr>
        <a:xfrm>
          <a:off x="86995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68851</xdr:rowOff>
    </xdr:from>
    <xdr:ext cx="534377" cy="259045"/>
    <xdr:sp macro="" textlink="">
      <xdr:nvSpPr>
        <xdr:cNvPr id="427" name="テキスト ボックス 426"/>
        <xdr:cNvSpPr txBox="1"/>
      </xdr:nvSpPr>
      <xdr:spPr>
        <a:xfrm>
          <a:off x="8483111" y="134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167063</xdr:rowOff>
    </xdr:from>
    <xdr:to>
      <xdr:col>15</xdr:col>
      <xdr:colOff>180975</xdr:colOff>
      <xdr:row>97</xdr:row>
      <xdr:rowOff>26485</xdr:rowOff>
    </xdr:to>
    <xdr:cxnSp macro="">
      <xdr:nvCxnSpPr>
        <xdr:cNvPr id="452" name="直線コネクタ 451"/>
        <xdr:cNvCxnSpPr/>
      </xdr:nvCxnSpPr>
      <xdr:spPr>
        <a:xfrm flipV="1">
          <a:off x="9639300" y="16626263"/>
          <a:ext cx="8382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95117</xdr:rowOff>
    </xdr:from>
    <xdr:to>
      <xdr:col>14</xdr:col>
      <xdr:colOff>28575</xdr:colOff>
      <xdr:row>97</xdr:row>
      <xdr:rowOff>26485</xdr:rowOff>
    </xdr:to>
    <xdr:cxnSp macro="">
      <xdr:nvCxnSpPr>
        <xdr:cNvPr id="455" name="直線コネクタ 454"/>
        <xdr:cNvCxnSpPr/>
      </xdr:nvCxnSpPr>
      <xdr:spPr>
        <a:xfrm>
          <a:off x="8750300" y="16382867"/>
          <a:ext cx="889000" cy="2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116263</xdr:rowOff>
    </xdr:from>
    <xdr:to>
      <xdr:col>15</xdr:col>
      <xdr:colOff>231775</xdr:colOff>
      <xdr:row>97</xdr:row>
      <xdr:rowOff>46413</xdr:rowOff>
    </xdr:to>
    <xdr:sp macro="" textlink="">
      <xdr:nvSpPr>
        <xdr:cNvPr id="465" name="円/楕円 464"/>
        <xdr:cNvSpPr/>
      </xdr:nvSpPr>
      <xdr:spPr>
        <a:xfrm>
          <a:off x="10426700" y="165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94690</xdr:rowOff>
    </xdr:from>
    <xdr:ext cx="534377" cy="259045"/>
    <xdr:sp macro="" textlink="">
      <xdr:nvSpPr>
        <xdr:cNvPr id="466" name="普通建設事業費 （ うち更新整備　）該当値テキスト"/>
        <xdr:cNvSpPr txBox="1"/>
      </xdr:nvSpPr>
      <xdr:spPr>
        <a:xfrm>
          <a:off x="10528300" y="165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147135</xdr:rowOff>
    </xdr:from>
    <xdr:to>
      <xdr:col>14</xdr:col>
      <xdr:colOff>79375</xdr:colOff>
      <xdr:row>97</xdr:row>
      <xdr:rowOff>77285</xdr:rowOff>
    </xdr:to>
    <xdr:sp macro="" textlink="">
      <xdr:nvSpPr>
        <xdr:cNvPr id="467" name="円/楕円 466"/>
        <xdr:cNvSpPr/>
      </xdr:nvSpPr>
      <xdr:spPr>
        <a:xfrm>
          <a:off x="9588500" y="166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68412</xdr:rowOff>
    </xdr:from>
    <xdr:ext cx="534377" cy="259045"/>
    <xdr:sp macro="" textlink="">
      <xdr:nvSpPr>
        <xdr:cNvPr id="468" name="テキスト ボックス 467"/>
        <xdr:cNvSpPr txBox="1"/>
      </xdr:nvSpPr>
      <xdr:spPr>
        <a:xfrm>
          <a:off x="9372111" y="166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44317</xdr:rowOff>
    </xdr:from>
    <xdr:to>
      <xdr:col>12</xdr:col>
      <xdr:colOff>561975</xdr:colOff>
      <xdr:row>95</xdr:row>
      <xdr:rowOff>145917</xdr:rowOff>
    </xdr:to>
    <xdr:sp macro="" textlink="">
      <xdr:nvSpPr>
        <xdr:cNvPr id="469" name="円/楕円 468"/>
        <xdr:cNvSpPr/>
      </xdr:nvSpPr>
      <xdr:spPr>
        <a:xfrm>
          <a:off x="8699500" y="163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162444</xdr:rowOff>
    </xdr:from>
    <xdr:ext cx="534377" cy="259045"/>
    <xdr:sp macro="" textlink="">
      <xdr:nvSpPr>
        <xdr:cNvPr id="470" name="テキスト ボックス 469"/>
        <xdr:cNvSpPr txBox="1"/>
      </xdr:nvSpPr>
      <xdr:spPr>
        <a:xfrm>
          <a:off x="8483111" y="16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170241</xdr:rowOff>
    </xdr:from>
    <xdr:to>
      <xdr:col>23</xdr:col>
      <xdr:colOff>517525</xdr:colOff>
      <xdr:row>38</xdr:row>
      <xdr:rowOff>47643</xdr:rowOff>
    </xdr:to>
    <xdr:cxnSp macro="">
      <xdr:nvCxnSpPr>
        <xdr:cNvPr id="497" name="直線コネクタ 496"/>
        <xdr:cNvCxnSpPr/>
      </xdr:nvCxnSpPr>
      <xdr:spPr>
        <a:xfrm flipV="1">
          <a:off x="15481300" y="6513891"/>
          <a:ext cx="8382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xdr:rowOff>
    </xdr:from>
    <xdr:to>
      <xdr:col>22</xdr:col>
      <xdr:colOff>365125</xdr:colOff>
      <xdr:row>38</xdr:row>
      <xdr:rowOff>47643</xdr:rowOff>
    </xdr:to>
    <xdr:cxnSp macro="">
      <xdr:nvCxnSpPr>
        <xdr:cNvPr id="500" name="直線コネクタ 499"/>
        <xdr:cNvCxnSpPr/>
      </xdr:nvCxnSpPr>
      <xdr:spPr>
        <a:xfrm>
          <a:off x="14592300" y="6515331"/>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64834</xdr:rowOff>
    </xdr:from>
    <xdr:to>
      <xdr:col>21</xdr:col>
      <xdr:colOff>161925</xdr:colOff>
      <xdr:row>38</xdr:row>
      <xdr:rowOff>231</xdr:rowOff>
    </xdr:to>
    <xdr:cxnSp macro="">
      <xdr:nvCxnSpPr>
        <xdr:cNvPr id="503" name="直線コネクタ 502"/>
        <xdr:cNvCxnSpPr/>
      </xdr:nvCxnSpPr>
      <xdr:spPr>
        <a:xfrm>
          <a:off x="13703300" y="6408484"/>
          <a:ext cx="889000" cy="10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64834</xdr:rowOff>
    </xdr:from>
    <xdr:to>
      <xdr:col>19</xdr:col>
      <xdr:colOff>644525</xdr:colOff>
      <xdr:row>37</xdr:row>
      <xdr:rowOff>113617</xdr:rowOff>
    </xdr:to>
    <xdr:cxnSp macro="">
      <xdr:nvCxnSpPr>
        <xdr:cNvPr id="506" name="直線コネクタ 505"/>
        <xdr:cNvCxnSpPr/>
      </xdr:nvCxnSpPr>
      <xdr:spPr>
        <a:xfrm flipV="1">
          <a:off x="12814300" y="6408484"/>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119441</xdr:rowOff>
    </xdr:from>
    <xdr:to>
      <xdr:col>23</xdr:col>
      <xdr:colOff>568325</xdr:colOff>
      <xdr:row>38</xdr:row>
      <xdr:rowOff>49591</xdr:rowOff>
    </xdr:to>
    <xdr:sp macro="" textlink="">
      <xdr:nvSpPr>
        <xdr:cNvPr id="516" name="円/楕円 515"/>
        <xdr:cNvSpPr/>
      </xdr:nvSpPr>
      <xdr:spPr>
        <a:xfrm>
          <a:off x="16268700" y="64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142318</xdr:rowOff>
    </xdr:from>
    <xdr:ext cx="469744" cy="259045"/>
    <xdr:sp macro="" textlink="">
      <xdr:nvSpPr>
        <xdr:cNvPr id="517" name="災害復旧事業費該当値テキスト"/>
        <xdr:cNvSpPr txBox="1"/>
      </xdr:nvSpPr>
      <xdr:spPr>
        <a:xfrm>
          <a:off x="16370300" y="63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168293</xdr:rowOff>
    </xdr:from>
    <xdr:to>
      <xdr:col>22</xdr:col>
      <xdr:colOff>415925</xdr:colOff>
      <xdr:row>38</xdr:row>
      <xdr:rowOff>98443</xdr:rowOff>
    </xdr:to>
    <xdr:sp macro="" textlink="">
      <xdr:nvSpPr>
        <xdr:cNvPr id="518" name="円/楕円 517"/>
        <xdr:cNvSpPr/>
      </xdr:nvSpPr>
      <xdr:spPr>
        <a:xfrm>
          <a:off x="15430500" y="65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89570</xdr:rowOff>
    </xdr:from>
    <xdr:ext cx="469744" cy="259045"/>
    <xdr:sp macro="" textlink="">
      <xdr:nvSpPr>
        <xdr:cNvPr id="519" name="テキスト ボックス 518"/>
        <xdr:cNvSpPr txBox="1"/>
      </xdr:nvSpPr>
      <xdr:spPr>
        <a:xfrm>
          <a:off x="15246427" y="660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120881</xdr:rowOff>
    </xdr:from>
    <xdr:to>
      <xdr:col>21</xdr:col>
      <xdr:colOff>212725</xdr:colOff>
      <xdr:row>38</xdr:row>
      <xdr:rowOff>51031</xdr:rowOff>
    </xdr:to>
    <xdr:sp macro="" textlink="">
      <xdr:nvSpPr>
        <xdr:cNvPr id="520" name="円/楕円 519"/>
        <xdr:cNvSpPr/>
      </xdr:nvSpPr>
      <xdr:spPr>
        <a:xfrm>
          <a:off x="14541500" y="64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42158</xdr:rowOff>
    </xdr:from>
    <xdr:ext cx="469744" cy="259045"/>
    <xdr:sp macro="" textlink="">
      <xdr:nvSpPr>
        <xdr:cNvPr id="521" name="テキスト ボックス 520"/>
        <xdr:cNvSpPr txBox="1"/>
      </xdr:nvSpPr>
      <xdr:spPr>
        <a:xfrm>
          <a:off x="14357427" y="655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14034</xdr:rowOff>
    </xdr:from>
    <xdr:to>
      <xdr:col>20</xdr:col>
      <xdr:colOff>9525</xdr:colOff>
      <xdr:row>37</xdr:row>
      <xdr:rowOff>115634</xdr:rowOff>
    </xdr:to>
    <xdr:sp macro="" textlink="">
      <xdr:nvSpPr>
        <xdr:cNvPr id="522" name="円/楕円 521"/>
        <xdr:cNvSpPr/>
      </xdr:nvSpPr>
      <xdr:spPr>
        <a:xfrm>
          <a:off x="13652500" y="63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132161</xdr:rowOff>
    </xdr:from>
    <xdr:ext cx="534377" cy="259045"/>
    <xdr:sp macro="" textlink="">
      <xdr:nvSpPr>
        <xdr:cNvPr id="523" name="テキスト ボックス 522"/>
        <xdr:cNvSpPr txBox="1"/>
      </xdr:nvSpPr>
      <xdr:spPr>
        <a:xfrm>
          <a:off x="13436111" y="61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62817</xdr:rowOff>
    </xdr:from>
    <xdr:to>
      <xdr:col>18</xdr:col>
      <xdr:colOff>492125</xdr:colOff>
      <xdr:row>37</xdr:row>
      <xdr:rowOff>164416</xdr:rowOff>
    </xdr:to>
    <xdr:sp macro="" textlink="">
      <xdr:nvSpPr>
        <xdr:cNvPr id="524" name="円/楕円 523"/>
        <xdr:cNvSpPr/>
      </xdr:nvSpPr>
      <xdr:spPr>
        <a:xfrm>
          <a:off x="12763500" y="6406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155544</xdr:rowOff>
    </xdr:from>
    <xdr:ext cx="469744" cy="259045"/>
    <xdr:sp macro="" textlink="">
      <xdr:nvSpPr>
        <xdr:cNvPr id="525" name="テキスト ボックス 524"/>
        <xdr:cNvSpPr txBox="1"/>
      </xdr:nvSpPr>
      <xdr:spPr>
        <a:xfrm>
          <a:off x="12579427" y="64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45563</xdr:rowOff>
    </xdr:from>
    <xdr:to>
      <xdr:col>23</xdr:col>
      <xdr:colOff>517525</xdr:colOff>
      <xdr:row>77</xdr:row>
      <xdr:rowOff>62902</xdr:rowOff>
    </xdr:to>
    <xdr:cxnSp macro="">
      <xdr:nvCxnSpPr>
        <xdr:cNvPr id="611" name="直線コネクタ 610"/>
        <xdr:cNvCxnSpPr/>
      </xdr:nvCxnSpPr>
      <xdr:spPr>
        <a:xfrm>
          <a:off x="15481300" y="13247213"/>
          <a:ext cx="8382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2680</xdr:rowOff>
    </xdr:from>
    <xdr:to>
      <xdr:col>22</xdr:col>
      <xdr:colOff>365125</xdr:colOff>
      <xdr:row>77</xdr:row>
      <xdr:rowOff>45563</xdr:rowOff>
    </xdr:to>
    <xdr:cxnSp macro="">
      <xdr:nvCxnSpPr>
        <xdr:cNvPr id="614" name="直線コネクタ 613"/>
        <xdr:cNvCxnSpPr/>
      </xdr:nvCxnSpPr>
      <xdr:spPr>
        <a:xfrm>
          <a:off x="14592300" y="13204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111083</xdr:rowOff>
    </xdr:from>
    <xdr:to>
      <xdr:col>21</xdr:col>
      <xdr:colOff>161925</xdr:colOff>
      <xdr:row>77</xdr:row>
      <xdr:rowOff>2680</xdr:rowOff>
    </xdr:to>
    <xdr:cxnSp macro="">
      <xdr:nvCxnSpPr>
        <xdr:cNvPr id="617" name="直線コネクタ 616"/>
        <xdr:cNvCxnSpPr/>
      </xdr:nvCxnSpPr>
      <xdr:spPr>
        <a:xfrm>
          <a:off x="13703300" y="13141283"/>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111083</xdr:rowOff>
    </xdr:from>
    <xdr:to>
      <xdr:col>19</xdr:col>
      <xdr:colOff>644525</xdr:colOff>
      <xdr:row>76</xdr:row>
      <xdr:rowOff>144776</xdr:rowOff>
    </xdr:to>
    <xdr:cxnSp macro="">
      <xdr:nvCxnSpPr>
        <xdr:cNvPr id="620" name="直線コネクタ 619"/>
        <xdr:cNvCxnSpPr/>
      </xdr:nvCxnSpPr>
      <xdr:spPr>
        <a:xfrm flipV="1">
          <a:off x="12814300" y="13141283"/>
          <a:ext cx="8890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12102</xdr:rowOff>
    </xdr:from>
    <xdr:to>
      <xdr:col>23</xdr:col>
      <xdr:colOff>568325</xdr:colOff>
      <xdr:row>77</xdr:row>
      <xdr:rowOff>113702</xdr:rowOff>
    </xdr:to>
    <xdr:sp macro="" textlink="">
      <xdr:nvSpPr>
        <xdr:cNvPr id="630" name="円/楕円 629"/>
        <xdr:cNvSpPr/>
      </xdr:nvSpPr>
      <xdr:spPr>
        <a:xfrm>
          <a:off x="16268700" y="132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34979</xdr:rowOff>
    </xdr:from>
    <xdr:ext cx="534377" cy="259045"/>
    <xdr:sp macro="" textlink="">
      <xdr:nvSpPr>
        <xdr:cNvPr id="631" name="公債費該当値テキスト"/>
        <xdr:cNvSpPr txBox="1"/>
      </xdr:nvSpPr>
      <xdr:spPr>
        <a:xfrm>
          <a:off x="16370300" y="130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166213</xdr:rowOff>
    </xdr:from>
    <xdr:to>
      <xdr:col>22</xdr:col>
      <xdr:colOff>415925</xdr:colOff>
      <xdr:row>77</xdr:row>
      <xdr:rowOff>96363</xdr:rowOff>
    </xdr:to>
    <xdr:sp macro="" textlink="">
      <xdr:nvSpPr>
        <xdr:cNvPr id="632" name="円/楕円 631"/>
        <xdr:cNvSpPr/>
      </xdr:nvSpPr>
      <xdr:spPr>
        <a:xfrm>
          <a:off x="15430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112890</xdr:rowOff>
    </xdr:from>
    <xdr:ext cx="534377" cy="259045"/>
    <xdr:sp macro="" textlink="">
      <xdr:nvSpPr>
        <xdr:cNvPr id="633" name="テキスト ボックス 632"/>
        <xdr:cNvSpPr txBox="1"/>
      </xdr:nvSpPr>
      <xdr:spPr>
        <a:xfrm>
          <a:off x="15214111" y="129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123330</xdr:rowOff>
    </xdr:from>
    <xdr:to>
      <xdr:col>21</xdr:col>
      <xdr:colOff>212725</xdr:colOff>
      <xdr:row>77</xdr:row>
      <xdr:rowOff>53480</xdr:rowOff>
    </xdr:to>
    <xdr:sp macro="" textlink="">
      <xdr:nvSpPr>
        <xdr:cNvPr id="634" name="円/楕円 633"/>
        <xdr:cNvSpPr/>
      </xdr:nvSpPr>
      <xdr:spPr>
        <a:xfrm>
          <a:off x="14541500" y="131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70008</xdr:rowOff>
    </xdr:from>
    <xdr:ext cx="599010" cy="259045"/>
    <xdr:sp macro="" textlink="">
      <xdr:nvSpPr>
        <xdr:cNvPr id="635" name="テキスト ボックス 634"/>
        <xdr:cNvSpPr txBox="1"/>
      </xdr:nvSpPr>
      <xdr:spPr>
        <a:xfrm>
          <a:off x="14292794" y="129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60283</xdr:rowOff>
    </xdr:from>
    <xdr:to>
      <xdr:col>20</xdr:col>
      <xdr:colOff>9525</xdr:colOff>
      <xdr:row>76</xdr:row>
      <xdr:rowOff>161883</xdr:rowOff>
    </xdr:to>
    <xdr:sp macro="" textlink="">
      <xdr:nvSpPr>
        <xdr:cNvPr id="636" name="円/楕円 635"/>
        <xdr:cNvSpPr/>
      </xdr:nvSpPr>
      <xdr:spPr>
        <a:xfrm>
          <a:off x="13652500" y="130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6960</xdr:rowOff>
    </xdr:from>
    <xdr:ext cx="599010" cy="259045"/>
    <xdr:sp macro="" textlink="">
      <xdr:nvSpPr>
        <xdr:cNvPr id="637" name="テキスト ボックス 636"/>
        <xdr:cNvSpPr txBox="1"/>
      </xdr:nvSpPr>
      <xdr:spPr>
        <a:xfrm>
          <a:off x="13403794" y="128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93976</xdr:rowOff>
    </xdr:from>
    <xdr:to>
      <xdr:col>18</xdr:col>
      <xdr:colOff>492125</xdr:colOff>
      <xdr:row>77</xdr:row>
      <xdr:rowOff>24126</xdr:rowOff>
    </xdr:to>
    <xdr:sp macro="" textlink="">
      <xdr:nvSpPr>
        <xdr:cNvPr id="638" name="円/楕円 637"/>
        <xdr:cNvSpPr/>
      </xdr:nvSpPr>
      <xdr:spPr>
        <a:xfrm>
          <a:off x="12763500" y="131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40652</xdr:rowOff>
    </xdr:from>
    <xdr:ext cx="599010" cy="259045"/>
    <xdr:sp macro="" textlink="">
      <xdr:nvSpPr>
        <xdr:cNvPr id="639" name="テキスト ボックス 638"/>
        <xdr:cNvSpPr txBox="1"/>
      </xdr:nvSpPr>
      <xdr:spPr>
        <a:xfrm>
          <a:off x="12514794" y="12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79364</xdr:rowOff>
    </xdr:from>
    <xdr:to>
      <xdr:col>23</xdr:col>
      <xdr:colOff>517525</xdr:colOff>
      <xdr:row>97</xdr:row>
      <xdr:rowOff>117427</xdr:rowOff>
    </xdr:to>
    <xdr:cxnSp macro="">
      <xdr:nvCxnSpPr>
        <xdr:cNvPr id="668" name="直線コネクタ 667"/>
        <xdr:cNvCxnSpPr/>
      </xdr:nvCxnSpPr>
      <xdr:spPr>
        <a:xfrm flipV="1">
          <a:off x="15481300" y="16710014"/>
          <a:ext cx="8382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74938</xdr:rowOff>
    </xdr:from>
    <xdr:to>
      <xdr:col>22</xdr:col>
      <xdr:colOff>365125</xdr:colOff>
      <xdr:row>97</xdr:row>
      <xdr:rowOff>117427</xdr:rowOff>
    </xdr:to>
    <xdr:cxnSp macro="">
      <xdr:nvCxnSpPr>
        <xdr:cNvPr id="671" name="直線コネクタ 670"/>
        <xdr:cNvCxnSpPr/>
      </xdr:nvCxnSpPr>
      <xdr:spPr>
        <a:xfrm>
          <a:off x="14592300" y="16705588"/>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74938</xdr:rowOff>
    </xdr:from>
    <xdr:to>
      <xdr:col>21</xdr:col>
      <xdr:colOff>161925</xdr:colOff>
      <xdr:row>98</xdr:row>
      <xdr:rowOff>44045</xdr:rowOff>
    </xdr:to>
    <xdr:cxnSp macro="">
      <xdr:nvCxnSpPr>
        <xdr:cNvPr id="674" name="直線コネクタ 673"/>
        <xdr:cNvCxnSpPr/>
      </xdr:nvCxnSpPr>
      <xdr:spPr>
        <a:xfrm flipV="1">
          <a:off x="13703300" y="16705588"/>
          <a:ext cx="889000" cy="1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44045</xdr:rowOff>
    </xdr:from>
    <xdr:to>
      <xdr:col>19</xdr:col>
      <xdr:colOff>644525</xdr:colOff>
      <xdr:row>98</xdr:row>
      <xdr:rowOff>111697</xdr:rowOff>
    </xdr:to>
    <xdr:cxnSp macro="">
      <xdr:nvCxnSpPr>
        <xdr:cNvPr id="677" name="直線コネクタ 676"/>
        <xdr:cNvCxnSpPr/>
      </xdr:nvCxnSpPr>
      <xdr:spPr>
        <a:xfrm flipV="1">
          <a:off x="12814300" y="16846145"/>
          <a:ext cx="889000" cy="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28564</xdr:rowOff>
    </xdr:from>
    <xdr:to>
      <xdr:col>23</xdr:col>
      <xdr:colOff>568325</xdr:colOff>
      <xdr:row>97</xdr:row>
      <xdr:rowOff>130164</xdr:rowOff>
    </xdr:to>
    <xdr:sp macro="" textlink="">
      <xdr:nvSpPr>
        <xdr:cNvPr id="687" name="円/楕円 686"/>
        <xdr:cNvSpPr/>
      </xdr:nvSpPr>
      <xdr:spPr>
        <a:xfrm>
          <a:off x="16268700" y="16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51441</xdr:rowOff>
    </xdr:from>
    <xdr:ext cx="534377" cy="259045"/>
    <xdr:sp macro="" textlink="">
      <xdr:nvSpPr>
        <xdr:cNvPr id="688" name="積立金該当値テキスト"/>
        <xdr:cNvSpPr txBox="1"/>
      </xdr:nvSpPr>
      <xdr:spPr>
        <a:xfrm>
          <a:off x="16370300" y="165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66627</xdr:rowOff>
    </xdr:from>
    <xdr:to>
      <xdr:col>22</xdr:col>
      <xdr:colOff>415925</xdr:colOff>
      <xdr:row>97</xdr:row>
      <xdr:rowOff>168227</xdr:rowOff>
    </xdr:to>
    <xdr:sp macro="" textlink="">
      <xdr:nvSpPr>
        <xdr:cNvPr id="689" name="円/楕円 688"/>
        <xdr:cNvSpPr/>
      </xdr:nvSpPr>
      <xdr:spPr>
        <a:xfrm>
          <a:off x="15430500" y="166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13304</xdr:rowOff>
    </xdr:from>
    <xdr:ext cx="534377" cy="259045"/>
    <xdr:sp macro="" textlink="">
      <xdr:nvSpPr>
        <xdr:cNvPr id="690" name="テキスト ボックス 689"/>
        <xdr:cNvSpPr txBox="1"/>
      </xdr:nvSpPr>
      <xdr:spPr>
        <a:xfrm>
          <a:off x="15214111" y="164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24138</xdr:rowOff>
    </xdr:from>
    <xdr:to>
      <xdr:col>21</xdr:col>
      <xdr:colOff>212725</xdr:colOff>
      <xdr:row>97</xdr:row>
      <xdr:rowOff>125738</xdr:rowOff>
    </xdr:to>
    <xdr:sp macro="" textlink="">
      <xdr:nvSpPr>
        <xdr:cNvPr id="691" name="円/楕円 690"/>
        <xdr:cNvSpPr/>
      </xdr:nvSpPr>
      <xdr:spPr>
        <a:xfrm>
          <a:off x="14541500" y="1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142265</xdr:rowOff>
    </xdr:from>
    <xdr:ext cx="534377" cy="259045"/>
    <xdr:sp macro="" textlink="">
      <xdr:nvSpPr>
        <xdr:cNvPr id="692" name="テキスト ボックス 691"/>
        <xdr:cNvSpPr txBox="1"/>
      </xdr:nvSpPr>
      <xdr:spPr>
        <a:xfrm>
          <a:off x="14325111" y="164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164695</xdr:rowOff>
    </xdr:from>
    <xdr:to>
      <xdr:col>20</xdr:col>
      <xdr:colOff>9525</xdr:colOff>
      <xdr:row>98</xdr:row>
      <xdr:rowOff>94845</xdr:rowOff>
    </xdr:to>
    <xdr:sp macro="" textlink="">
      <xdr:nvSpPr>
        <xdr:cNvPr id="693" name="円/楕円 692"/>
        <xdr:cNvSpPr/>
      </xdr:nvSpPr>
      <xdr:spPr>
        <a:xfrm>
          <a:off x="13652500" y="167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85972</xdr:rowOff>
    </xdr:from>
    <xdr:ext cx="534377" cy="259045"/>
    <xdr:sp macro="" textlink="">
      <xdr:nvSpPr>
        <xdr:cNvPr id="694" name="テキスト ボックス 693"/>
        <xdr:cNvSpPr txBox="1"/>
      </xdr:nvSpPr>
      <xdr:spPr>
        <a:xfrm>
          <a:off x="13436111" y="16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60897</xdr:rowOff>
    </xdr:from>
    <xdr:to>
      <xdr:col>18</xdr:col>
      <xdr:colOff>492125</xdr:colOff>
      <xdr:row>98</xdr:row>
      <xdr:rowOff>162497</xdr:rowOff>
    </xdr:to>
    <xdr:sp macro="" textlink="">
      <xdr:nvSpPr>
        <xdr:cNvPr id="695" name="円/楕円 694"/>
        <xdr:cNvSpPr/>
      </xdr:nvSpPr>
      <xdr:spPr>
        <a:xfrm>
          <a:off x="12763500" y="168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153624</xdr:rowOff>
    </xdr:from>
    <xdr:ext cx="534377" cy="259045"/>
    <xdr:sp macro="" textlink="">
      <xdr:nvSpPr>
        <xdr:cNvPr id="696" name="テキスト ボックス 695"/>
        <xdr:cNvSpPr txBox="1"/>
      </xdr:nvSpPr>
      <xdr:spPr>
        <a:xfrm>
          <a:off x="12547111" y="169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158559</xdr:rowOff>
    </xdr:from>
    <xdr:to>
      <xdr:col>32</xdr:col>
      <xdr:colOff>187325</xdr:colOff>
      <xdr:row>39</xdr:row>
      <xdr:rowOff>42240</xdr:rowOff>
    </xdr:to>
    <xdr:cxnSp macro="">
      <xdr:nvCxnSpPr>
        <xdr:cNvPr id="725" name="直線コネクタ 724"/>
        <xdr:cNvCxnSpPr/>
      </xdr:nvCxnSpPr>
      <xdr:spPr>
        <a:xfrm>
          <a:off x="21323300" y="6673659"/>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158559</xdr:rowOff>
    </xdr:from>
    <xdr:to>
      <xdr:col>31</xdr:col>
      <xdr:colOff>34925</xdr:colOff>
      <xdr:row>38</xdr:row>
      <xdr:rowOff>165684</xdr:rowOff>
    </xdr:to>
    <xdr:cxnSp macro="">
      <xdr:nvCxnSpPr>
        <xdr:cNvPr id="728" name="直線コネクタ 727"/>
        <xdr:cNvCxnSpPr/>
      </xdr:nvCxnSpPr>
      <xdr:spPr>
        <a:xfrm flipV="1">
          <a:off x="20434300" y="6673659"/>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165684</xdr:rowOff>
    </xdr:from>
    <xdr:to>
      <xdr:col>29</xdr:col>
      <xdr:colOff>517525</xdr:colOff>
      <xdr:row>38</xdr:row>
      <xdr:rowOff>167075</xdr:rowOff>
    </xdr:to>
    <xdr:cxnSp macro="">
      <xdr:nvCxnSpPr>
        <xdr:cNvPr id="731" name="直線コネクタ 730"/>
        <xdr:cNvCxnSpPr/>
      </xdr:nvCxnSpPr>
      <xdr:spPr>
        <a:xfrm flipV="1">
          <a:off x="19545300" y="6680784"/>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167075</xdr:rowOff>
    </xdr:from>
    <xdr:to>
      <xdr:col>28</xdr:col>
      <xdr:colOff>314325</xdr:colOff>
      <xdr:row>38</xdr:row>
      <xdr:rowOff>168199</xdr:rowOff>
    </xdr:to>
    <xdr:cxnSp macro="">
      <xdr:nvCxnSpPr>
        <xdr:cNvPr id="734" name="直線コネクタ 733"/>
        <xdr:cNvCxnSpPr/>
      </xdr:nvCxnSpPr>
      <xdr:spPr>
        <a:xfrm flipV="1">
          <a:off x="18656300" y="668217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162890</xdr:rowOff>
    </xdr:from>
    <xdr:to>
      <xdr:col>32</xdr:col>
      <xdr:colOff>238125</xdr:colOff>
      <xdr:row>39</xdr:row>
      <xdr:rowOff>93040</xdr:rowOff>
    </xdr:to>
    <xdr:sp macro="" textlink="">
      <xdr:nvSpPr>
        <xdr:cNvPr id="744" name="円/楕円 743"/>
        <xdr:cNvSpPr/>
      </xdr:nvSpPr>
      <xdr:spPr>
        <a:xfrm>
          <a:off x="22110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107759</xdr:rowOff>
    </xdr:from>
    <xdr:to>
      <xdr:col>31</xdr:col>
      <xdr:colOff>85725</xdr:colOff>
      <xdr:row>39</xdr:row>
      <xdr:rowOff>37909</xdr:rowOff>
    </xdr:to>
    <xdr:sp macro="" textlink="">
      <xdr:nvSpPr>
        <xdr:cNvPr id="746" name="円/楕円 745"/>
        <xdr:cNvSpPr/>
      </xdr:nvSpPr>
      <xdr:spPr>
        <a:xfrm>
          <a:off x="21272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54436</xdr:rowOff>
    </xdr:from>
    <xdr:ext cx="469744" cy="259045"/>
    <xdr:sp macro="" textlink="">
      <xdr:nvSpPr>
        <xdr:cNvPr id="747" name="テキスト ボックス 746"/>
        <xdr:cNvSpPr txBox="1"/>
      </xdr:nvSpPr>
      <xdr:spPr>
        <a:xfrm>
          <a:off x="21088427" y="63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114884</xdr:rowOff>
    </xdr:from>
    <xdr:to>
      <xdr:col>29</xdr:col>
      <xdr:colOff>568325</xdr:colOff>
      <xdr:row>39</xdr:row>
      <xdr:rowOff>45034</xdr:rowOff>
    </xdr:to>
    <xdr:sp macro="" textlink="">
      <xdr:nvSpPr>
        <xdr:cNvPr id="748" name="円/楕円 747"/>
        <xdr:cNvSpPr/>
      </xdr:nvSpPr>
      <xdr:spPr>
        <a:xfrm>
          <a:off x="20383500" y="6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61561</xdr:rowOff>
    </xdr:from>
    <xdr:ext cx="469744" cy="259045"/>
    <xdr:sp macro="" textlink="">
      <xdr:nvSpPr>
        <xdr:cNvPr id="749" name="テキスト ボックス 748"/>
        <xdr:cNvSpPr txBox="1"/>
      </xdr:nvSpPr>
      <xdr:spPr>
        <a:xfrm>
          <a:off x="20199427" y="64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116275</xdr:rowOff>
    </xdr:from>
    <xdr:to>
      <xdr:col>28</xdr:col>
      <xdr:colOff>365125</xdr:colOff>
      <xdr:row>39</xdr:row>
      <xdr:rowOff>46425</xdr:rowOff>
    </xdr:to>
    <xdr:sp macro="" textlink="">
      <xdr:nvSpPr>
        <xdr:cNvPr id="750" name="円/楕円 749"/>
        <xdr:cNvSpPr/>
      </xdr:nvSpPr>
      <xdr:spPr>
        <a:xfrm>
          <a:off x="19494500" y="66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62952</xdr:rowOff>
    </xdr:from>
    <xdr:ext cx="469744" cy="259045"/>
    <xdr:sp macro="" textlink="">
      <xdr:nvSpPr>
        <xdr:cNvPr id="751" name="テキスト ボックス 750"/>
        <xdr:cNvSpPr txBox="1"/>
      </xdr:nvSpPr>
      <xdr:spPr>
        <a:xfrm>
          <a:off x="19310427" y="64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117399</xdr:rowOff>
    </xdr:from>
    <xdr:to>
      <xdr:col>27</xdr:col>
      <xdr:colOff>161925</xdr:colOff>
      <xdr:row>39</xdr:row>
      <xdr:rowOff>47549</xdr:rowOff>
    </xdr:to>
    <xdr:sp macro="" textlink="">
      <xdr:nvSpPr>
        <xdr:cNvPr id="752" name="円/楕円 751"/>
        <xdr:cNvSpPr/>
      </xdr:nvSpPr>
      <xdr:spPr>
        <a:xfrm>
          <a:off x="18605500" y="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64076</xdr:rowOff>
    </xdr:from>
    <xdr:ext cx="469744" cy="259045"/>
    <xdr:sp macro="" textlink="">
      <xdr:nvSpPr>
        <xdr:cNvPr id="753" name="テキスト ボックス 752"/>
        <xdr:cNvSpPr txBox="1"/>
      </xdr:nvSpPr>
      <xdr:spPr>
        <a:xfrm>
          <a:off x="18421427" y="64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72753</xdr:rowOff>
    </xdr:from>
    <xdr:to>
      <xdr:col>32</xdr:col>
      <xdr:colOff>187325</xdr:colOff>
      <xdr:row>59</xdr:row>
      <xdr:rowOff>73144</xdr:rowOff>
    </xdr:to>
    <xdr:cxnSp macro="">
      <xdr:nvCxnSpPr>
        <xdr:cNvPr id="784" name="直線コネクタ 783"/>
        <xdr:cNvCxnSpPr/>
      </xdr:nvCxnSpPr>
      <xdr:spPr>
        <a:xfrm flipV="1">
          <a:off x="21323300" y="10188303"/>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73144</xdr:rowOff>
    </xdr:from>
    <xdr:to>
      <xdr:col>31</xdr:col>
      <xdr:colOff>34925</xdr:colOff>
      <xdr:row>59</xdr:row>
      <xdr:rowOff>73537</xdr:rowOff>
    </xdr:to>
    <xdr:cxnSp macro="">
      <xdr:nvCxnSpPr>
        <xdr:cNvPr id="787" name="直線コネクタ 786"/>
        <xdr:cNvCxnSpPr/>
      </xdr:nvCxnSpPr>
      <xdr:spPr>
        <a:xfrm flipV="1">
          <a:off x="20434300" y="1018869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73537</xdr:rowOff>
    </xdr:from>
    <xdr:to>
      <xdr:col>29</xdr:col>
      <xdr:colOff>517525</xdr:colOff>
      <xdr:row>59</xdr:row>
      <xdr:rowOff>73895</xdr:rowOff>
    </xdr:to>
    <xdr:cxnSp macro="">
      <xdr:nvCxnSpPr>
        <xdr:cNvPr id="790" name="直線コネクタ 789"/>
        <xdr:cNvCxnSpPr/>
      </xdr:nvCxnSpPr>
      <xdr:spPr>
        <a:xfrm flipV="1">
          <a:off x="19545300" y="10189087"/>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73895</xdr:rowOff>
    </xdr:from>
    <xdr:to>
      <xdr:col>28</xdr:col>
      <xdr:colOff>314325</xdr:colOff>
      <xdr:row>59</xdr:row>
      <xdr:rowOff>74124</xdr:rowOff>
    </xdr:to>
    <xdr:cxnSp macro="">
      <xdr:nvCxnSpPr>
        <xdr:cNvPr id="793" name="直線コネクタ 792"/>
        <xdr:cNvCxnSpPr/>
      </xdr:nvCxnSpPr>
      <xdr:spPr>
        <a:xfrm flipV="1">
          <a:off x="18656300" y="1018944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21953</xdr:rowOff>
    </xdr:from>
    <xdr:to>
      <xdr:col>32</xdr:col>
      <xdr:colOff>238125</xdr:colOff>
      <xdr:row>59</xdr:row>
      <xdr:rowOff>123553</xdr:rowOff>
    </xdr:to>
    <xdr:sp macro="" textlink="">
      <xdr:nvSpPr>
        <xdr:cNvPr id="803" name="円/楕円 802"/>
        <xdr:cNvSpPr/>
      </xdr:nvSpPr>
      <xdr:spPr>
        <a:xfrm>
          <a:off x="221107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108330</xdr:rowOff>
    </xdr:from>
    <xdr:ext cx="378565" cy="259045"/>
    <xdr:sp macro="" textlink="">
      <xdr:nvSpPr>
        <xdr:cNvPr id="804" name="貸付金該当値テキスト"/>
        <xdr:cNvSpPr txBox="1"/>
      </xdr:nvSpPr>
      <xdr:spPr>
        <a:xfrm>
          <a:off x="22212300" y="1005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22344</xdr:rowOff>
    </xdr:from>
    <xdr:to>
      <xdr:col>31</xdr:col>
      <xdr:colOff>85725</xdr:colOff>
      <xdr:row>59</xdr:row>
      <xdr:rowOff>123944</xdr:rowOff>
    </xdr:to>
    <xdr:sp macro="" textlink="">
      <xdr:nvSpPr>
        <xdr:cNvPr id="805" name="円/楕円 804"/>
        <xdr:cNvSpPr/>
      </xdr:nvSpPr>
      <xdr:spPr>
        <a:xfrm>
          <a:off x="21272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115071</xdr:rowOff>
    </xdr:from>
    <xdr:ext cx="378565" cy="259045"/>
    <xdr:sp macro="" textlink="">
      <xdr:nvSpPr>
        <xdr:cNvPr id="806" name="テキスト ボックス 805"/>
        <xdr:cNvSpPr txBox="1"/>
      </xdr:nvSpPr>
      <xdr:spPr>
        <a:xfrm>
          <a:off x="21134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22737</xdr:rowOff>
    </xdr:from>
    <xdr:to>
      <xdr:col>29</xdr:col>
      <xdr:colOff>568325</xdr:colOff>
      <xdr:row>59</xdr:row>
      <xdr:rowOff>124337</xdr:rowOff>
    </xdr:to>
    <xdr:sp macro="" textlink="">
      <xdr:nvSpPr>
        <xdr:cNvPr id="807" name="円/楕円 806"/>
        <xdr:cNvSpPr/>
      </xdr:nvSpPr>
      <xdr:spPr>
        <a:xfrm>
          <a:off x="20383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115464</xdr:rowOff>
    </xdr:from>
    <xdr:ext cx="378565" cy="259045"/>
    <xdr:sp macro="" textlink="">
      <xdr:nvSpPr>
        <xdr:cNvPr id="808" name="テキスト ボックス 807"/>
        <xdr:cNvSpPr txBox="1"/>
      </xdr:nvSpPr>
      <xdr:spPr>
        <a:xfrm>
          <a:off x="20245017" y="1023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23095</xdr:rowOff>
    </xdr:from>
    <xdr:to>
      <xdr:col>28</xdr:col>
      <xdr:colOff>365125</xdr:colOff>
      <xdr:row>59</xdr:row>
      <xdr:rowOff>124695</xdr:rowOff>
    </xdr:to>
    <xdr:sp macro="" textlink="">
      <xdr:nvSpPr>
        <xdr:cNvPr id="809" name="円/楕円 808"/>
        <xdr:cNvSpPr/>
      </xdr:nvSpPr>
      <xdr:spPr>
        <a:xfrm>
          <a:off x="19494500" y="10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115822</xdr:rowOff>
    </xdr:from>
    <xdr:ext cx="378565" cy="259045"/>
    <xdr:sp macro="" textlink="">
      <xdr:nvSpPr>
        <xdr:cNvPr id="810" name="テキスト ボックス 809"/>
        <xdr:cNvSpPr txBox="1"/>
      </xdr:nvSpPr>
      <xdr:spPr>
        <a:xfrm>
          <a:off x="19356017" y="1023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23324</xdr:rowOff>
    </xdr:from>
    <xdr:to>
      <xdr:col>27</xdr:col>
      <xdr:colOff>161925</xdr:colOff>
      <xdr:row>59</xdr:row>
      <xdr:rowOff>124924</xdr:rowOff>
    </xdr:to>
    <xdr:sp macro="" textlink="">
      <xdr:nvSpPr>
        <xdr:cNvPr id="811" name="円/楕円 810"/>
        <xdr:cNvSpPr/>
      </xdr:nvSpPr>
      <xdr:spPr>
        <a:xfrm>
          <a:off x="18605500" y="10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116051</xdr:rowOff>
    </xdr:from>
    <xdr:ext cx="378565" cy="259045"/>
    <xdr:sp macro="" textlink="">
      <xdr:nvSpPr>
        <xdr:cNvPr id="812" name="テキスト ボックス 811"/>
        <xdr:cNvSpPr txBox="1"/>
      </xdr:nvSpPr>
      <xdr:spPr>
        <a:xfrm>
          <a:off x="18467017" y="1023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160437</xdr:rowOff>
    </xdr:from>
    <xdr:to>
      <xdr:col>32</xdr:col>
      <xdr:colOff>187325</xdr:colOff>
      <xdr:row>75</xdr:row>
      <xdr:rowOff>23881</xdr:rowOff>
    </xdr:to>
    <xdr:cxnSp macro="">
      <xdr:nvCxnSpPr>
        <xdr:cNvPr id="844" name="直線コネクタ 843"/>
        <xdr:cNvCxnSpPr/>
      </xdr:nvCxnSpPr>
      <xdr:spPr>
        <a:xfrm>
          <a:off x="21323300" y="12676287"/>
          <a:ext cx="838200" cy="2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160437</xdr:rowOff>
    </xdr:from>
    <xdr:to>
      <xdr:col>31</xdr:col>
      <xdr:colOff>34925</xdr:colOff>
      <xdr:row>75</xdr:row>
      <xdr:rowOff>73259</xdr:rowOff>
    </xdr:to>
    <xdr:cxnSp macro="">
      <xdr:nvCxnSpPr>
        <xdr:cNvPr id="847" name="直線コネクタ 846"/>
        <xdr:cNvCxnSpPr/>
      </xdr:nvCxnSpPr>
      <xdr:spPr>
        <a:xfrm flipV="1">
          <a:off x="20434300" y="12676287"/>
          <a:ext cx="889000" cy="2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114146</xdr:rowOff>
    </xdr:from>
    <xdr:to>
      <xdr:col>29</xdr:col>
      <xdr:colOff>517525</xdr:colOff>
      <xdr:row>75</xdr:row>
      <xdr:rowOff>73259</xdr:rowOff>
    </xdr:to>
    <xdr:cxnSp macro="">
      <xdr:nvCxnSpPr>
        <xdr:cNvPr id="850" name="直線コネクタ 849"/>
        <xdr:cNvCxnSpPr/>
      </xdr:nvCxnSpPr>
      <xdr:spPr>
        <a:xfrm>
          <a:off x="19545300" y="12629996"/>
          <a:ext cx="889000" cy="30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114146</xdr:rowOff>
    </xdr:from>
    <xdr:to>
      <xdr:col>28</xdr:col>
      <xdr:colOff>314325</xdr:colOff>
      <xdr:row>75</xdr:row>
      <xdr:rowOff>124955</xdr:rowOff>
    </xdr:to>
    <xdr:cxnSp macro="">
      <xdr:nvCxnSpPr>
        <xdr:cNvPr id="853" name="直線コネクタ 852"/>
        <xdr:cNvCxnSpPr/>
      </xdr:nvCxnSpPr>
      <xdr:spPr>
        <a:xfrm flipV="1">
          <a:off x="18656300" y="12629996"/>
          <a:ext cx="889000" cy="3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144531</xdr:rowOff>
    </xdr:from>
    <xdr:to>
      <xdr:col>32</xdr:col>
      <xdr:colOff>238125</xdr:colOff>
      <xdr:row>75</xdr:row>
      <xdr:rowOff>74681</xdr:rowOff>
    </xdr:to>
    <xdr:sp macro="" textlink="">
      <xdr:nvSpPr>
        <xdr:cNvPr id="863" name="円/楕円 862"/>
        <xdr:cNvSpPr/>
      </xdr:nvSpPr>
      <xdr:spPr>
        <a:xfrm>
          <a:off x="22110700" y="128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167408</xdr:rowOff>
    </xdr:from>
    <xdr:ext cx="534377" cy="259045"/>
    <xdr:sp macro="" textlink="">
      <xdr:nvSpPr>
        <xdr:cNvPr id="864" name="繰出金該当値テキスト"/>
        <xdr:cNvSpPr txBox="1"/>
      </xdr:nvSpPr>
      <xdr:spPr>
        <a:xfrm>
          <a:off x="22212300" y="126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66,593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109637</xdr:rowOff>
    </xdr:from>
    <xdr:to>
      <xdr:col>31</xdr:col>
      <xdr:colOff>85725</xdr:colOff>
      <xdr:row>74</xdr:row>
      <xdr:rowOff>39787</xdr:rowOff>
    </xdr:to>
    <xdr:sp macro="" textlink="">
      <xdr:nvSpPr>
        <xdr:cNvPr id="865" name="円/楕円 864"/>
        <xdr:cNvSpPr/>
      </xdr:nvSpPr>
      <xdr:spPr>
        <a:xfrm>
          <a:off x="21272500" y="126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56314</xdr:rowOff>
    </xdr:from>
    <xdr:ext cx="534377" cy="259045"/>
    <xdr:sp macro="" textlink="">
      <xdr:nvSpPr>
        <xdr:cNvPr id="866" name="テキスト ボックス 865"/>
        <xdr:cNvSpPr txBox="1"/>
      </xdr:nvSpPr>
      <xdr:spPr>
        <a:xfrm>
          <a:off x="21056111" y="124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22459</xdr:rowOff>
    </xdr:from>
    <xdr:to>
      <xdr:col>29</xdr:col>
      <xdr:colOff>568325</xdr:colOff>
      <xdr:row>75</xdr:row>
      <xdr:rowOff>124059</xdr:rowOff>
    </xdr:to>
    <xdr:sp macro="" textlink="">
      <xdr:nvSpPr>
        <xdr:cNvPr id="867" name="円/楕円 866"/>
        <xdr:cNvSpPr/>
      </xdr:nvSpPr>
      <xdr:spPr>
        <a:xfrm>
          <a:off x="20383500" y="12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140586</xdr:rowOff>
    </xdr:from>
    <xdr:ext cx="534377" cy="259045"/>
    <xdr:sp macro="" textlink="">
      <xdr:nvSpPr>
        <xdr:cNvPr id="868" name="テキスト ボックス 867"/>
        <xdr:cNvSpPr txBox="1"/>
      </xdr:nvSpPr>
      <xdr:spPr>
        <a:xfrm>
          <a:off x="20167111" y="126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63346</xdr:rowOff>
    </xdr:from>
    <xdr:to>
      <xdr:col>28</xdr:col>
      <xdr:colOff>365125</xdr:colOff>
      <xdr:row>73</xdr:row>
      <xdr:rowOff>164946</xdr:rowOff>
    </xdr:to>
    <xdr:sp macro="" textlink="">
      <xdr:nvSpPr>
        <xdr:cNvPr id="869" name="円/楕円 868"/>
        <xdr:cNvSpPr/>
      </xdr:nvSpPr>
      <xdr:spPr>
        <a:xfrm>
          <a:off x="19494500" y="125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10023</xdr:rowOff>
    </xdr:from>
    <xdr:ext cx="534377" cy="259045"/>
    <xdr:sp macro="" textlink="">
      <xdr:nvSpPr>
        <xdr:cNvPr id="870" name="テキスト ボックス 869"/>
        <xdr:cNvSpPr txBox="1"/>
      </xdr:nvSpPr>
      <xdr:spPr>
        <a:xfrm>
          <a:off x="19278111" y="123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74155</xdr:rowOff>
    </xdr:from>
    <xdr:to>
      <xdr:col>27</xdr:col>
      <xdr:colOff>161925</xdr:colOff>
      <xdr:row>76</xdr:row>
      <xdr:rowOff>4305</xdr:rowOff>
    </xdr:to>
    <xdr:sp macro="" textlink="">
      <xdr:nvSpPr>
        <xdr:cNvPr id="871" name="円/楕円 870"/>
        <xdr:cNvSpPr/>
      </xdr:nvSpPr>
      <xdr:spPr>
        <a:xfrm>
          <a:off x="18605500" y="12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20832</xdr:rowOff>
    </xdr:from>
    <xdr:ext cx="534377" cy="259045"/>
    <xdr:sp macro="" textlink="">
      <xdr:nvSpPr>
        <xdr:cNvPr id="872" name="テキスト ボックス 871"/>
        <xdr:cNvSpPr txBox="1"/>
      </xdr:nvSpPr>
      <xdr:spPr>
        <a:xfrm>
          <a:off x="18389111" y="127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６５６，２４２円となっている。主な構成項目である人件費は、住民一人あたり１３０，５２５円となっており、平成２４年度以降減少傾向にある。しかし、類似団体平均と比べて４１，７１１円高く、全国平均、大分県平均と比較しても高い水準にある。これは、７町村の合併により職員数が類似団体平均と比較しても多いことが要因である。</a:t>
          </a:r>
          <a:r>
            <a:rPr kumimoji="1" lang="ja-JP" altLang="ja-JP" sz="1300">
              <a:solidFill>
                <a:schemeClr val="dk1"/>
              </a:solidFill>
              <a:latin typeface="+mn-lt"/>
              <a:ea typeface="+mn-ea"/>
              <a:cs typeface="+mn-cs"/>
            </a:rPr>
            <a:t>市内に６支所を配置していること、ごみ処理業務を直営で行っていることにより類似団体平均を上回る職員数で行政運営を行っており、行政サービスの提供方法の差異によるものと考えられる。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また、扶助費も類似団体平均と比較して、２７，３９４円高く、全国平均を上回る高齢化率（</a:t>
          </a:r>
          <a:r>
            <a:rPr kumimoji="1" lang="ja-JP" altLang="ja-JP" sz="1300" baseline="0">
              <a:solidFill>
                <a:schemeClr val="dk1"/>
              </a:solidFill>
              <a:latin typeface="+mn-lt"/>
              <a:ea typeface="+mn-ea"/>
              <a:cs typeface="+mn-cs"/>
            </a:rPr>
            <a:t>平成２８年１２月末現在：４１．０％）</a:t>
          </a:r>
          <a:r>
            <a:rPr kumimoji="1" lang="ja-JP" altLang="en-US" sz="1300" baseline="0">
              <a:solidFill>
                <a:schemeClr val="dk1"/>
              </a:solidFill>
              <a:latin typeface="+mn-lt"/>
              <a:ea typeface="+mn-ea"/>
              <a:cs typeface="+mn-cs"/>
            </a:rPr>
            <a:t>に加え、障害福祉サービス費、教育・保育給付費など社会保障費への負担が大きいことが考えられる。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37,505
37,316
603.14
26,730,644
24,612,361
977,938
15,664,723
24,696,258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32067</xdr:rowOff>
    </xdr:from>
    <xdr:to>
      <xdr:col>6</xdr:col>
      <xdr:colOff>511175</xdr:colOff>
      <xdr:row>35</xdr:row>
      <xdr:rowOff>126555</xdr:rowOff>
    </xdr:to>
    <xdr:cxnSp macro="">
      <xdr:nvCxnSpPr>
        <xdr:cNvPr id="61" name="直線コネクタ 60"/>
        <xdr:cNvCxnSpPr/>
      </xdr:nvCxnSpPr>
      <xdr:spPr>
        <a:xfrm>
          <a:off x="3797300" y="6032817"/>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32067</xdr:rowOff>
    </xdr:from>
    <xdr:to>
      <xdr:col>5</xdr:col>
      <xdr:colOff>358775</xdr:colOff>
      <xdr:row>35</xdr:row>
      <xdr:rowOff>106934</xdr:rowOff>
    </xdr:to>
    <xdr:cxnSp macro="">
      <xdr:nvCxnSpPr>
        <xdr:cNvPr id="64" name="直線コネクタ 63"/>
        <xdr:cNvCxnSpPr/>
      </xdr:nvCxnSpPr>
      <xdr:spPr>
        <a:xfrm flipV="1">
          <a:off x="2908300" y="6032817"/>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96076</xdr:rowOff>
    </xdr:from>
    <xdr:to>
      <xdr:col>4</xdr:col>
      <xdr:colOff>155575</xdr:colOff>
      <xdr:row>35</xdr:row>
      <xdr:rowOff>106934</xdr:rowOff>
    </xdr:to>
    <xdr:cxnSp macro="">
      <xdr:nvCxnSpPr>
        <xdr:cNvPr id="67" name="直線コネクタ 66"/>
        <xdr:cNvCxnSpPr/>
      </xdr:nvCxnSpPr>
      <xdr:spPr>
        <a:xfrm>
          <a:off x="2019300" y="60968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36449</xdr:rowOff>
    </xdr:from>
    <xdr:to>
      <xdr:col>2</xdr:col>
      <xdr:colOff>638175</xdr:colOff>
      <xdr:row>35</xdr:row>
      <xdr:rowOff>96076</xdr:rowOff>
    </xdr:to>
    <xdr:cxnSp macro="">
      <xdr:nvCxnSpPr>
        <xdr:cNvPr id="70" name="直線コネクタ 69"/>
        <xdr:cNvCxnSpPr/>
      </xdr:nvCxnSpPr>
      <xdr:spPr>
        <a:xfrm>
          <a:off x="1130300" y="6037199"/>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75755</xdr:rowOff>
    </xdr:from>
    <xdr:to>
      <xdr:col>6</xdr:col>
      <xdr:colOff>561975</xdr:colOff>
      <xdr:row>36</xdr:row>
      <xdr:rowOff>5905</xdr:rowOff>
    </xdr:to>
    <xdr:sp macro="" textlink="">
      <xdr:nvSpPr>
        <xdr:cNvPr id="80" name="円/楕円 79"/>
        <xdr:cNvSpPr/>
      </xdr:nvSpPr>
      <xdr:spPr>
        <a:xfrm>
          <a:off x="45847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98632</xdr:rowOff>
    </xdr:from>
    <xdr:ext cx="469744" cy="259045"/>
    <xdr:sp macro="" textlink="">
      <xdr:nvSpPr>
        <xdr:cNvPr id="81" name="議会費該当値テキスト"/>
        <xdr:cNvSpPr txBox="1"/>
      </xdr:nvSpPr>
      <xdr:spPr>
        <a:xfrm>
          <a:off x="4686300" y="59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152717</xdr:rowOff>
    </xdr:from>
    <xdr:to>
      <xdr:col>5</xdr:col>
      <xdr:colOff>409575</xdr:colOff>
      <xdr:row>35</xdr:row>
      <xdr:rowOff>82867</xdr:rowOff>
    </xdr:to>
    <xdr:sp macro="" textlink="">
      <xdr:nvSpPr>
        <xdr:cNvPr id="82" name="円/楕円 81"/>
        <xdr:cNvSpPr/>
      </xdr:nvSpPr>
      <xdr:spPr>
        <a:xfrm>
          <a:off x="3746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99394</xdr:rowOff>
    </xdr:from>
    <xdr:ext cx="469744" cy="259045"/>
    <xdr:sp macro="" textlink="">
      <xdr:nvSpPr>
        <xdr:cNvPr id="83" name="テキスト ボックス 82"/>
        <xdr:cNvSpPr txBox="1"/>
      </xdr:nvSpPr>
      <xdr:spPr>
        <a:xfrm>
          <a:off x="3562427"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56134</xdr:rowOff>
    </xdr:from>
    <xdr:to>
      <xdr:col>4</xdr:col>
      <xdr:colOff>206375</xdr:colOff>
      <xdr:row>35</xdr:row>
      <xdr:rowOff>157734</xdr:rowOff>
    </xdr:to>
    <xdr:sp macro="" textlink="">
      <xdr:nvSpPr>
        <xdr:cNvPr id="84" name="円/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148861</xdr:rowOff>
    </xdr:from>
    <xdr:ext cx="469744" cy="259045"/>
    <xdr:sp macro="" textlink="">
      <xdr:nvSpPr>
        <xdr:cNvPr id="85" name="テキスト ボックス 84"/>
        <xdr:cNvSpPr txBox="1"/>
      </xdr:nvSpPr>
      <xdr:spPr>
        <a:xfrm>
          <a:off x="2673427"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45276</xdr:rowOff>
    </xdr:from>
    <xdr:to>
      <xdr:col>3</xdr:col>
      <xdr:colOff>3175</xdr:colOff>
      <xdr:row>35</xdr:row>
      <xdr:rowOff>146876</xdr:rowOff>
    </xdr:to>
    <xdr:sp macro="" textlink="">
      <xdr:nvSpPr>
        <xdr:cNvPr id="86" name="円/楕円 85"/>
        <xdr:cNvSpPr/>
      </xdr:nvSpPr>
      <xdr:spPr>
        <a:xfrm>
          <a:off x="1968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163403</xdr:rowOff>
    </xdr:from>
    <xdr:ext cx="469744" cy="259045"/>
    <xdr:sp macro="" textlink="">
      <xdr:nvSpPr>
        <xdr:cNvPr id="87" name="テキスト ボックス 86"/>
        <xdr:cNvSpPr txBox="1"/>
      </xdr:nvSpPr>
      <xdr:spPr>
        <a:xfrm>
          <a:off x="1784427"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157099</xdr:rowOff>
    </xdr:from>
    <xdr:to>
      <xdr:col>1</xdr:col>
      <xdr:colOff>485775</xdr:colOff>
      <xdr:row>35</xdr:row>
      <xdr:rowOff>87249</xdr:rowOff>
    </xdr:to>
    <xdr:sp macro="" textlink="">
      <xdr:nvSpPr>
        <xdr:cNvPr id="88" name="円/楕円 87"/>
        <xdr:cNvSpPr/>
      </xdr:nvSpPr>
      <xdr:spPr>
        <a:xfrm>
          <a:off x="1079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103776</xdr:rowOff>
    </xdr:from>
    <xdr:ext cx="469744" cy="259045"/>
    <xdr:sp macro="" textlink="">
      <xdr:nvSpPr>
        <xdr:cNvPr id="89" name="テキスト ボックス 88"/>
        <xdr:cNvSpPr txBox="1"/>
      </xdr:nvSpPr>
      <xdr:spPr>
        <a:xfrm>
          <a:off x="895427"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85238</xdr:rowOff>
    </xdr:from>
    <xdr:to>
      <xdr:col>6</xdr:col>
      <xdr:colOff>511175</xdr:colOff>
      <xdr:row>56</xdr:row>
      <xdr:rowOff>21289</xdr:rowOff>
    </xdr:to>
    <xdr:cxnSp macro="">
      <xdr:nvCxnSpPr>
        <xdr:cNvPr id="116" name="直線コネクタ 115"/>
        <xdr:cNvCxnSpPr/>
      </xdr:nvCxnSpPr>
      <xdr:spPr>
        <a:xfrm flipV="1">
          <a:off x="3797300" y="9514988"/>
          <a:ext cx="838200" cy="10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155666</xdr:rowOff>
    </xdr:from>
    <xdr:to>
      <xdr:col>5</xdr:col>
      <xdr:colOff>358775</xdr:colOff>
      <xdr:row>56</xdr:row>
      <xdr:rowOff>21289</xdr:rowOff>
    </xdr:to>
    <xdr:cxnSp macro="">
      <xdr:nvCxnSpPr>
        <xdr:cNvPr id="119" name="直線コネクタ 118"/>
        <xdr:cNvCxnSpPr/>
      </xdr:nvCxnSpPr>
      <xdr:spPr>
        <a:xfrm>
          <a:off x="2908300" y="9585416"/>
          <a:ext cx="889000" cy="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155666</xdr:rowOff>
    </xdr:from>
    <xdr:to>
      <xdr:col>4</xdr:col>
      <xdr:colOff>155575</xdr:colOff>
      <xdr:row>56</xdr:row>
      <xdr:rowOff>10134</xdr:rowOff>
    </xdr:to>
    <xdr:cxnSp macro="">
      <xdr:nvCxnSpPr>
        <xdr:cNvPr id="122" name="直線コネクタ 121"/>
        <xdr:cNvCxnSpPr/>
      </xdr:nvCxnSpPr>
      <xdr:spPr>
        <a:xfrm flipV="1">
          <a:off x="2019300" y="9585416"/>
          <a:ext cx="889000" cy="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109118</xdr:rowOff>
    </xdr:from>
    <xdr:to>
      <xdr:col>2</xdr:col>
      <xdr:colOff>638175</xdr:colOff>
      <xdr:row>56</xdr:row>
      <xdr:rowOff>10134</xdr:rowOff>
    </xdr:to>
    <xdr:cxnSp macro="">
      <xdr:nvCxnSpPr>
        <xdr:cNvPr id="125" name="直線コネクタ 124"/>
        <xdr:cNvCxnSpPr/>
      </xdr:nvCxnSpPr>
      <xdr:spPr>
        <a:xfrm>
          <a:off x="1130300" y="9367418"/>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34438</xdr:rowOff>
    </xdr:from>
    <xdr:to>
      <xdr:col>6</xdr:col>
      <xdr:colOff>561975</xdr:colOff>
      <xdr:row>55</xdr:row>
      <xdr:rowOff>136038</xdr:rowOff>
    </xdr:to>
    <xdr:sp macro="" textlink="">
      <xdr:nvSpPr>
        <xdr:cNvPr id="135" name="円/楕円 134"/>
        <xdr:cNvSpPr/>
      </xdr:nvSpPr>
      <xdr:spPr>
        <a:xfrm>
          <a:off x="4584700" y="9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57315</xdr:rowOff>
    </xdr:from>
    <xdr:ext cx="599010" cy="259045"/>
    <xdr:sp macro="" textlink="">
      <xdr:nvSpPr>
        <xdr:cNvPr id="136" name="総務費該当値テキスト"/>
        <xdr:cNvSpPr txBox="1"/>
      </xdr:nvSpPr>
      <xdr:spPr>
        <a:xfrm>
          <a:off x="4686300" y="931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141939</xdr:rowOff>
    </xdr:from>
    <xdr:to>
      <xdr:col>5</xdr:col>
      <xdr:colOff>409575</xdr:colOff>
      <xdr:row>56</xdr:row>
      <xdr:rowOff>72089</xdr:rowOff>
    </xdr:to>
    <xdr:sp macro="" textlink="">
      <xdr:nvSpPr>
        <xdr:cNvPr id="137" name="円/楕円 136"/>
        <xdr:cNvSpPr/>
      </xdr:nvSpPr>
      <xdr:spPr>
        <a:xfrm>
          <a:off x="3746500" y="95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88616</xdr:rowOff>
    </xdr:from>
    <xdr:ext cx="599010" cy="259045"/>
    <xdr:sp macro="" textlink="">
      <xdr:nvSpPr>
        <xdr:cNvPr id="138" name="テキスト ボックス 137"/>
        <xdr:cNvSpPr txBox="1"/>
      </xdr:nvSpPr>
      <xdr:spPr>
        <a:xfrm>
          <a:off x="3497794" y="93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104866</xdr:rowOff>
    </xdr:from>
    <xdr:to>
      <xdr:col>4</xdr:col>
      <xdr:colOff>206375</xdr:colOff>
      <xdr:row>56</xdr:row>
      <xdr:rowOff>35016</xdr:rowOff>
    </xdr:to>
    <xdr:sp macro="" textlink="">
      <xdr:nvSpPr>
        <xdr:cNvPr id="139" name="円/楕円 138"/>
        <xdr:cNvSpPr/>
      </xdr:nvSpPr>
      <xdr:spPr>
        <a:xfrm>
          <a:off x="2857500" y="95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51543</xdr:rowOff>
    </xdr:from>
    <xdr:ext cx="599010" cy="259045"/>
    <xdr:sp macro="" textlink="">
      <xdr:nvSpPr>
        <xdr:cNvPr id="140" name="テキスト ボックス 139"/>
        <xdr:cNvSpPr txBox="1"/>
      </xdr:nvSpPr>
      <xdr:spPr>
        <a:xfrm>
          <a:off x="2608794" y="930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130784</xdr:rowOff>
    </xdr:from>
    <xdr:to>
      <xdr:col>3</xdr:col>
      <xdr:colOff>3175</xdr:colOff>
      <xdr:row>56</xdr:row>
      <xdr:rowOff>60934</xdr:rowOff>
    </xdr:to>
    <xdr:sp macro="" textlink="">
      <xdr:nvSpPr>
        <xdr:cNvPr id="141" name="円/楕円 140"/>
        <xdr:cNvSpPr/>
      </xdr:nvSpPr>
      <xdr:spPr>
        <a:xfrm>
          <a:off x="1968500" y="95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77461</xdr:rowOff>
    </xdr:from>
    <xdr:ext cx="599010" cy="259045"/>
    <xdr:sp macro="" textlink="">
      <xdr:nvSpPr>
        <xdr:cNvPr id="142" name="テキスト ボックス 141"/>
        <xdr:cNvSpPr txBox="1"/>
      </xdr:nvSpPr>
      <xdr:spPr>
        <a:xfrm>
          <a:off x="1719794" y="93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58318</xdr:rowOff>
    </xdr:from>
    <xdr:to>
      <xdr:col>1</xdr:col>
      <xdr:colOff>485775</xdr:colOff>
      <xdr:row>54</xdr:row>
      <xdr:rowOff>159918</xdr:rowOff>
    </xdr:to>
    <xdr:sp macro="" textlink="">
      <xdr:nvSpPr>
        <xdr:cNvPr id="143" name="円/楕円 142"/>
        <xdr:cNvSpPr/>
      </xdr:nvSpPr>
      <xdr:spPr>
        <a:xfrm>
          <a:off x="1079500" y="93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4995</xdr:rowOff>
    </xdr:from>
    <xdr:ext cx="599010" cy="259045"/>
    <xdr:sp macro="" textlink="">
      <xdr:nvSpPr>
        <xdr:cNvPr id="144" name="テキスト ボックス 143"/>
        <xdr:cNvSpPr txBox="1"/>
      </xdr:nvSpPr>
      <xdr:spPr>
        <a:xfrm>
          <a:off x="830794" y="909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146850</xdr:rowOff>
    </xdr:from>
    <xdr:to>
      <xdr:col>6</xdr:col>
      <xdr:colOff>511175</xdr:colOff>
      <xdr:row>75</xdr:row>
      <xdr:rowOff>153467</xdr:rowOff>
    </xdr:to>
    <xdr:cxnSp macro="">
      <xdr:nvCxnSpPr>
        <xdr:cNvPr id="172" name="直線コネクタ 171"/>
        <xdr:cNvCxnSpPr/>
      </xdr:nvCxnSpPr>
      <xdr:spPr>
        <a:xfrm>
          <a:off x="3797300" y="13005600"/>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146850</xdr:rowOff>
    </xdr:from>
    <xdr:to>
      <xdr:col>5</xdr:col>
      <xdr:colOff>358775</xdr:colOff>
      <xdr:row>76</xdr:row>
      <xdr:rowOff>80680</xdr:rowOff>
    </xdr:to>
    <xdr:cxnSp macro="">
      <xdr:nvCxnSpPr>
        <xdr:cNvPr id="175" name="直線コネクタ 174"/>
        <xdr:cNvCxnSpPr/>
      </xdr:nvCxnSpPr>
      <xdr:spPr>
        <a:xfrm flipV="1">
          <a:off x="2908300" y="13005600"/>
          <a:ext cx="889000" cy="10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80680</xdr:rowOff>
    </xdr:from>
    <xdr:to>
      <xdr:col>4</xdr:col>
      <xdr:colOff>155575</xdr:colOff>
      <xdr:row>76</xdr:row>
      <xdr:rowOff>143385</xdr:rowOff>
    </xdr:to>
    <xdr:cxnSp macro="">
      <xdr:nvCxnSpPr>
        <xdr:cNvPr id="178" name="直線コネクタ 177"/>
        <xdr:cNvCxnSpPr/>
      </xdr:nvCxnSpPr>
      <xdr:spPr>
        <a:xfrm flipV="1">
          <a:off x="2019300" y="13110880"/>
          <a:ext cx="8890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143385</xdr:rowOff>
    </xdr:from>
    <xdr:to>
      <xdr:col>2</xdr:col>
      <xdr:colOff>638175</xdr:colOff>
      <xdr:row>76</xdr:row>
      <xdr:rowOff>149566</xdr:rowOff>
    </xdr:to>
    <xdr:cxnSp macro="">
      <xdr:nvCxnSpPr>
        <xdr:cNvPr id="181" name="直線コネクタ 180"/>
        <xdr:cNvCxnSpPr/>
      </xdr:nvCxnSpPr>
      <xdr:spPr>
        <a:xfrm flipV="1">
          <a:off x="1130300" y="1317358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102667</xdr:rowOff>
    </xdr:from>
    <xdr:to>
      <xdr:col>6</xdr:col>
      <xdr:colOff>561975</xdr:colOff>
      <xdr:row>76</xdr:row>
      <xdr:rowOff>32817</xdr:rowOff>
    </xdr:to>
    <xdr:sp macro="" textlink="">
      <xdr:nvSpPr>
        <xdr:cNvPr id="191" name="円/楕円 190"/>
        <xdr:cNvSpPr/>
      </xdr:nvSpPr>
      <xdr:spPr>
        <a:xfrm>
          <a:off x="4584700" y="129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125544</xdr:rowOff>
    </xdr:from>
    <xdr:ext cx="599010" cy="259045"/>
    <xdr:sp macro="" textlink="">
      <xdr:nvSpPr>
        <xdr:cNvPr id="192" name="民生費該当値テキスト"/>
        <xdr:cNvSpPr txBox="1"/>
      </xdr:nvSpPr>
      <xdr:spPr>
        <a:xfrm>
          <a:off x="4686300" y="128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209,489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96051</xdr:rowOff>
    </xdr:from>
    <xdr:to>
      <xdr:col>5</xdr:col>
      <xdr:colOff>409575</xdr:colOff>
      <xdr:row>76</xdr:row>
      <xdr:rowOff>26200</xdr:rowOff>
    </xdr:to>
    <xdr:sp macro="" textlink="">
      <xdr:nvSpPr>
        <xdr:cNvPr id="193" name="円/楕円 192"/>
        <xdr:cNvSpPr/>
      </xdr:nvSpPr>
      <xdr:spPr>
        <a:xfrm>
          <a:off x="3746500" y="12954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42728</xdr:rowOff>
    </xdr:from>
    <xdr:ext cx="599010" cy="259045"/>
    <xdr:sp macro="" textlink="">
      <xdr:nvSpPr>
        <xdr:cNvPr id="194" name="テキスト ボックス 193"/>
        <xdr:cNvSpPr txBox="1"/>
      </xdr:nvSpPr>
      <xdr:spPr>
        <a:xfrm>
          <a:off x="3497794" y="1273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29880</xdr:rowOff>
    </xdr:from>
    <xdr:to>
      <xdr:col>4</xdr:col>
      <xdr:colOff>206375</xdr:colOff>
      <xdr:row>76</xdr:row>
      <xdr:rowOff>131480</xdr:rowOff>
    </xdr:to>
    <xdr:sp macro="" textlink="">
      <xdr:nvSpPr>
        <xdr:cNvPr id="195" name="円/楕円 194"/>
        <xdr:cNvSpPr/>
      </xdr:nvSpPr>
      <xdr:spPr>
        <a:xfrm>
          <a:off x="2857500" y="130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148007</xdr:rowOff>
    </xdr:from>
    <xdr:ext cx="599010" cy="259045"/>
    <xdr:sp macro="" textlink="">
      <xdr:nvSpPr>
        <xdr:cNvPr id="196" name="テキスト ボックス 195"/>
        <xdr:cNvSpPr txBox="1"/>
      </xdr:nvSpPr>
      <xdr:spPr>
        <a:xfrm>
          <a:off x="2608794" y="1283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92585</xdr:rowOff>
    </xdr:from>
    <xdr:to>
      <xdr:col>3</xdr:col>
      <xdr:colOff>3175</xdr:colOff>
      <xdr:row>77</xdr:row>
      <xdr:rowOff>22735</xdr:rowOff>
    </xdr:to>
    <xdr:sp macro="" textlink="">
      <xdr:nvSpPr>
        <xdr:cNvPr id="197" name="円/楕円 196"/>
        <xdr:cNvSpPr/>
      </xdr:nvSpPr>
      <xdr:spPr>
        <a:xfrm>
          <a:off x="1968500" y="131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39262</xdr:rowOff>
    </xdr:from>
    <xdr:ext cx="599010" cy="259045"/>
    <xdr:sp macro="" textlink="">
      <xdr:nvSpPr>
        <xdr:cNvPr id="198" name="テキスト ボックス 197"/>
        <xdr:cNvSpPr txBox="1"/>
      </xdr:nvSpPr>
      <xdr:spPr>
        <a:xfrm>
          <a:off x="1719794" y="1289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98766</xdr:rowOff>
    </xdr:from>
    <xdr:to>
      <xdr:col>1</xdr:col>
      <xdr:colOff>485775</xdr:colOff>
      <xdr:row>77</xdr:row>
      <xdr:rowOff>28916</xdr:rowOff>
    </xdr:to>
    <xdr:sp macro="" textlink="">
      <xdr:nvSpPr>
        <xdr:cNvPr id="199" name="円/楕円 198"/>
        <xdr:cNvSpPr/>
      </xdr:nvSpPr>
      <xdr:spPr>
        <a:xfrm>
          <a:off x="1079500" y="131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45443</xdr:rowOff>
    </xdr:from>
    <xdr:ext cx="599010" cy="259045"/>
    <xdr:sp macro="" textlink="">
      <xdr:nvSpPr>
        <xdr:cNvPr id="200" name="テキスト ボックス 199"/>
        <xdr:cNvSpPr txBox="1"/>
      </xdr:nvSpPr>
      <xdr:spPr>
        <a:xfrm>
          <a:off x="830794" y="1290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110725</xdr:rowOff>
    </xdr:from>
    <xdr:to>
      <xdr:col>6</xdr:col>
      <xdr:colOff>511175</xdr:colOff>
      <xdr:row>96</xdr:row>
      <xdr:rowOff>100918</xdr:rowOff>
    </xdr:to>
    <xdr:cxnSp macro="">
      <xdr:nvCxnSpPr>
        <xdr:cNvPr id="225" name="直線コネクタ 224"/>
        <xdr:cNvCxnSpPr/>
      </xdr:nvCxnSpPr>
      <xdr:spPr>
        <a:xfrm>
          <a:off x="3797300" y="16398475"/>
          <a:ext cx="838200" cy="16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4677</xdr:rowOff>
    </xdr:from>
    <xdr:to>
      <xdr:col>5</xdr:col>
      <xdr:colOff>358775</xdr:colOff>
      <xdr:row>95</xdr:row>
      <xdr:rowOff>110725</xdr:rowOff>
    </xdr:to>
    <xdr:cxnSp macro="">
      <xdr:nvCxnSpPr>
        <xdr:cNvPr id="228" name="直線コネクタ 227"/>
        <xdr:cNvCxnSpPr/>
      </xdr:nvCxnSpPr>
      <xdr:spPr>
        <a:xfrm>
          <a:off x="2908300" y="16292427"/>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4677</xdr:rowOff>
    </xdr:from>
    <xdr:to>
      <xdr:col>4</xdr:col>
      <xdr:colOff>155575</xdr:colOff>
      <xdr:row>96</xdr:row>
      <xdr:rowOff>108228</xdr:rowOff>
    </xdr:to>
    <xdr:cxnSp macro="">
      <xdr:nvCxnSpPr>
        <xdr:cNvPr id="231" name="直線コネクタ 230"/>
        <xdr:cNvCxnSpPr/>
      </xdr:nvCxnSpPr>
      <xdr:spPr>
        <a:xfrm flipV="1">
          <a:off x="2019300" y="16292427"/>
          <a:ext cx="889000" cy="2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74892</xdr:rowOff>
    </xdr:from>
    <xdr:to>
      <xdr:col>2</xdr:col>
      <xdr:colOff>638175</xdr:colOff>
      <xdr:row>96</xdr:row>
      <xdr:rowOff>108228</xdr:rowOff>
    </xdr:to>
    <xdr:cxnSp macro="">
      <xdr:nvCxnSpPr>
        <xdr:cNvPr id="234" name="直線コネクタ 233"/>
        <xdr:cNvCxnSpPr/>
      </xdr:nvCxnSpPr>
      <xdr:spPr>
        <a:xfrm>
          <a:off x="1130300" y="16534092"/>
          <a:ext cx="889000"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50118</xdr:rowOff>
    </xdr:from>
    <xdr:to>
      <xdr:col>6</xdr:col>
      <xdr:colOff>561975</xdr:colOff>
      <xdr:row>96</xdr:row>
      <xdr:rowOff>151718</xdr:rowOff>
    </xdr:to>
    <xdr:sp macro="" textlink="">
      <xdr:nvSpPr>
        <xdr:cNvPr id="244" name="円/楕円 243"/>
        <xdr:cNvSpPr/>
      </xdr:nvSpPr>
      <xdr:spPr>
        <a:xfrm>
          <a:off x="4584700" y="165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28545</xdr:rowOff>
    </xdr:from>
    <xdr:ext cx="534377" cy="259045"/>
    <xdr:sp macro="" textlink="">
      <xdr:nvSpPr>
        <xdr:cNvPr id="245" name="衛生費該当値テキスト"/>
        <xdr:cNvSpPr txBox="1"/>
      </xdr:nvSpPr>
      <xdr:spPr>
        <a:xfrm>
          <a:off x="4686300"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59925</xdr:rowOff>
    </xdr:from>
    <xdr:to>
      <xdr:col>5</xdr:col>
      <xdr:colOff>409575</xdr:colOff>
      <xdr:row>95</xdr:row>
      <xdr:rowOff>161525</xdr:rowOff>
    </xdr:to>
    <xdr:sp macro="" textlink="">
      <xdr:nvSpPr>
        <xdr:cNvPr id="246" name="円/楕円 245"/>
        <xdr:cNvSpPr/>
      </xdr:nvSpPr>
      <xdr:spPr>
        <a:xfrm>
          <a:off x="3746500" y="163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6602</xdr:rowOff>
    </xdr:from>
    <xdr:ext cx="534377" cy="259045"/>
    <xdr:sp macro="" textlink="">
      <xdr:nvSpPr>
        <xdr:cNvPr id="247" name="テキスト ボックス 246"/>
        <xdr:cNvSpPr txBox="1"/>
      </xdr:nvSpPr>
      <xdr:spPr>
        <a:xfrm>
          <a:off x="3530111" y="16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125327</xdr:rowOff>
    </xdr:from>
    <xdr:to>
      <xdr:col>4</xdr:col>
      <xdr:colOff>206375</xdr:colOff>
      <xdr:row>95</xdr:row>
      <xdr:rowOff>55477</xdr:rowOff>
    </xdr:to>
    <xdr:sp macro="" textlink="">
      <xdr:nvSpPr>
        <xdr:cNvPr id="248" name="円/楕円 247"/>
        <xdr:cNvSpPr/>
      </xdr:nvSpPr>
      <xdr:spPr>
        <a:xfrm>
          <a:off x="2857500" y="162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72004</xdr:rowOff>
    </xdr:from>
    <xdr:ext cx="534377" cy="259045"/>
    <xdr:sp macro="" textlink="">
      <xdr:nvSpPr>
        <xdr:cNvPr id="249" name="テキスト ボックス 248"/>
        <xdr:cNvSpPr txBox="1"/>
      </xdr:nvSpPr>
      <xdr:spPr>
        <a:xfrm>
          <a:off x="2641111" y="160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57428</xdr:rowOff>
    </xdr:from>
    <xdr:to>
      <xdr:col>3</xdr:col>
      <xdr:colOff>3175</xdr:colOff>
      <xdr:row>96</xdr:row>
      <xdr:rowOff>159028</xdr:rowOff>
    </xdr:to>
    <xdr:sp macro="" textlink="">
      <xdr:nvSpPr>
        <xdr:cNvPr id="250" name="円/楕円 249"/>
        <xdr:cNvSpPr/>
      </xdr:nvSpPr>
      <xdr:spPr>
        <a:xfrm>
          <a:off x="1968500" y="165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150155</xdr:rowOff>
    </xdr:from>
    <xdr:ext cx="534377" cy="259045"/>
    <xdr:sp macro="" textlink="">
      <xdr:nvSpPr>
        <xdr:cNvPr id="251" name="テキスト ボックス 250"/>
        <xdr:cNvSpPr txBox="1"/>
      </xdr:nvSpPr>
      <xdr:spPr>
        <a:xfrm>
          <a:off x="1752111" y="166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24092</xdr:rowOff>
    </xdr:from>
    <xdr:to>
      <xdr:col>1</xdr:col>
      <xdr:colOff>485775</xdr:colOff>
      <xdr:row>96</xdr:row>
      <xdr:rowOff>125692</xdr:rowOff>
    </xdr:to>
    <xdr:sp macro="" textlink="">
      <xdr:nvSpPr>
        <xdr:cNvPr id="252" name="円/楕円 251"/>
        <xdr:cNvSpPr/>
      </xdr:nvSpPr>
      <xdr:spPr>
        <a:xfrm>
          <a:off x="1079500" y="164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142219</xdr:rowOff>
    </xdr:from>
    <xdr:ext cx="534377" cy="259045"/>
    <xdr:sp macro="" textlink="">
      <xdr:nvSpPr>
        <xdr:cNvPr id="253" name="テキスト ボックス 252"/>
        <xdr:cNvSpPr txBox="1"/>
      </xdr:nvSpPr>
      <xdr:spPr>
        <a:xfrm>
          <a:off x="863111" y="162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147538</xdr:rowOff>
    </xdr:from>
    <xdr:to>
      <xdr:col>15</xdr:col>
      <xdr:colOff>180975</xdr:colOff>
      <xdr:row>38</xdr:row>
      <xdr:rowOff>158968</xdr:rowOff>
    </xdr:to>
    <xdr:cxnSp macro="">
      <xdr:nvCxnSpPr>
        <xdr:cNvPr id="284" name="直線コネクタ 283"/>
        <xdr:cNvCxnSpPr/>
      </xdr:nvCxnSpPr>
      <xdr:spPr>
        <a:xfrm flipV="1">
          <a:off x="9639300" y="66626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158968</xdr:rowOff>
    </xdr:from>
    <xdr:to>
      <xdr:col>14</xdr:col>
      <xdr:colOff>28575</xdr:colOff>
      <xdr:row>39</xdr:row>
      <xdr:rowOff>4173</xdr:rowOff>
    </xdr:to>
    <xdr:cxnSp macro="">
      <xdr:nvCxnSpPr>
        <xdr:cNvPr id="287" name="直線コネクタ 286"/>
        <xdr:cNvCxnSpPr/>
      </xdr:nvCxnSpPr>
      <xdr:spPr>
        <a:xfrm flipV="1">
          <a:off x="8750300" y="667406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16583</xdr:rowOff>
    </xdr:from>
    <xdr:to>
      <xdr:col>12</xdr:col>
      <xdr:colOff>511175</xdr:colOff>
      <xdr:row>39</xdr:row>
      <xdr:rowOff>4173</xdr:rowOff>
    </xdr:to>
    <xdr:cxnSp macro="">
      <xdr:nvCxnSpPr>
        <xdr:cNvPr id="290" name="直線コネクタ 289"/>
        <xdr:cNvCxnSpPr/>
      </xdr:nvCxnSpPr>
      <xdr:spPr>
        <a:xfrm>
          <a:off x="7861300" y="6531683"/>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5479</xdr:rowOff>
    </xdr:from>
    <xdr:to>
      <xdr:col>11</xdr:col>
      <xdr:colOff>307975</xdr:colOff>
      <xdr:row>38</xdr:row>
      <xdr:rowOff>16583</xdr:rowOff>
    </xdr:to>
    <xdr:cxnSp macro="">
      <xdr:nvCxnSpPr>
        <xdr:cNvPr id="293" name="直線コネクタ 292"/>
        <xdr:cNvCxnSpPr/>
      </xdr:nvCxnSpPr>
      <xdr:spPr>
        <a:xfrm>
          <a:off x="6972300" y="6349129"/>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96738</xdr:rowOff>
    </xdr:from>
    <xdr:to>
      <xdr:col>15</xdr:col>
      <xdr:colOff>231775</xdr:colOff>
      <xdr:row>39</xdr:row>
      <xdr:rowOff>26888</xdr:rowOff>
    </xdr:to>
    <xdr:sp macro="" textlink="">
      <xdr:nvSpPr>
        <xdr:cNvPr id="303" name="円/楕円 302"/>
        <xdr:cNvSpPr/>
      </xdr:nvSpPr>
      <xdr:spPr>
        <a:xfrm>
          <a:off x="104267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11665</xdr:rowOff>
    </xdr:from>
    <xdr:ext cx="378565" cy="259045"/>
    <xdr:sp macro="" textlink="">
      <xdr:nvSpPr>
        <xdr:cNvPr id="304" name="労働費該当値テキスト"/>
        <xdr:cNvSpPr txBox="1"/>
      </xdr:nvSpPr>
      <xdr:spPr>
        <a:xfrm>
          <a:off x="10528300" y="652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108168</xdr:rowOff>
    </xdr:from>
    <xdr:to>
      <xdr:col>14</xdr:col>
      <xdr:colOff>79375</xdr:colOff>
      <xdr:row>39</xdr:row>
      <xdr:rowOff>38318</xdr:rowOff>
    </xdr:to>
    <xdr:sp macro="" textlink="">
      <xdr:nvSpPr>
        <xdr:cNvPr id="305" name="円/楕円 304"/>
        <xdr:cNvSpPr/>
      </xdr:nvSpPr>
      <xdr:spPr>
        <a:xfrm>
          <a:off x="9588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29445</xdr:rowOff>
    </xdr:from>
    <xdr:ext cx="378565" cy="259045"/>
    <xdr:sp macro="" textlink="">
      <xdr:nvSpPr>
        <xdr:cNvPr id="306" name="テキスト ボックス 305"/>
        <xdr:cNvSpPr txBox="1"/>
      </xdr:nvSpPr>
      <xdr:spPr>
        <a:xfrm>
          <a:off x="9450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124823</xdr:rowOff>
    </xdr:from>
    <xdr:to>
      <xdr:col>12</xdr:col>
      <xdr:colOff>561975</xdr:colOff>
      <xdr:row>39</xdr:row>
      <xdr:rowOff>54973</xdr:rowOff>
    </xdr:to>
    <xdr:sp macro="" textlink="">
      <xdr:nvSpPr>
        <xdr:cNvPr id="307" name="円/楕円 306"/>
        <xdr:cNvSpPr/>
      </xdr:nvSpPr>
      <xdr:spPr>
        <a:xfrm>
          <a:off x="8699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46100</xdr:rowOff>
    </xdr:from>
    <xdr:ext cx="378565" cy="259045"/>
    <xdr:sp macro="" textlink="">
      <xdr:nvSpPr>
        <xdr:cNvPr id="308" name="テキスト ボックス 307"/>
        <xdr:cNvSpPr txBox="1"/>
      </xdr:nvSpPr>
      <xdr:spPr>
        <a:xfrm>
          <a:off x="8561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137233</xdr:rowOff>
    </xdr:from>
    <xdr:to>
      <xdr:col>11</xdr:col>
      <xdr:colOff>358775</xdr:colOff>
      <xdr:row>38</xdr:row>
      <xdr:rowOff>67383</xdr:rowOff>
    </xdr:to>
    <xdr:sp macro="" textlink="">
      <xdr:nvSpPr>
        <xdr:cNvPr id="309" name="円/楕円 308"/>
        <xdr:cNvSpPr/>
      </xdr:nvSpPr>
      <xdr:spPr>
        <a:xfrm>
          <a:off x="7810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58510</xdr:rowOff>
    </xdr:from>
    <xdr:ext cx="378565" cy="259045"/>
    <xdr:sp macro="" textlink="">
      <xdr:nvSpPr>
        <xdr:cNvPr id="310" name="テキスト ボックス 309"/>
        <xdr:cNvSpPr txBox="1"/>
      </xdr:nvSpPr>
      <xdr:spPr>
        <a:xfrm>
          <a:off x="7672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126129</xdr:rowOff>
    </xdr:from>
    <xdr:to>
      <xdr:col>10</xdr:col>
      <xdr:colOff>155575</xdr:colOff>
      <xdr:row>37</xdr:row>
      <xdr:rowOff>56279</xdr:rowOff>
    </xdr:to>
    <xdr:sp macro="" textlink="">
      <xdr:nvSpPr>
        <xdr:cNvPr id="311" name="円/楕円 310"/>
        <xdr:cNvSpPr/>
      </xdr:nvSpPr>
      <xdr:spPr>
        <a:xfrm>
          <a:off x="6921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47406</xdr:rowOff>
    </xdr:from>
    <xdr:ext cx="469744" cy="259045"/>
    <xdr:sp macro="" textlink="">
      <xdr:nvSpPr>
        <xdr:cNvPr id="312" name="テキスト ボックス 311"/>
        <xdr:cNvSpPr txBox="1"/>
      </xdr:nvSpPr>
      <xdr:spPr>
        <a:xfrm>
          <a:off x="6737427"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39218</xdr:rowOff>
    </xdr:from>
    <xdr:to>
      <xdr:col>15</xdr:col>
      <xdr:colOff>180975</xdr:colOff>
      <xdr:row>55</xdr:row>
      <xdr:rowOff>82385</xdr:rowOff>
    </xdr:to>
    <xdr:cxnSp macro="">
      <xdr:nvCxnSpPr>
        <xdr:cNvPr id="341" name="直線コネクタ 340"/>
        <xdr:cNvCxnSpPr/>
      </xdr:nvCxnSpPr>
      <xdr:spPr>
        <a:xfrm>
          <a:off x="9639300" y="9468968"/>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39218</xdr:rowOff>
    </xdr:from>
    <xdr:to>
      <xdr:col>14</xdr:col>
      <xdr:colOff>28575</xdr:colOff>
      <xdr:row>55</xdr:row>
      <xdr:rowOff>154572</xdr:rowOff>
    </xdr:to>
    <xdr:cxnSp macro="">
      <xdr:nvCxnSpPr>
        <xdr:cNvPr id="344" name="直線コネクタ 343"/>
        <xdr:cNvCxnSpPr/>
      </xdr:nvCxnSpPr>
      <xdr:spPr>
        <a:xfrm flipV="1">
          <a:off x="8750300" y="9468968"/>
          <a:ext cx="889000" cy="1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154318</xdr:rowOff>
    </xdr:from>
    <xdr:to>
      <xdr:col>12</xdr:col>
      <xdr:colOff>511175</xdr:colOff>
      <xdr:row>55</xdr:row>
      <xdr:rowOff>154572</xdr:rowOff>
    </xdr:to>
    <xdr:cxnSp macro="">
      <xdr:nvCxnSpPr>
        <xdr:cNvPr id="347" name="直線コネクタ 346"/>
        <xdr:cNvCxnSpPr/>
      </xdr:nvCxnSpPr>
      <xdr:spPr>
        <a:xfrm>
          <a:off x="7861300" y="9412618"/>
          <a:ext cx="889000" cy="1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154318</xdr:rowOff>
    </xdr:from>
    <xdr:to>
      <xdr:col>11</xdr:col>
      <xdr:colOff>307975</xdr:colOff>
      <xdr:row>55</xdr:row>
      <xdr:rowOff>148641</xdr:rowOff>
    </xdr:to>
    <xdr:cxnSp macro="">
      <xdr:nvCxnSpPr>
        <xdr:cNvPr id="350" name="直線コネクタ 349"/>
        <xdr:cNvCxnSpPr/>
      </xdr:nvCxnSpPr>
      <xdr:spPr>
        <a:xfrm flipV="1">
          <a:off x="6972300" y="9412618"/>
          <a:ext cx="889000" cy="1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31585</xdr:rowOff>
    </xdr:from>
    <xdr:to>
      <xdr:col>15</xdr:col>
      <xdr:colOff>231775</xdr:colOff>
      <xdr:row>55</xdr:row>
      <xdr:rowOff>133185</xdr:rowOff>
    </xdr:to>
    <xdr:sp macro="" textlink="">
      <xdr:nvSpPr>
        <xdr:cNvPr id="360" name="円/楕円 359"/>
        <xdr:cNvSpPr/>
      </xdr:nvSpPr>
      <xdr:spPr>
        <a:xfrm>
          <a:off x="10426700" y="9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54462</xdr:rowOff>
    </xdr:from>
    <xdr:ext cx="534377" cy="259045"/>
    <xdr:sp macro="" textlink="">
      <xdr:nvSpPr>
        <xdr:cNvPr id="361" name="農林水産業費該当値テキスト"/>
        <xdr:cNvSpPr txBox="1"/>
      </xdr:nvSpPr>
      <xdr:spPr>
        <a:xfrm>
          <a:off x="10528300" y="93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159868</xdr:rowOff>
    </xdr:from>
    <xdr:to>
      <xdr:col>14</xdr:col>
      <xdr:colOff>79375</xdr:colOff>
      <xdr:row>55</xdr:row>
      <xdr:rowOff>90018</xdr:rowOff>
    </xdr:to>
    <xdr:sp macro="" textlink="">
      <xdr:nvSpPr>
        <xdr:cNvPr id="362" name="円/楕円 361"/>
        <xdr:cNvSpPr/>
      </xdr:nvSpPr>
      <xdr:spPr>
        <a:xfrm>
          <a:off x="9588500" y="94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106545</xdr:rowOff>
    </xdr:from>
    <xdr:ext cx="534377" cy="259045"/>
    <xdr:sp macro="" textlink="">
      <xdr:nvSpPr>
        <xdr:cNvPr id="363" name="テキスト ボックス 362"/>
        <xdr:cNvSpPr txBox="1"/>
      </xdr:nvSpPr>
      <xdr:spPr>
        <a:xfrm>
          <a:off x="9372111" y="91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103772</xdr:rowOff>
    </xdr:from>
    <xdr:to>
      <xdr:col>12</xdr:col>
      <xdr:colOff>561975</xdr:colOff>
      <xdr:row>56</xdr:row>
      <xdr:rowOff>33922</xdr:rowOff>
    </xdr:to>
    <xdr:sp macro="" textlink="">
      <xdr:nvSpPr>
        <xdr:cNvPr id="364" name="円/楕円 363"/>
        <xdr:cNvSpPr/>
      </xdr:nvSpPr>
      <xdr:spPr>
        <a:xfrm>
          <a:off x="8699500" y="95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50449</xdr:rowOff>
    </xdr:from>
    <xdr:ext cx="534377" cy="259045"/>
    <xdr:sp macro="" textlink="">
      <xdr:nvSpPr>
        <xdr:cNvPr id="365" name="テキスト ボックス 364"/>
        <xdr:cNvSpPr txBox="1"/>
      </xdr:nvSpPr>
      <xdr:spPr>
        <a:xfrm>
          <a:off x="8483111" y="93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103518</xdr:rowOff>
    </xdr:from>
    <xdr:to>
      <xdr:col>11</xdr:col>
      <xdr:colOff>358775</xdr:colOff>
      <xdr:row>55</xdr:row>
      <xdr:rowOff>33668</xdr:rowOff>
    </xdr:to>
    <xdr:sp macro="" textlink="">
      <xdr:nvSpPr>
        <xdr:cNvPr id="366" name="円/楕円 365"/>
        <xdr:cNvSpPr/>
      </xdr:nvSpPr>
      <xdr:spPr>
        <a:xfrm>
          <a:off x="7810500" y="93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50195</xdr:rowOff>
    </xdr:from>
    <xdr:ext cx="534377" cy="259045"/>
    <xdr:sp macro="" textlink="">
      <xdr:nvSpPr>
        <xdr:cNvPr id="367" name="テキスト ボックス 366"/>
        <xdr:cNvSpPr txBox="1"/>
      </xdr:nvSpPr>
      <xdr:spPr>
        <a:xfrm>
          <a:off x="7594111" y="91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97841</xdr:rowOff>
    </xdr:from>
    <xdr:to>
      <xdr:col>10</xdr:col>
      <xdr:colOff>155575</xdr:colOff>
      <xdr:row>56</xdr:row>
      <xdr:rowOff>27991</xdr:rowOff>
    </xdr:to>
    <xdr:sp macro="" textlink="">
      <xdr:nvSpPr>
        <xdr:cNvPr id="368" name="円/楕円 367"/>
        <xdr:cNvSpPr/>
      </xdr:nvSpPr>
      <xdr:spPr>
        <a:xfrm>
          <a:off x="6921500" y="95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44518</xdr:rowOff>
    </xdr:from>
    <xdr:ext cx="534377" cy="259045"/>
    <xdr:sp macro="" textlink="">
      <xdr:nvSpPr>
        <xdr:cNvPr id="369" name="テキスト ボックス 368"/>
        <xdr:cNvSpPr txBox="1"/>
      </xdr:nvSpPr>
      <xdr:spPr>
        <a:xfrm>
          <a:off x="6705111" y="93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67284</xdr:rowOff>
    </xdr:from>
    <xdr:to>
      <xdr:col>15</xdr:col>
      <xdr:colOff>180975</xdr:colOff>
      <xdr:row>78</xdr:row>
      <xdr:rowOff>69901</xdr:rowOff>
    </xdr:to>
    <xdr:cxnSp macro="">
      <xdr:nvCxnSpPr>
        <xdr:cNvPr id="398" name="直線コネクタ 397"/>
        <xdr:cNvCxnSpPr/>
      </xdr:nvCxnSpPr>
      <xdr:spPr>
        <a:xfrm>
          <a:off x="9639300" y="13440384"/>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38836</xdr:rowOff>
    </xdr:from>
    <xdr:to>
      <xdr:col>14</xdr:col>
      <xdr:colOff>28575</xdr:colOff>
      <xdr:row>78</xdr:row>
      <xdr:rowOff>67284</xdr:rowOff>
    </xdr:to>
    <xdr:cxnSp macro="">
      <xdr:nvCxnSpPr>
        <xdr:cNvPr id="401" name="直線コネクタ 400"/>
        <xdr:cNvCxnSpPr/>
      </xdr:nvCxnSpPr>
      <xdr:spPr>
        <a:xfrm>
          <a:off x="8750300" y="13411936"/>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38836</xdr:rowOff>
    </xdr:from>
    <xdr:to>
      <xdr:col>12</xdr:col>
      <xdr:colOff>511175</xdr:colOff>
      <xdr:row>78</xdr:row>
      <xdr:rowOff>78079</xdr:rowOff>
    </xdr:to>
    <xdr:cxnSp macro="">
      <xdr:nvCxnSpPr>
        <xdr:cNvPr id="404" name="直線コネクタ 403"/>
        <xdr:cNvCxnSpPr/>
      </xdr:nvCxnSpPr>
      <xdr:spPr>
        <a:xfrm flipV="1">
          <a:off x="7861300" y="1341193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78079</xdr:rowOff>
    </xdr:from>
    <xdr:to>
      <xdr:col>11</xdr:col>
      <xdr:colOff>307975</xdr:colOff>
      <xdr:row>78</xdr:row>
      <xdr:rowOff>127228</xdr:rowOff>
    </xdr:to>
    <xdr:cxnSp macro="">
      <xdr:nvCxnSpPr>
        <xdr:cNvPr id="407" name="直線コネクタ 406"/>
        <xdr:cNvCxnSpPr/>
      </xdr:nvCxnSpPr>
      <xdr:spPr>
        <a:xfrm flipV="1">
          <a:off x="6972300" y="1345117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19101</xdr:rowOff>
    </xdr:from>
    <xdr:to>
      <xdr:col>15</xdr:col>
      <xdr:colOff>231775</xdr:colOff>
      <xdr:row>78</xdr:row>
      <xdr:rowOff>120701</xdr:rowOff>
    </xdr:to>
    <xdr:sp macro="" textlink="">
      <xdr:nvSpPr>
        <xdr:cNvPr id="417" name="円/楕円 416"/>
        <xdr:cNvSpPr/>
      </xdr:nvSpPr>
      <xdr:spPr>
        <a:xfrm>
          <a:off x="104267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105478</xdr:rowOff>
    </xdr:from>
    <xdr:ext cx="534377" cy="259045"/>
    <xdr:sp macro="" textlink="">
      <xdr:nvSpPr>
        <xdr:cNvPr id="418" name="商工費該当値テキスト"/>
        <xdr:cNvSpPr txBox="1"/>
      </xdr:nvSpPr>
      <xdr:spPr>
        <a:xfrm>
          <a:off x="10528300" y="133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16484</xdr:rowOff>
    </xdr:from>
    <xdr:to>
      <xdr:col>14</xdr:col>
      <xdr:colOff>79375</xdr:colOff>
      <xdr:row>78</xdr:row>
      <xdr:rowOff>118084</xdr:rowOff>
    </xdr:to>
    <xdr:sp macro="" textlink="">
      <xdr:nvSpPr>
        <xdr:cNvPr id="419" name="円/楕円 418"/>
        <xdr:cNvSpPr/>
      </xdr:nvSpPr>
      <xdr:spPr>
        <a:xfrm>
          <a:off x="9588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109211</xdr:rowOff>
    </xdr:from>
    <xdr:ext cx="534377" cy="259045"/>
    <xdr:sp macro="" textlink="">
      <xdr:nvSpPr>
        <xdr:cNvPr id="420" name="テキスト ボックス 419"/>
        <xdr:cNvSpPr txBox="1"/>
      </xdr:nvSpPr>
      <xdr:spPr>
        <a:xfrm>
          <a:off x="9372111" y="13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159486</xdr:rowOff>
    </xdr:from>
    <xdr:to>
      <xdr:col>12</xdr:col>
      <xdr:colOff>561975</xdr:colOff>
      <xdr:row>78</xdr:row>
      <xdr:rowOff>89636</xdr:rowOff>
    </xdr:to>
    <xdr:sp macro="" textlink="">
      <xdr:nvSpPr>
        <xdr:cNvPr id="421" name="円/楕円 420"/>
        <xdr:cNvSpPr/>
      </xdr:nvSpPr>
      <xdr:spPr>
        <a:xfrm>
          <a:off x="8699500" y="133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80763</xdr:rowOff>
    </xdr:from>
    <xdr:ext cx="534377" cy="259045"/>
    <xdr:sp macro="" textlink="">
      <xdr:nvSpPr>
        <xdr:cNvPr id="422" name="テキスト ボックス 421"/>
        <xdr:cNvSpPr txBox="1"/>
      </xdr:nvSpPr>
      <xdr:spPr>
        <a:xfrm>
          <a:off x="8483111" y="134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27279</xdr:rowOff>
    </xdr:from>
    <xdr:to>
      <xdr:col>11</xdr:col>
      <xdr:colOff>358775</xdr:colOff>
      <xdr:row>78</xdr:row>
      <xdr:rowOff>128879</xdr:rowOff>
    </xdr:to>
    <xdr:sp macro="" textlink="">
      <xdr:nvSpPr>
        <xdr:cNvPr id="423" name="円/楕円 422"/>
        <xdr:cNvSpPr/>
      </xdr:nvSpPr>
      <xdr:spPr>
        <a:xfrm>
          <a:off x="7810500" y="13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120006</xdr:rowOff>
    </xdr:from>
    <xdr:ext cx="534377" cy="259045"/>
    <xdr:sp macro="" textlink="">
      <xdr:nvSpPr>
        <xdr:cNvPr id="424" name="テキスト ボックス 423"/>
        <xdr:cNvSpPr txBox="1"/>
      </xdr:nvSpPr>
      <xdr:spPr>
        <a:xfrm>
          <a:off x="7594111" y="134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76428</xdr:rowOff>
    </xdr:from>
    <xdr:to>
      <xdr:col>10</xdr:col>
      <xdr:colOff>155575</xdr:colOff>
      <xdr:row>79</xdr:row>
      <xdr:rowOff>6578</xdr:rowOff>
    </xdr:to>
    <xdr:sp macro="" textlink="">
      <xdr:nvSpPr>
        <xdr:cNvPr id="425" name="円/楕円 424"/>
        <xdr:cNvSpPr/>
      </xdr:nvSpPr>
      <xdr:spPr>
        <a:xfrm>
          <a:off x="6921500" y="134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169155</xdr:rowOff>
    </xdr:from>
    <xdr:ext cx="469744" cy="259045"/>
    <xdr:sp macro="" textlink="">
      <xdr:nvSpPr>
        <xdr:cNvPr id="426" name="テキスト ボックス 425"/>
        <xdr:cNvSpPr txBox="1"/>
      </xdr:nvSpPr>
      <xdr:spPr>
        <a:xfrm>
          <a:off x="6737427" y="1354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18095</xdr:rowOff>
    </xdr:from>
    <xdr:to>
      <xdr:col>15</xdr:col>
      <xdr:colOff>180975</xdr:colOff>
      <xdr:row>97</xdr:row>
      <xdr:rowOff>59680</xdr:rowOff>
    </xdr:to>
    <xdr:cxnSp macro="">
      <xdr:nvCxnSpPr>
        <xdr:cNvPr id="459" name="直線コネクタ 458"/>
        <xdr:cNvCxnSpPr/>
      </xdr:nvCxnSpPr>
      <xdr:spPr>
        <a:xfrm>
          <a:off x="9639300" y="16648745"/>
          <a:ext cx="8382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18095</xdr:rowOff>
    </xdr:from>
    <xdr:to>
      <xdr:col>14</xdr:col>
      <xdr:colOff>28575</xdr:colOff>
      <xdr:row>97</xdr:row>
      <xdr:rowOff>44459</xdr:rowOff>
    </xdr:to>
    <xdr:cxnSp macro="">
      <xdr:nvCxnSpPr>
        <xdr:cNvPr id="462" name="直線コネクタ 461"/>
        <xdr:cNvCxnSpPr/>
      </xdr:nvCxnSpPr>
      <xdr:spPr>
        <a:xfrm flipV="1">
          <a:off x="8750300" y="16648745"/>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44459</xdr:rowOff>
    </xdr:from>
    <xdr:to>
      <xdr:col>12</xdr:col>
      <xdr:colOff>511175</xdr:colOff>
      <xdr:row>97</xdr:row>
      <xdr:rowOff>160350</xdr:rowOff>
    </xdr:to>
    <xdr:cxnSp macro="">
      <xdr:nvCxnSpPr>
        <xdr:cNvPr id="465" name="直線コネクタ 464"/>
        <xdr:cNvCxnSpPr/>
      </xdr:nvCxnSpPr>
      <xdr:spPr>
        <a:xfrm flipV="1">
          <a:off x="7861300" y="16675109"/>
          <a:ext cx="889000" cy="1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108277</xdr:rowOff>
    </xdr:from>
    <xdr:to>
      <xdr:col>11</xdr:col>
      <xdr:colOff>307975</xdr:colOff>
      <xdr:row>97</xdr:row>
      <xdr:rowOff>160350</xdr:rowOff>
    </xdr:to>
    <xdr:cxnSp macro="">
      <xdr:nvCxnSpPr>
        <xdr:cNvPr id="468" name="直線コネクタ 467"/>
        <xdr:cNvCxnSpPr/>
      </xdr:nvCxnSpPr>
      <xdr:spPr>
        <a:xfrm>
          <a:off x="6972300" y="16738927"/>
          <a:ext cx="889000" cy="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8880</xdr:rowOff>
    </xdr:from>
    <xdr:to>
      <xdr:col>15</xdr:col>
      <xdr:colOff>231775</xdr:colOff>
      <xdr:row>97</xdr:row>
      <xdr:rowOff>110480</xdr:rowOff>
    </xdr:to>
    <xdr:sp macro="" textlink="">
      <xdr:nvSpPr>
        <xdr:cNvPr id="478" name="円/楕円 477"/>
        <xdr:cNvSpPr/>
      </xdr:nvSpPr>
      <xdr:spPr>
        <a:xfrm>
          <a:off x="10426700" y="16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158757</xdr:rowOff>
    </xdr:from>
    <xdr:ext cx="534377" cy="259045"/>
    <xdr:sp macro="" textlink="">
      <xdr:nvSpPr>
        <xdr:cNvPr id="479" name="土木費該当値テキスト"/>
        <xdr:cNvSpPr txBox="1"/>
      </xdr:nvSpPr>
      <xdr:spPr>
        <a:xfrm>
          <a:off x="10528300" y="166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138745</xdr:rowOff>
    </xdr:from>
    <xdr:to>
      <xdr:col>14</xdr:col>
      <xdr:colOff>79375</xdr:colOff>
      <xdr:row>97</xdr:row>
      <xdr:rowOff>68895</xdr:rowOff>
    </xdr:to>
    <xdr:sp macro="" textlink="">
      <xdr:nvSpPr>
        <xdr:cNvPr id="480" name="円/楕円 479"/>
        <xdr:cNvSpPr/>
      </xdr:nvSpPr>
      <xdr:spPr>
        <a:xfrm>
          <a:off x="9588500" y="165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60022</xdr:rowOff>
    </xdr:from>
    <xdr:ext cx="534377" cy="259045"/>
    <xdr:sp macro="" textlink="">
      <xdr:nvSpPr>
        <xdr:cNvPr id="481" name="テキスト ボックス 480"/>
        <xdr:cNvSpPr txBox="1"/>
      </xdr:nvSpPr>
      <xdr:spPr>
        <a:xfrm>
          <a:off x="9372111" y="166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165109</xdr:rowOff>
    </xdr:from>
    <xdr:to>
      <xdr:col>12</xdr:col>
      <xdr:colOff>561975</xdr:colOff>
      <xdr:row>97</xdr:row>
      <xdr:rowOff>95259</xdr:rowOff>
    </xdr:to>
    <xdr:sp macro="" textlink="">
      <xdr:nvSpPr>
        <xdr:cNvPr id="482" name="円/楕円 481"/>
        <xdr:cNvSpPr/>
      </xdr:nvSpPr>
      <xdr:spPr>
        <a:xfrm>
          <a:off x="8699500" y="166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86386</xdr:rowOff>
    </xdr:from>
    <xdr:ext cx="534377" cy="259045"/>
    <xdr:sp macro="" textlink="">
      <xdr:nvSpPr>
        <xdr:cNvPr id="483" name="テキスト ボックス 482"/>
        <xdr:cNvSpPr txBox="1"/>
      </xdr:nvSpPr>
      <xdr:spPr>
        <a:xfrm>
          <a:off x="8483111" y="167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109550</xdr:rowOff>
    </xdr:from>
    <xdr:to>
      <xdr:col>11</xdr:col>
      <xdr:colOff>358775</xdr:colOff>
      <xdr:row>98</xdr:row>
      <xdr:rowOff>39700</xdr:rowOff>
    </xdr:to>
    <xdr:sp macro="" textlink="">
      <xdr:nvSpPr>
        <xdr:cNvPr id="484" name="円/楕円 483"/>
        <xdr:cNvSpPr/>
      </xdr:nvSpPr>
      <xdr:spPr>
        <a:xfrm>
          <a:off x="7810500" y="16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30827</xdr:rowOff>
    </xdr:from>
    <xdr:ext cx="534377" cy="259045"/>
    <xdr:sp macro="" textlink="">
      <xdr:nvSpPr>
        <xdr:cNvPr id="485" name="テキスト ボックス 484"/>
        <xdr:cNvSpPr txBox="1"/>
      </xdr:nvSpPr>
      <xdr:spPr>
        <a:xfrm>
          <a:off x="7594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57477</xdr:rowOff>
    </xdr:from>
    <xdr:to>
      <xdr:col>10</xdr:col>
      <xdr:colOff>155575</xdr:colOff>
      <xdr:row>97</xdr:row>
      <xdr:rowOff>159077</xdr:rowOff>
    </xdr:to>
    <xdr:sp macro="" textlink="">
      <xdr:nvSpPr>
        <xdr:cNvPr id="486" name="円/楕円 485"/>
        <xdr:cNvSpPr/>
      </xdr:nvSpPr>
      <xdr:spPr>
        <a:xfrm>
          <a:off x="6921500" y="166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150204</xdr:rowOff>
    </xdr:from>
    <xdr:ext cx="534377" cy="259045"/>
    <xdr:sp macro="" textlink="">
      <xdr:nvSpPr>
        <xdr:cNvPr id="487" name="テキスト ボックス 486"/>
        <xdr:cNvSpPr txBox="1"/>
      </xdr:nvSpPr>
      <xdr:spPr>
        <a:xfrm>
          <a:off x="6705111" y="167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128484</xdr:rowOff>
    </xdr:from>
    <xdr:to>
      <xdr:col>23</xdr:col>
      <xdr:colOff>517525</xdr:colOff>
      <xdr:row>37</xdr:row>
      <xdr:rowOff>163488</xdr:rowOff>
    </xdr:to>
    <xdr:cxnSp macro="">
      <xdr:nvCxnSpPr>
        <xdr:cNvPr id="520" name="直線コネクタ 519"/>
        <xdr:cNvCxnSpPr/>
      </xdr:nvCxnSpPr>
      <xdr:spPr>
        <a:xfrm flipV="1">
          <a:off x="15481300" y="6472134"/>
          <a:ext cx="8382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130299</xdr:rowOff>
    </xdr:from>
    <xdr:to>
      <xdr:col>22</xdr:col>
      <xdr:colOff>365125</xdr:colOff>
      <xdr:row>37</xdr:row>
      <xdr:rowOff>163488</xdr:rowOff>
    </xdr:to>
    <xdr:cxnSp macro="">
      <xdr:nvCxnSpPr>
        <xdr:cNvPr id="523" name="直線コネクタ 522"/>
        <xdr:cNvCxnSpPr/>
      </xdr:nvCxnSpPr>
      <xdr:spPr>
        <a:xfrm>
          <a:off x="14592300" y="6473949"/>
          <a:ext cx="889000" cy="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130299</xdr:rowOff>
    </xdr:from>
    <xdr:to>
      <xdr:col>21</xdr:col>
      <xdr:colOff>161925</xdr:colOff>
      <xdr:row>37</xdr:row>
      <xdr:rowOff>152002</xdr:rowOff>
    </xdr:to>
    <xdr:cxnSp macro="">
      <xdr:nvCxnSpPr>
        <xdr:cNvPr id="526" name="直線コネクタ 525"/>
        <xdr:cNvCxnSpPr/>
      </xdr:nvCxnSpPr>
      <xdr:spPr>
        <a:xfrm flipV="1">
          <a:off x="13703300" y="6473949"/>
          <a:ext cx="8890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49931</xdr:rowOff>
    </xdr:from>
    <xdr:to>
      <xdr:col>19</xdr:col>
      <xdr:colOff>644525</xdr:colOff>
      <xdr:row>37</xdr:row>
      <xdr:rowOff>152002</xdr:rowOff>
    </xdr:to>
    <xdr:cxnSp macro="">
      <xdr:nvCxnSpPr>
        <xdr:cNvPr id="529" name="直線コネクタ 528"/>
        <xdr:cNvCxnSpPr/>
      </xdr:nvCxnSpPr>
      <xdr:spPr>
        <a:xfrm>
          <a:off x="12814300" y="6393581"/>
          <a:ext cx="889000" cy="10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77684</xdr:rowOff>
    </xdr:from>
    <xdr:to>
      <xdr:col>23</xdr:col>
      <xdr:colOff>568325</xdr:colOff>
      <xdr:row>38</xdr:row>
      <xdr:rowOff>7834</xdr:rowOff>
    </xdr:to>
    <xdr:sp macro="" textlink="">
      <xdr:nvSpPr>
        <xdr:cNvPr id="539" name="円/楕円 538"/>
        <xdr:cNvSpPr/>
      </xdr:nvSpPr>
      <xdr:spPr>
        <a:xfrm>
          <a:off x="16268700" y="64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100561</xdr:rowOff>
    </xdr:from>
    <xdr:ext cx="534377" cy="259045"/>
    <xdr:sp macro="" textlink="">
      <xdr:nvSpPr>
        <xdr:cNvPr id="540" name="消防費該当値テキスト"/>
        <xdr:cNvSpPr txBox="1"/>
      </xdr:nvSpPr>
      <xdr:spPr>
        <a:xfrm>
          <a:off x="16370300" y="62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112689</xdr:rowOff>
    </xdr:from>
    <xdr:to>
      <xdr:col>22</xdr:col>
      <xdr:colOff>415925</xdr:colOff>
      <xdr:row>38</xdr:row>
      <xdr:rowOff>42839</xdr:rowOff>
    </xdr:to>
    <xdr:sp macro="" textlink="">
      <xdr:nvSpPr>
        <xdr:cNvPr id="541" name="円/楕円 540"/>
        <xdr:cNvSpPr/>
      </xdr:nvSpPr>
      <xdr:spPr>
        <a:xfrm>
          <a:off x="15430500" y="64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33965</xdr:rowOff>
    </xdr:from>
    <xdr:ext cx="534377" cy="259045"/>
    <xdr:sp macro="" textlink="">
      <xdr:nvSpPr>
        <xdr:cNvPr id="542" name="テキスト ボックス 541"/>
        <xdr:cNvSpPr txBox="1"/>
      </xdr:nvSpPr>
      <xdr:spPr>
        <a:xfrm>
          <a:off x="15214111" y="65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79499</xdr:rowOff>
    </xdr:from>
    <xdr:to>
      <xdr:col>21</xdr:col>
      <xdr:colOff>212725</xdr:colOff>
      <xdr:row>38</xdr:row>
      <xdr:rowOff>9649</xdr:rowOff>
    </xdr:to>
    <xdr:sp macro="" textlink="">
      <xdr:nvSpPr>
        <xdr:cNvPr id="543" name="円/楕円 542"/>
        <xdr:cNvSpPr/>
      </xdr:nvSpPr>
      <xdr:spPr>
        <a:xfrm>
          <a:off x="14541500" y="64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776</xdr:rowOff>
    </xdr:from>
    <xdr:ext cx="534377" cy="259045"/>
    <xdr:sp macro="" textlink="">
      <xdr:nvSpPr>
        <xdr:cNvPr id="544" name="テキスト ボックス 543"/>
        <xdr:cNvSpPr txBox="1"/>
      </xdr:nvSpPr>
      <xdr:spPr>
        <a:xfrm>
          <a:off x="14325111" y="65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101202</xdr:rowOff>
    </xdr:from>
    <xdr:to>
      <xdr:col>20</xdr:col>
      <xdr:colOff>9525</xdr:colOff>
      <xdr:row>38</xdr:row>
      <xdr:rowOff>31352</xdr:rowOff>
    </xdr:to>
    <xdr:sp macro="" textlink="">
      <xdr:nvSpPr>
        <xdr:cNvPr id="545" name="円/楕円 544"/>
        <xdr:cNvSpPr/>
      </xdr:nvSpPr>
      <xdr:spPr>
        <a:xfrm>
          <a:off x="13652500" y="64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22479</xdr:rowOff>
    </xdr:from>
    <xdr:ext cx="534377" cy="259045"/>
    <xdr:sp macro="" textlink="">
      <xdr:nvSpPr>
        <xdr:cNvPr id="546" name="テキスト ボックス 545"/>
        <xdr:cNvSpPr txBox="1"/>
      </xdr:nvSpPr>
      <xdr:spPr>
        <a:xfrm>
          <a:off x="13436111" y="65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170581</xdr:rowOff>
    </xdr:from>
    <xdr:to>
      <xdr:col>18</xdr:col>
      <xdr:colOff>492125</xdr:colOff>
      <xdr:row>37</xdr:row>
      <xdr:rowOff>100731</xdr:rowOff>
    </xdr:to>
    <xdr:sp macro="" textlink="">
      <xdr:nvSpPr>
        <xdr:cNvPr id="547" name="円/楕円 546"/>
        <xdr:cNvSpPr/>
      </xdr:nvSpPr>
      <xdr:spPr>
        <a:xfrm>
          <a:off x="12763500" y="63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117258</xdr:rowOff>
    </xdr:from>
    <xdr:ext cx="534377" cy="259045"/>
    <xdr:sp macro="" textlink="">
      <xdr:nvSpPr>
        <xdr:cNvPr id="548" name="テキスト ボックス 547"/>
        <xdr:cNvSpPr txBox="1"/>
      </xdr:nvSpPr>
      <xdr:spPr>
        <a:xfrm>
          <a:off x="12547111" y="611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128788</xdr:rowOff>
    </xdr:from>
    <xdr:to>
      <xdr:col>23</xdr:col>
      <xdr:colOff>517525</xdr:colOff>
      <xdr:row>57</xdr:row>
      <xdr:rowOff>29248</xdr:rowOff>
    </xdr:to>
    <xdr:cxnSp macro="">
      <xdr:nvCxnSpPr>
        <xdr:cNvPr id="577" name="直線コネクタ 576"/>
        <xdr:cNvCxnSpPr/>
      </xdr:nvCxnSpPr>
      <xdr:spPr>
        <a:xfrm>
          <a:off x="15481300" y="9729988"/>
          <a:ext cx="8382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128788</xdr:rowOff>
    </xdr:from>
    <xdr:to>
      <xdr:col>22</xdr:col>
      <xdr:colOff>365125</xdr:colOff>
      <xdr:row>56</xdr:row>
      <xdr:rowOff>135425</xdr:rowOff>
    </xdr:to>
    <xdr:cxnSp macro="">
      <xdr:nvCxnSpPr>
        <xdr:cNvPr id="580" name="直線コネクタ 579"/>
        <xdr:cNvCxnSpPr/>
      </xdr:nvCxnSpPr>
      <xdr:spPr>
        <a:xfrm flipV="1">
          <a:off x="14592300" y="9729988"/>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134968</xdr:rowOff>
    </xdr:from>
    <xdr:to>
      <xdr:col>21</xdr:col>
      <xdr:colOff>161925</xdr:colOff>
      <xdr:row>56</xdr:row>
      <xdr:rowOff>135425</xdr:rowOff>
    </xdr:to>
    <xdr:cxnSp macro="">
      <xdr:nvCxnSpPr>
        <xdr:cNvPr id="583" name="直線コネクタ 582"/>
        <xdr:cNvCxnSpPr/>
      </xdr:nvCxnSpPr>
      <xdr:spPr>
        <a:xfrm>
          <a:off x="13703300" y="97361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99756</xdr:rowOff>
    </xdr:from>
    <xdr:to>
      <xdr:col>19</xdr:col>
      <xdr:colOff>644525</xdr:colOff>
      <xdr:row>56</xdr:row>
      <xdr:rowOff>134968</xdr:rowOff>
    </xdr:to>
    <xdr:cxnSp macro="">
      <xdr:nvCxnSpPr>
        <xdr:cNvPr id="586" name="直線コネクタ 585"/>
        <xdr:cNvCxnSpPr/>
      </xdr:nvCxnSpPr>
      <xdr:spPr>
        <a:xfrm>
          <a:off x="12814300" y="9529506"/>
          <a:ext cx="889000" cy="2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149898</xdr:rowOff>
    </xdr:from>
    <xdr:to>
      <xdr:col>23</xdr:col>
      <xdr:colOff>568325</xdr:colOff>
      <xdr:row>57</xdr:row>
      <xdr:rowOff>80048</xdr:rowOff>
    </xdr:to>
    <xdr:sp macro="" textlink="">
      <xdr:nvSpPr>
        <xdr:cNvPr id="596" name="円/楕円 595"/>
        <xdr:cNvSpPr/>
      </xdr:nvSpPr>
      <xdr:spPr>
        <a:xfrm>
          <a:off x="162687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128325</xdr:rowOff>
    </xdr:from>
    <xdr:ext cx="534377" cy="259045"/>
    <xdr:sp macro="" textlink="">
      <xdr:nvSpPr>
        <xdr:cNvPr id="597" name="教育費該当値テキスト"/>
        <xdr:cNvSpPr txBox="1"/>
      </xdr:nvSpPr>
      <xdr:spPr>
        <a:xfrm>
          <a:off x="16370300" y="97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46,995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77988</xdr:rowOff>
    </xdr:from>
    <xdr:to>
      <xdr:col>22</xdr:col>
      <xdr:colOff>415925</xdr:colOff>
      <xdr:row>57</xdr:row>
      <xdr:rowOff>8138</xdr:rowOff>
    </xdr:to>
    <xdr:sp macro="" textlink="">
      <xdr:nvSpPr>
        <xdr:cNvPr id="598" name="円/楕円 597"/>
        <xdr:cNvSpPr/>
      </xdr:nvSpPr>
      <xdr:spPr>
        <a:xfrm>
          <a:off x="15430500" y="96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170715</xdr:rowOff>
    </xdr:from>
    <xdr:ext cx="534377" cy="259045"/>
    <xdr:sp macro="" textlink="">
      <xdr:nvSpPr>
        <xdr:cNvPr id="599" name="テキスト ボックス 598"/>
        <xdr:cNvSpPr txBox="1"/>
      </xdr:nvSpPr>
      <xdr:spPr>
        <a:xfrm>
          <a:off x="15214111" y="9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84625</xdr:rowOff>
    </xdr:from>
    <xdr:to>
      <xdr:col>21</xdr:col>
      <xdr:colOff>212725</xdr:colOff>
      <xdr:row>57</xdr:row>
      <xdr:rowOff>14775</xdr:rowOff>
    </xdr:to>
    <xdr:sp macro="" textlink="">
      <xdr:nvSpPr>
        <xdr:cNvPr id="600" name="円/楕円 599"/>
        <xdr:cNvSpPr/>
      </xdr:nvSpPr>
      <xdr:spPr>
        <a:xfrm>
          <a:off x="14541500" y="96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5902</xdr:rowOff>
    </xdr:from>
    <xdr:ext cx="534377" cy="259045"/>
    <xdr:sp macro="" textlink="">
      <xdr:nvSpPr>
        <xdr:cNvPr id="601" name="テキスト ボックス 600"/>
        <xdr:cNvSpPr txBox="1"/>
      </xdr:nvSpPr>
      <xdr:spPr>
        <a:xfrm>
          <a:off x="14325111" y="97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84168</xdr:rowOff>
    </xdr:from>
    <xdr:to>
      <xdr:col>20</xdr:col>
      <xdr:colOff>9525</xdr:colOff>
      <xdr:row>57</xdr:row>
      <xdr:rowOff>14318</xdr:rowOff>
    </xdr:to>
    <xdr:sp macro="" textlink="">
      <xdr:nvSpPr>
        <xdr:cNvPr id="602" name="円/楕円 601"/>
        <xdr:cNvSpPr/>
      </xdr:nvSpPr>
      <xdr:spPr>
        <a:xfrm>
          <a:off x="13652500" y="96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30845</xdr:rowOff>
    </xdr:from>
    <xdr:ext cx="534377" cy="259045"/>
    <xdr:sp macro="" textlink="">
      <xdr:nvSpPr>
        <xdr:cNvPr id="603" name="テキスト ボックス 602"/>
        <xdr:cNvSpPr txBox="1"/>
      </xdr:nvSpPr>
      <xdr:spPr>
        <a:xfrm>
          <a:off x="13436111" y="9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48956</xdr:rowOff>
    </xdr:from>
    <xdr:to>
      <xdr:col>18</xdr:col>
      <xdr:colOff>492125</xdr:colOff>
      <xdr:row>55</xdr:row>
      <xdr:rowOff>150556</xdr:rowOff>
    </xdr:to>
    <xdr:sp macro="" textlink="">
      <xdr:nvSpPr>
        <xdr:cNvPr id="604" name="円/楕円 603"/>
        <xdr:cNvSpPr/>
      </xdr:nvSpPr>
      <xdr:spPr>
        <a:xfrm>
          <a:off x="12763500" y="94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167083</xdr:rowOff>
    </xdr:from>
    <xdr:ext cx="534377" cy="259045"/>
    <xdr:sp macro="" textlink="">
      <xdr:nvSpPr>
        <xdr:cNvPr id="605" name="テキスト ボックス 604"/>
        <xdr:cNvSpPr txBox="1"/>
      </xdr:nvSpPr>
      <xdr:spPr>
        <a:xfrm>
          <a:off x="12547111" y="92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170241</xdr:rowOff>
    </xdr:from>
    <xdr:to>
      <xdr:col>23</xdr:col>
      <xdr:colOff>517525</xdr:colOff>
      <xdr:row>78</xdr:row>
      <xdr:rowOff>47642</xdr:rowOff>
    </xdr:to>
    <xdr:cxnSp macro="">
      <xdr:nvCxnSpPr>
        <xdr:cNvPr id="632" name="直線コネクタ 631"/>
        <xdr:cNvCxnSpPr/>
      </xdr:nvCxnSpPr>
      <xdr:spPr>
        <a:xfrm flipV="1">
          <a:off x="15481300" y="13371891"/>
          <a:ext cx="838200" cy="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231</xdr:rowOff>
    </xdr:from>
    <xdr:to>
      <xdr:col>22</xdr:col>
      <xdr:colOff>365125</xdr:colOff>
      <xdr:row>78</xdr:row>
      <xdr:rowOff>47642</xdr:rowOff>
    </xdr:to>
    <xdr:cxnSp macro="">
      <xdr:nvCxnSpPr>
        <xdr:cNvPr id="635" name="直線コネクタ 634"/>
        <xdr:cNvCxnSpPr/>
      </xdr:nvCxnSpPr>
      <xdr:spPr>
        <a:xfrm>
          <a:off x="14592300" y="13373331"/>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64833</xdr:rowOff>
    </xdr:from>
    <xdr:to>
      <xdr:col>21</xdr:col>
      <xdr:colOff>161925</xdr:colOff>
      <xdr:row>78</xdr:row>
      <xdr:rowOff>231</xdr:rowOff>
    </xdr:to>
    <xdr:cxnSp macro="">
      <xdr:nvCxnSpPr>
        <xdr:cNvPr id="638" name="直線コネクタ 637"/>
        <xdr:cNvCxnSpPr/>
      </xdr:nvCxnSpPr>
      <xdr:spPr>
        <a:xfrm>
          <a:off x="13703300" y="13266483"/>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64833</xdr:rowOff>
    </xdr:from>
    <xdr:to>
      <xdr:col>19</xdr:col>
      <xdr:colOff>644525</xdr:colOff>
      <xdr:row>77</xdr:row>
      <xdr:rowOff>113616</xdr:rowOff>
    </xdr:to>
    <xdr:cxnSp macro="">
      <xdr:nvCxnSpPr>
        <xdr:cNvPr id="641" name="直線コネクタ 640"/>
        <xdr:cNvCxnSpPr/>
      </xdr:nvCxnSpPr>
      <xdr:spPr>
        <a:xfrm flipV="1">
          <a:off x="12814300" y="13266483"/>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119441</xdr:rowOff>
    </xdr:from>
    <xdr:to>
      <xdr:col>23</xdr:col>
      <xdr:colOff>568325</xdr:colOff>
      <xdr:row>78</xdr:row>
      <xdr:rowOff>49591</xdr:rowOff>
    </xdr:to>
    <xdr:sp macro="" textlink="">
      <xdr:nvSpPr>
        <xdr:cNvPr id="651" name="円/楕円 650"/>
        <xdr:cNvSpPr/>
      </xdr:nvSpPr>
      <xdr:spPr>
        <a:xfrm>
          <a:off x="162687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142318</xdr:rowOff>
    </xdr:from>
    <xdr:ext cx="469744" cy="259045"/>
    <xdr:sp macro="" textlink="">
      <xdr:nvSpPr>
        <xdr:cNvPr id="652" name="災害復旧費該当値テキスト"/>
        <xdr:cNvSpPr txBox="1"/>
      </xdr:nvSpPr>
      <xdr:spPr>
        <a:xfrm>
          <a:off x="16370300" y="131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168292</xdr:rowOff>
    </xdr:from>
    <xdr:to>
      <xdr:col>22</xdr:col>
      <xdr:colOff>415925</xdr:colOff>
      <xdr:row>78</xdr:row>
      <xdr:rowOff>98442</xdr:rowOff>
    </xdr:to>
    <xdr:sp macro="" textlink="">
      <xdr:nvSpPr>
        <xdr:cNvPr id="653" name="円/楕円 652"/>
        <xdr:cNvSpPr/>
      </xdr:nvSpPr>
      <xdr:spPr>
        <a:xfrm>
          <a:off x="15430500" y="133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89569</xdr:rowOff>
    </xdr:from>
    <xdr:ext cx="469744" cy="259045"/>
    <xdr:sp macro="" textlink="">
      <xdr:nvSpPr>
        <xdr:cNvPr id="654" name="テキスト ボックス 653"/>
        <xdr:cNvSpPr txBox="1"/>
      </xdr:nvSpPr>
      <xdr:spPr>
        <a:xfrm>
          <a:off x="15246427" y="134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120881</xdr:rowOff>
    </xdr:from>
    <xdr:to>
      <xdr:col>21</xdr:col>
      <xdr:colOff>212725</xdr:colOff>
      <xdr:row>78</xdr:row>
      <xdr:rowOff>51031</xdr:rowOff>
    </xdr:to>
    <xdr:sp macro="" textlink="">
      <xdr:nvSpPr>
        <xdr:cNvPr id="655" name="円/楕円 654"/>
        <xdr:cNvSpPr/>
      </xdr:nvSpPr>
      <xdr:spPr>
        <a:xfrm>
          <a:off x="14541500" y="133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42158</xdr:rowOff>
    </xdr:from>
    <xdr:ext cx="469744" cy="259045"/>
    <xdr:sp macro="" textlink="">
      <xdr:nvSpPr>
        <xdr:cNvPr id="656" name="テキスト ボックス 655"/>
        <xdr:cNvSpPr txBox="1"/>
      </xdr:nvSpPr>
      <xdr:spPr>
        <a:xfrm>
          <a:off x="14357427" y="1341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14033</xdr:rowOff>
    </xdr:from>
    <xdr:to>
      <xdr:col>20</xdr:col>
      <xdr:colOff>9525</xdr:colOff>
      <xdr:row>77</xdr:row>
      <xdr:rowOff>115633</xdr:rowOff>
    </xdr:to>
    <xdr:sp macro="" textlink="">
      <xdr:nvSpPr>
        <xdr:cNvPr id="657" name="円/楕円 656"/>
        <xdr:cNvSpPr/>
      </xdr:nvSpPr>
      <xdr:spPr>
        <a:xfrm>
          <a:off x="13652500" y="132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132160</xdr:rowOff>
    </xdr:from>
    <xdr:ext cx="534377" cy="259045"/>
    <xdr:sp macro="" textlink="">
      <xdr:nvSpPr>
        <xdr:cNvPr id="658" name="テキスト ボックス 657"/>
        <xdr:cNvSpPr txBox="1"/>
      </xdr:nvSpPr>
      <xdr:spPr>
        <a:xfrm>
          <a:off x="13436111" y="1299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62816</xdr:rowOff>
    </xdr:from>
    <xdr:to>
      <xdr:col>18</xdr:col>
      <xdr:colOff>492125</xdr:colOff>
      <xdr:row>77</xdr:row>
      <xdr:rowOff>164416</xdr:rowOff>
    </xdr:to>
    <xdr:sp macro="" textlink="">
      <xdr:nvSpPr>
        <xdr:cNvPr id="659" name="円/楕円 658"/>
        <xdr:cNvSpPr/>
      </xdr:nvSpPr>
      <xdr:spPr>
        <a:xfrm>
          <a:off x="12763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155543</xdr:rowOff>
    </xdr:from>
    <xdr:ext cx="469744" cy="259045"/>
    <xdr:sp macro="" textlink="">
      <xdr:nvSpPr>
        <xdr:cNvPr id="660" name="テキスト ボックス 659"/>
        <xdr:cNvSpPr txBox="1"/>
      </xdr:nvSpPr>
      <xdr:spPr>
        <a:xfrm>
          <a:off x="12579427" y="1335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45563</xdr:rowOff>
    </xdr:from>
    <xdr:to>
      <xdr:col>23</xdr:col>
      <xdr:colOff>517525</xdr:colOff>
      <xdr:row>97</xdr:row>
      <xdr:rowOff>62902</xdr:rowOff>
    </xdr:to>
    <xdr:cxnSp macro="">
      <xdr:nvCxnSpPr>
        <xdr:cNvPr id="689" name="直線コネクタ 688"/>
        <xdr:cNvCxnSpPr/>
      </xdr:nvCxnSpPr>
      <xdr:spPr>
        <a:xfrm>
          <a:off x="15481300" y="16676213"/>
          <a:ext cx="8382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2680</xdr:rowOff>
    </xdr:from>
    <xdr:to>
      <xdr:col>22</xdr:col>
      <xdr:colOff>365125</xdr:colOff>
      <xdr:row>97</xdr:row>
      <xdr:rowOff>45563</xdr:rowOff>
    </xdr:to>
    <xdr:cxnSp macro="">
      <xdr:nvCxnSpPr>
        <xdr:cNvPr id="692" name="直線コネクタ 691"/>
        <xdr:cNvCxnSpPr/>
      </xdr:nvCxnSpPr>
      <xdr:spPr>
        <a:xfrm>
          <a:off x="14592300" y="16633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111080</xdr:rowOff>
    </xdr:from>
    <xdr:to>
      <xdr:col>21</xdr:col>
      <xdr:colOff>161925</xdr:colOff>
      <xdr:row>97</xdr:row>
      <xdr:rowOff>2680</xdr:rowOff>
    </xdr:to>
    <xdr:cxnSp macro="">
      <xdr:nvCxnSpPr>
        <xdr:cNvPr id="695" name="直線コネクタ 694"/>
        <xdr:cNvCxnSpPr/>
      </xdr:nvCxnSpPr>
      <xdr:spPr>
        <a:xfrm>
          <a:off x="13703300" y="16570280"/>
          <a:ext cx="8890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111080</xdr:rowOff>
    </xdr:from>
    <xdr:to>
      <xdr:col>19</xdr:col>
      <xdr:colOff>644525</xdr:colOff>
      <xdr:row>96</xdr:row>
      <xdr:rowOff>144776</xdr:rowOff>
    </xdr:to>
    <xdr:cxnSp macro="">
      <xdr:nvCxnSpPr>
        <xdr:cNvPr id="698" name="直線コネクタ 697"/>
        <xdr:cNvCxnSpPr/>
      </xdr:nvCxnSpPr>
      <xdr:spPr>
        <a:xfrm flipV="1">
          <a:off x="12814300" y="16570280"/>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12102</xdr:rowOff>
    </xdr:from>
    <xdr:to>
      <xdr:col>23</xdr:col>
      <xdr:colOff>568325</xdr:colOff>
      <xdr:row>97</xdr:row>
      <xdr:rowOff>113702</xdr:rowOff>
    </xdr:to>
    <xdr:sp macro="" textlink="">
      <xdr:nvSpPr>
        <xdr:cNvPr id="708" name="円/楕円 707"/>
        <xdr:cNvSpPr/>
      </xdr:nvSpPr>
      <xdr:spPr>
        <a:xfrm>
          <a:off x="16268700" y="166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34979</xdr:rowOff>
    </xdr:from>
    <xdr:ext cx="534377" cy="259045"/>
    <xdr:sp macro="" textlink="">
      <xdr:nvSpPr>
        <xdr:cNvPr id="709" name="公債費該当値テキスト"/>
        <xdr:cNvSpPr txBox="1"/>
      </xdr:nvSpPr>
      <xdr:spPr>
        <a:xfrm>
          <a:off x="16370300" y="164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166213</xdr:rowOff>
    </xdr:from>
    <xdr:to>
      <xdr:col>22</xdr:col>
      <xdr:colOff>415925</xdr:colOff>
      <xdr:row>97</xdr:row>
      <xdr:rowOff>96363</xdr:rowOff>
    </xdr:to>
    <xdr:sp macro="" textlink="">
      <xdr:nvSpPr>
        <xdr:cNvPr id="710" name="円/楕円 709"/>
        <xdr:cNvSpPr/>
      </xdr:nvSpPr>
      <xdr:spPr>
        <a:xfrm>
          <a:off x="15430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112890</xdr:rowOff>
    </xdr:from>
    <xdr:ext cx="534377" cy="259045"/>
    <xdr:sp macro="" textlink="">
      <xdr:nvSpPr>
        <xdr:cNvPr id="711" name="テキスト ボックス 710"/>
        <xdr:cNvSpPr txBox="1"/>
      </xdr:nvSpPr>
      <xdr:spPr>
        <a:xfrm>
          <a:off x="15214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123330</xdr:rowOff>
    </xdr:from>
    <xdr:to>
      <xdr:col>21</xdr:col>
      <xdr:colOff>212725</xdr:colOff>
      <xdr:row>97</xdr:row>
      <xdr:rowOff>53480</xdr:rowOff>
    </xdr:to>
    <xdr:sp macro="" textlink="">
      <xdr:nvSpPr>
        <xdr:cNvPr id="712" name="円/楕円 711"/>
        <xdr:cNvSpPr/>
      </xdr:nvSpPr>
      <xdr:spPr>
        <a:xfrm>
          <a:off x="14541500" y="16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70007</xdr:rowOff>
    </xdr:from>
    <xdr:ext cx="599010" cy="259045"/>
    <xdr:sp macro="" textlink="">
      <xdr:nvSpPr>
        <xdr:cNvPr id="713" name="テキスト ボックス 712"/>
        <xdr:cNvSpPr txBox="1"/>
      </xdr:nvSpPr>
      <xdr:spPr>
        <a:xfrm>
          <a:off x="14292794" y="163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60280</xdr:rowOff>
    </xdr:from>
    <xdr:to>
      <xdr:col>20</xdr:col>
      <xdr:colOff>9525</xdr:colOff>
      <xdr:row>96</xdr:row>
      <xdr:rowOff>161880</xdr:rowOff>
    </xdr:to>
    <xdr:sp macro="" textlink="">
      <xdr:nvSpPr>
        <xdr:cNvPr id="714" name="円/楕円 713"/>
        <xdr:cNvSpPr/>
      </xdr:nvSpPr>
      <xdr:spPr>
        <a:xfrm>
          <a:off x="13652500" y="16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6957</xdr:rowOff>
    </xdr:from>
    <xdr:ext cx="599010" cy="259045"/>
    <xdr:sp macro="" textlink="">
      <xdr:nvSpPr>
        <xdr:cNvPr id="715" name="テキスト ボックス 714"/>
        <xdr:cNvSpPr txBox="1"/>
      </xdr:nvSpPr>
      <xdr:spPr>
        <a:xfrm>
          <a:off x="13403794" y="1629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93976</xdr:rowOff>
    </xdr:from>
    <xdr:to>
      <xdr:col>18</xdr:col>
      <xdr:colOff>492125</xdr:colOff>
      <xdr:row>97</xdr:row>
      <xdr:rowOff>24126</xdr:rowOff>
    </xdr:to>
    <xdr:sp macro="" textlink="">
      <xdr:nvSpPr>
        <xdr:cNvPr id="716" name="円/楕円 715"/>
        <xdr:cNvSpPr/>
      </xdr:nvSpPr>
      <xdr:spPr>
        <a:xfrm>
          <a:off x="12763500" y="165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40653</xdr:rowOff>
    </xdr:from>
    <xdr:ext cx="599010" cy="259045"/>
    <xdr:sp macro="" textlink="">
      <xdr:nvSpPr>
        <xdr:cNvPr id="717" name="テキスト ボックス 716"/>
        <xdr:cNvSpPr txBox="1"/>
      </xdr:nvSpPr>
      <xdr:spPr>
        <a:xfrm>
          <a:off x="12514794" y="163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134366</xdr:rowOff>
    </xdr:from>
    <xdr:to>
      <xdr:col>32</xdr:col>
      <xdr:colOff>186689</xdr:colOff>
      <xdr:row>39</xdr:row>
      <xdr:rowOff>44450</xdr:rowOff>
    </xdr:to>
    <xdr:cxnSp macro="">
      <xdr:nvCxnSpPr>
        <xdr:cNvPr id="741" name="直線コネクタ 740"/>
        <xdr:cNvCxnSpPr/>
      </xdr:nvCxnSpPr>
      <xdr:spPr>
        <a:xfrm flipV="1">
          <a:off x="22159595" y="6306566"/>
          <a:ext cx="1269" cy="42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89476</xdr:rowOff>
    </xdr:from>
    <xdr:ext cx="249299" cy="259045"/>
    <xdr:sp macro="" textlink="">
      <xdr:nvSpPr>
        <xdr:cNvPr id="742" name="諸支出金最小値テキスト"/>
        <xdr:cNvSpPr txBox="1"/>
      </xdr:nvSpPr>
      <xdr:spPr>
        <a:xfrm>
          <a:off x="22212300" y="67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81043</xdr:rowOff>
    </xdr:from>
    <xdr:ext cx="469744" cy="259045"/>
    <xdr:sp macro="" textlink="">
      <xdr:nvSpPr>
        <xdr:cNvPr id="744" name="諸支出金最大値テキスト"/>
        <xdr:cNvSpPr txBox="1"/>
      </xdr:nvSpPr>
      <xdr:spPr>
        <a:xfrm>
          <a:off x="22212300"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36</xdr:row>
      <xdr:rowOff>134366</xdr:rowOff>
    </xdr:from>
    <xdr:to>
      <xdr:col>32</xdr:col>
      <xdr:colOff>276225</xdr:colOff>
      <xdr:row>36</xdr:row>
      <xdr:rowOff>134366</xdr:rowOff>
    </xdr:to>
    <xdr:cxnSp macro="">
      <xdr:nvCxnSpPr>
        <xdr:cNvPr id="745" name="直線コネクタ 744"/>
        <xdr:cNvCxnSpPr/>
      </xdr:nvCxnSpPr>
      <xdr:spPr>
        <a:xfrm>
          <a:off x="22072600" y="630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6926</xdr:rowOff>
    </xdr:from>
    <xdr:ext cx="378565" cy="259045"/>
    <xdr:sp macro="" textlink="">
      <xdr:nvSpPr>
        <xdr:cNvPr id="747" name="諸支出金平均値テキスト"/>
        <xdr:cNvSpPr txBox="1"/>
      </xdr:nvSpPr>
      <xdr:spPr>
        <a:xfrm>
          <a:off x="22212300" y="6522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155499</xdr:rowOff>
    </xdr:from>
    <xdr:to>
      <xdr:col>32</xdr:col>
      <xdr:colOff>238125</xdr:colOff>
      <xdr:row>39</xdr:row>
      <xdr:rowOff>85649</xdr:rowOff>
    </xdr:to>
    <xdr:sp macro="" textlink="">
      <xdr:nvSpPr>
        <xdr:cNvPr id="748" name="フローチャート : 判断 747"/>
        <xdr:cNvSpPr/>
      </xdr:nvSpPr>
      <xdr:spPr>
        <a:xfrm>
          <a:off x="22110700" y="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154280</xdr:rowOff>
    </xdr:from>
    <xdr:to>
      <xdr:col>31</xdr:col>
      <xdr:colOff>85725</xdr:colOff>
      <xdr:row>39</xdr:row>
      <xdr:rowOff>84430</xdr:rowOff>
    </xdr:to>
    <xdr:sp macro="" textlink="">
      <xdr:nvSpPr>
        <xdr:cNvPr id="750" name="フローチャート : 判断 749"/>
        <xdr:cNvSpPr/>
      </xdr:nvSpPr>
      <xdr:spPr>
        <a:xfrm>
          <a:off x="212725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100957</xdr:rowOff>
    </xdr:from>
    <xdr:ext cx="378565" cy="259045"/>
    <xdr:sp macro="" textlink="">
      <xdr:nvSpPr>
        <xdr:cNvPr id="751" name="テキスト ボックス 750"/>
        <xdr:cNvSpPr txBox="1"/>
      </xdr:nvSpPr>
      <xdr:spPr>
        <a:xfrm>
          <a:off x="21134017" y="64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84531</xdr:rowOff>
    </xdr:from>
    <xdr:to>
      <xdr:col>29</xdr:col>
      <xdr:colOff>517525</xdr:colOff>
      <xdr:row>39</xdr:row>
      <xdr:rowOff>44450</xdr:rowOff>
    </xdr:to>
    <xdr:cxnSp macro="">
      <xdr:nvCxnSpPr>
        <xdr:cNvPr id="752" name="直線コネクタ 751"/>
        <xdr:cNvCxnSpPr/>
      </xdr:nvCxnSpPr>
      <xdr:spPr>
        <a:xfrm>
          <a:off x="19545300" y="5228031"/>
          <a:ext cx="889000" cy="15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146659</xdr:rowOff>
    </xdr:from>
    <xdr:to>
      <xdr:col>29</xdr:col>
      <xdr:colOff>568325</xdr:colOff>
      <xdr:row>39</xdr:row>
      <xdr:rowOff>76809</xdr:rowOff>
    </xdr:to>
    <xdr:sp macro="" textlink="">
      <xdr:nvSpPr>
        <xdr:cNvPr id="753" name="フローチャート : 判断 752"/>
        <xdr:cNvSpPr/>
      </xdr:nvSpPr>
      <xdr:spPr>
        <a:xfrm>
          <a:off x="20383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93337</xdr:rowOff>
    </xdr:from>
    <xdr:ext cx="378565" cy="259045"/>
    <xdr:sp macro="" textlink="">
      <xdr:nvSpPr>
        <xdr:cNvPr id="754" name="テキスト ボックス 753"/>
        <xdr:cNvSpPr txBox="1"/>
      </xdr:nvSpPr>
      <xdr:spPr>
        <a:xfrm>
          <a:off x="20245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84531</xdr:rowOff>
    </xdr:from>
    <xdr:to>
      <xdr:col>28</xdr:col>
      <xdr:colOff>314325</xdr:colOff>
      <xdr:row>39</xdr:row>
      <xdr:rowOff>44450</xdr:rowOff>
    </xdr:to>
    <xdr:cxnSp macro="">
      <xdr:nvCxnSpPr>
        <xdr:cNvPr id="755" name="直線コネクタ 754"/>
        <xdr:cNvCxnSpPr/>
      </xdr:nvCxnSpPr>
      <xdr:spPr>
        <a:xfrm flipV="1">
          <a:off x="18656300" y="5228031"/>
          <a:ext cx="889000" cy="15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56" name="フローチャート : 判断 755"/>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36695</xdr:rowOff>
    </xdr:from>
    <xdr:ext cx="378565" cy="259045"/>
    <xdr:sp macro="" textlink="">
      <xdr:nvSpPr>
        <xdr:cNvPr id="757" name="テキスト ボックス 756"/>
        <xdr:cNvSpPr txBox="1"/>
      </xdr:nvSpPr>
      <xdr:spPr>
        <a:xfrm>
          <a:off x="19356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126771</xdr:rowOff>
    </xdr:from>
    <xdr:to>
      <xdr:col>27</xdr:col>
      <xdr:colOff>161925</xdr:colOff>
      <xdr:row>39</xdr:row>
      <xdr:rowOff>56921</xdr:rowOff>
    </xdr:to>
    <xdr:sp macro="" textlink="">
      <xdr:nvSpPr>
        <xdr:cNvPr id="758" name="フローチャート : 判断 757"/>
        <xdr:cNvSpPr/>
      </xdr:nvSpPr>
      <xdr:spPr>
        <a:xfrm>
          <a:off x="18605500" y="66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73448</xdr:rowOff>
    </xdr:from>
    <xdr:ext cx="378565" cy="259045"/>
    <xdr:sp macro="" textlink="">
      <xdr:nvSpPr>
        <xdr:cNvPr id="759" name="テキスト ボックス 758"/>
        <xdr:cNvSpPr txBox="1"/>
      </xdr:nvSpPr>
      <xdr:spPr>
        <a:xfrm>
          <a:off x="18467017" y="64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133926</xdr:rowOff>
    </xdr:from>
    <xdr:ext cx="249299" cy="259045"/>
    <xdr:sp macro="" textlink="">
      <xdr:nvSpPr>
        <xdr:cNvPr id="766" name="諸支出金該当値テキスト"/>
        <xdr:cNvSpPr txBox="1"/>
      </xdr:nvSpPr>
      <xdr:spPr>
        <a:xfrm>
          <a:off x="22212300" y="6649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33731</xdr:rowOff>
    </xdr:from>
    <xdr:to>
      <xdr:col>28</xdr:col>
      <xdr:colOff>365125</xdr:colOff>
      <xdr:row>30</xdr:row>
      <xdr:rowOff>135331</xdr:rowOff>
    </xdr:to>
    <xdr:sp macro="" textlink="">
      <xdr:nvSpPr>
        <xdr:cNvPr id="771" name="円/楕円 770"/>
        <xdr:cNvSpPr/>
      </xdr:nvSpPr>
      <xdr:spPr>
        <a:xfrm>
          <a:off x="19494500" y="517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151858</xdr:rowOff>
    </xdr:from>
    <xdr:ext cx="534377" cy="259045"/>
    <xdr:sp macro="" textlink="">
      <xdr:nvSpPr>
        <xdr:cNvPr id="772" name="テキスト ボックス 771"/>
        <xdr:cNvSpPr txBox="1"/>
      </xdr:nvSpPr>
      <xdr:spPr>
        <a:xfrm>
          <a:off x="19278111" y="49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8" name="直線コネクタ 797"/>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9"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1"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2" name="直線コネクタ 801"/>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4"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5" name="フローチャート : 判断 804"/>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7" name="フローチャート : 判断 806"/>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8" name="テキスト ボックス 807"/>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0" name="フローチャート : 判断 809"/>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1" name="テキスト ボックス 810"/>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3" name="フローチャート : 判断 812"/>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4" name="テキスト ボックス 813"/>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5" name="フローチャート : 判断 814"/>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6" name="テキスト ボックス 815"/>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3"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7" name="テキスト ボックス 82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9" name="テキスト ボックス 82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総務費は住民一人あたり１２４，４１２円となっており、将来的な公共施設の整備・修繕・更新等に備え、公共施設整備基金への積立を行ったことが要因である。</a:t>
          </a:r>
          <a:endParaRPr kumimoji="1" lang="en-US" altLang="ja-JP" sz="1300">
            <a:latin typeface="ＭＳ Ｐゴシック"/>
          </a:endParaRPr>
        </a:p>
        <a:p>
          <a:r>
            <a:rPr kumimoji="1" lang="ja-JP" altLang="en-US" sz="1300">
              <a:latin typeface="ＭＳ Ｐゴシック"/>
            </a:rPr>
            <a:t>　また、衛生費がＨ２６、Ｈ２７年度に比べ減少している。清掃センターの基幹的設備改良事業が終了したことによることが考えられる。</a:t>
          </a:r>
          <a:endParaRPr kumimoji="1" lang="en-US" altLang="ja-JP" sz="1300">
            <a:latin typeface="ＭＳ Ｐゴシック"/>
          </a:endParaRPr>
        </a:p>
        <a:p>
          <a:r>
            <a:rPr kumimoji="1" lang="ja-JP" altLang="en-US" sz="1300">
              <a:latin typeface="ＭＳ Ｐゴシック"/>
            </a:rPr>
            <a:t>　農林水産業費が５１，０１３円と類似団体平均より１８，０３６円高くなっている。これは、本市の基幹産業である農業施策の充実を図るために事業を推進した結果である。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財政調整基金には、決算剰余金の１／２以上の積み立てを毎年度実施しており、平成２８年度末現在高は５９億７５百万円である。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８．８７％減少し、２年連続赤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普通交付税が一本算定になるため、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連結実質赤字比率については、一般会計及び特別会計において黒字であり、赤字比率は発生していない。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８は△２３．９１％であり、対前年１．０４％（Ｈ２７：２２．８７％）増加した主な要因は、分母である標準財政規模が対前年７５３，７４２千円（△４．６％）減少したものの、分子である「一般会計」と「一般会計及び公営企業以外の特別会計」の実質収支額、「公営企業会計（法適、非適）」の資金剰余額の合算額が対前年９，０８２千円（△０．２％）減少と分子の減少幅の方が小さか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26730644</v>
      </c>
      <c r="BO4" s="411"/>
      <c r="BP4" s="411"/>
      <c r="BQ4" s="411"/>
      <c r="BR4" s="411"/>
      <c r="BS4" s="411"/>
      <c r="BT4" s="411"/>
      <c r="BU4" s="412"/>
      <c r="BV4" s="410">
        <v>27123999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24612361</v>
      </c>
      <c r="BO5" s="416"/>
      <c r="BP5" s="416"/>
      <c r="BQ5" s="416"/>
      <c r="BR5" s="416"/>
      <c r="BS5" s="416"/>
      <c r="BT5" s="416"/>
      <c r="BU5" s="417"/>
      <c r="BV5" s="415">
        <v>25904321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85.7</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2118283</v>
      </c>
      <c r="BO6" s="416"/>
      <c r="BP6" s="416"/>
      <c r="BQ6" s="416"/>
      <c r="BR6" s="416"/>
      <c r="BS6" s="416"/>
      <c r="BT6" s="416"/>
      <c r="BU6" s="417"/>
      <c r="BV6" s="415">
        <v>1219678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88.5</v>
      </c>
      <c r="CU6" s="562"/>
      <c r="CV6" s="562"/>
      <c r="CW6" s="562"/>
      <c r="CX6" s="562"/>
      <c r="CY6" s="562"/>
      <c r="CZ6" s="562"/>
      <c r="DA6" s="563"/>
      <c r="DB6" s="561">
        <v>87.4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1140345</v>
      </c>
      <c r="BO7" s="416"/>
      <c r="BP7" s="416"/>
      <c r="BQ7" s="416"/>
      <c r="BR7" s="416"/>
      <c r="BS7" s="416"/>
      <c r="BT7" s="416"/>
      <c r="BU7" s="417"/>
      <c r="BV7" s="415">
        <v>122120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15664723</v>
      </c>
      <c r="CU7" s="416"/>
      <c r="CV7" s="416"/>
      <c r="CW7" s="416"/>
      <c r="CX7" s="416"/>
      <c r="CY7" s="416"/>
      <c r="CZ7" s="416"/>
      <c r="DA7" s="417"/>
      <c r="DB7" s="415">
        <v>16418465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977938</v>
      </c>
      <c r="BO8" s="416"/>
      <c r="BP8" s="416"/>
      <c r="BQ8" s="416"/>
      <c r="BR8" s="416"/>
      <c r="BS8" s="416"/>
      <c r="BT8" s="416"/>
      <c r="BU8" s="417"/>
      <c r="BV8" s="415">
        <v>1097558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36584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-119620</v>
      </c>
      <c r="BO9" s="416"/>
      <c r="BP9" s="416"/>
      <c r="BQ9" s="416"/>
      <c r="BR9" s="416"/>
      <c r="BS9" s="416"/>
      <c r="BT9" s="416"/>
      <c r="BU9" s="417"/>
      <c r="BV9" s="415">
        <v>-84443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16.2</v>
      </c>
      <c r="CU9" s="386"/>
      <c r="CV9" s="386"/>
      <c r="CW9" s="386"/>
      <c r="CX9" s="386"/>
      <c r="CY9" s="386"/>
      <c r="CZ9" s="386"/>
      <c r="DA9" s="387"/>
      <c r="DB9" s="385">
        <v>17.7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39452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8406</v>
      </c>
      <c r="BO10" s="416"/>
      <c r="BP10" s="416"/>
      <c r="BQ10" s="416"/>
      <c r="BR10" s="416"/>
      <c r="BS10" s="416"/>
      <c r="BT10" s="416"/>
      <c r="BU10" s="417"/>
      <c r="BV10" s="415">
        <v>8112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37505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1350000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37316</v>
      </c>
      <c r="S13" s="517"/>
      <c r="T13" s="517"/>
      <c r="U13" s="517"/>
      <c r="V13" s="518"/>
      <c r="W13" s="504" t="s">
        <v>124</v>
      </c>
      <c r="X13" s="428"/>
      <c r="Y13" s="428"/>
      <c r="Z13" s="428"/>
      <c r="AA13" s="428"/>
      <c r="AB13" s="429"/>
      <c r="AC13" s="391">
        <v>3576</v>
      </c>
      <c r="AD13" s="392"/>
      <c r="AE13" s="392"/>
      <c r="AF13" s="392"/>
      <c r="AG13" s="393"/>
      <c r="AH13" s="391">
        <v>3849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-1461214</v>
      </c>
      <c r="BO13" s="416"/>
      <c r="BP13" s="416"/>
      <c r="BQ13" s="416"/>
      <c r="BR13" s="416"/>
      <c r="BS13" s="416"/>
      <c r="BT13" s="416"/>
      <c r="BU13" s="417"/>
      <c r="BV13" s="415">
        <v>-76331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38078</v>
      </c>
      <c r="S14" s="517"/>
      <c r="T14" s="517"/>
      <c r="U14" s="517"/>
      <c r="V14" s="518"/>
      <c r="W14" s="519"/>
      <c r="X14" s="431"/>
      <c r="Y14" s="431"/>
      <c r="Z14" s="431"/>
      <c r="AA14" s="431"/>
      <c r="AB14" s="432"/>
      <c r="AC14" s="509">
        <v>21.2</v>
      </c>
      <c r="AD14" s="510"/>
      <c r="AE14" s="510"/>
      <c r="AF14" s="510"/>
      <c r="AG14" s="511"/>
      <c r="AH14" s="509">
        <v>21.5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37893</v>
      </c>
      <c r="S15" s="517"/>
      <c r="T15" s="517"/>
      <c r="U15" s="517"/>
      <c r="V15" s="518"/>
      <c r="W15" s="504" t="s">
        <v>131</v>
      </c>
      <c r="X15" s="428"/>
      <c r="Y15" s="428"/>
      <c r="Z15" s="428"/>
      <c r="AA15" s="428"/>
      <c r="AB15" s="429"/>
      <c r="AC15" s="391">
        <v>3168</v>
      </c>
      <c r="AD15" s="392"/>
      <c r="AE15" s="392"/>
      <c r="AF15" s="392"/>
      <c r="AG15" s="393"/>
      <c r="AH15" s="391">
        <v>3565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3406557</v>
      </c>
      <c r="BO15" s="411"/>
      <c r="BP15" s="411"/>
      <c r="BQ15" s="411"/>
      <c r="BR15" s="411"/>
      <c r="BS15" s="411"/>
      <c r="BT15" s="411"/>
      <c r="BU15" s="412"/>
      <c r="BV15" s="410">
        <v>3321093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18.8</v>
      </c>
      <c r="AD16" s="510"/>
      <c r="AE16" s="510"/>
      <c r="AF16" s="510"/>
      <c r="AG16" s="511"/>
      <c r="AH16" s="509">
        <v>19.899999999999999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12808592</v>
      </c>
      <c r="BO16" s="416"/>
      <c r="BP16" s="416"/>
      <c r="BQ16" s="416"/>
      <c r="BR16" s="416"/>
      <c r="BS16" s="416"/>
      <c r="BT16" s="416"/>
      <c r="BU16" s="417"/>
      <c r="BV16" s="415">
        <v>12494190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10139</v>
      </c>
      <c r="AD17" s="392"/>
      <c r="AE17" s="392"/>
      <c r="AF17" s="392"/>
      <c r="AG17" s="393"/>
      <c r="AH17" s="391">
        <v>10476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4236172</v>
      </c>
      <c r="BO17" s="416"/>
      <c r="BP17" s="416"/>
      <c r="BQ17" s="416"/>
      <c r="BR17" s="416"/>
      <c r="BS17" s="416"/>
      <c r="BT17" s="416"/>
      <c r="BU17" s="417"/>
      <c r="BV17" s="415">
        <v>4115958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603.14</v>
      </c>
      <c r="M18" s="480"/>
      <c r="N18" s="480"/>
      <c r="O18" s="480"/>
      <c r="P18" s="480"/>
      <c r="Q18" s="480"/>
      <c r="R18" s="481"/>
      <c r="S18" s="481"/>
      <c r="T18" s="481"/>
      <c r="U18" s="481"/>
      <c r="V18" s="482"/>
      <c r="W18" s="496"/>
      <c r="X18" s="497"/>
      <c r="Y18" s="497"/>
      <c r="Z18" s="497"/>
      <c r="AA18" s="497"/>
      <c r="AB18" s="505"/>
      <c r="AC18" s="379">
        <v>60.1</v>
      </c>
      <c r="AD18" s="380"/>
      <c r="AE18" s="380"/>
      <c r="AF18" s="380"/>
      <c r="AG18" s="483"/>
      <c r="AH18" s="379">
        <v>58.6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13406041</v>
      </c>
      <c r="BO18" s="416"/>
      <c r="BP18" s="416"/>
      <c r="BQ18" s="416"/>
      <c r="BR18" s="416"/>
      <c r="BS18" s="416"/>
      <c r="BT18" s="416"/>
      <c r="BU18" s="417"/>
      <c r="BV18" s="415">
        <v>13767508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18733511</v>
      </c>
      <c r="BO19" s="416"/>
      <c r="BP19" s="416"/>
      <c r="BQ19" s="416"/>
      <c r="BR19" s="416"/>
      <c r="BS19" s="416"/>
      <c r="BT19" s="416"/>
      <c r="BU19" s="417"/>
      <c r="BV19" s="415">
        <v>18426041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14326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24696258</v>
      </c>
      <c r="BO23" s="416"/>
      <c r="BP23" s="416"/>
      <c r="BQ23" s="416"/>
      <c r="BR23" s="416"/>
      <c r="BS23" s="416"/>
      <c r="BT23" s="416"/>
      <c r="BU23" s="417"/>
      <c r="BV23" s="415">
        <v>26380252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6576</v>
      </c>
      <c r="R24" s="392"/>
      <c r="S24" s="392"/>
      <c r="T24" s="392"/>
      <c r="U24" s="392"/>
      <c r="V24" s="393"/>
      <c r="W24" s="457"/>
      <c r="X24" s="448"/>
      <c r="Y24" s="449"/>
      <c r="Z24" s="388" t="s">
        <v>154</v>
      </c>
      <c r="AA24" s="389"/>
      <c r="AB24" s="389"/>
      <c r="AC24" s="389"/>
      <c r="AD24" s="389"/>
      <c r="AE24" s="389"/>
      <c r="AF24" s="389"/>
      <c r="AG24" s="390"/>
      <c r="AH24" s="391">
        <v>476</v>
      </c>
      <c r="AI24" s="392"/>
      <c r="AJ24" s="392"/>
      <c r="AK24" s="392"/>
      <c r="AL24" s="393"/>
      <c r="AM24" s="391">
        <v>1626968</v>
      </c>
      <c r="AN24" s="392"/>
      <c r="AO24" s="392"/>
      <c r="AP24" s="392"/>
      <c r="AQ24" s="392"/>
      <c r="AR24" s="393"/>
      <c r="AS24" s="391">
        <v>3418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18622173</v>
      </c>
      <c r="BO24" s="416"/>
      <c r="BP24" s="416"/>
      <c r="BQ24" s="416"/>
      <c r="BR24" s="416"/>
      <c r="BS24" s="416"/>
      <c r="BT24" s="416"/>
      <c r="BU24" s="417"/>
      <c r="BV24" s="415">
        <v>19564671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5593</v>
      </c>
      <c r="R25" s="392"/>
      <c r="S25" s="392"/>
      <c r="T25" s="392"/>
      <c r="U25" s="392"/>
      <c r="V25" s="393"/>
      <c r="W25" s="457"/>
      <c r="X25" s="448"/>
      <c r="Y25" s="449"/>
      <c r="Z25" s="388" t="s">
        <v>157</v>
      </c>
      <c r="AA25" s="389"/>
      <c r="AB25" s="389"/>
      <c r="AC25" s="389"/>
      <c r="AD25" s="389"/>
      <c r="AE25" s="389"/>
      <c r="AF25" s="389"/>
      <c r="AG25" s="390"/>
      <c r="AH25" s="391">
        <v>85</v>
      </c>
      <c r="AI25" s="392"/>
      <c r="AJ25" s="392"/>
      <c r="AK25" s="392"/>
      <c r="AL25" s="393"/>
      <c r="AM25" s="391">
        <v>244460</v>
      </c>
      <c r="AN25" s="392"/>
      <c r="AO25" s="392"/>
      <c r="AP25" s="392"/>
      <c r="AQ25" s="392"/>
      <c r="AR25" s="393"/>
      <c r="AS25" s="391">
        <v>2876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546250</v>
      </c>
      <c r="BO25" s="411"/>
      <c r="BP25" s="411"/>
      <c r="BQ25" s="411"/>
      <c r="BR25" s="411"/>
      <c r="BS25" s="411"/>
      <c r="BT25" s="411"/>
      <c r="BU25" s="412"/>
      <c r="BV25" s="410">
        <v>820442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5175</v>
      </c>
      <c r="R26" s="392"/>
      <c r="S26" s="392"/>
      <c r="T26" s="392"/>
      <c r="U26" s="392"/>
      <c r="V26" s="393"/>
      <c r="W26" s="457"/>
      <c r="X26" s="448"/>
      <c r="Y26" s="449"/>
      <c r="Z26" s="388" t="s">
        <v>160</v>
      </c>
      <c r="AA26" s="470"/>
      <c r="AB26" s="470"/>
      <c r="AC26" s="470"/>
      <c r="AD26" s="470"/>
      <c r="AE26" s="470"/>
      <c r="AF26" s="470"/>
      <c r="AG26" s="471"/>
      <c r="AH26" s="391">
        <v>29</v>
      </c>
      <c r="AI26" s="392"/>
      <c r="AJ26" s="392"/>
      <c r="AK26" s="392"/>
      <c r="AL26" s="393"/>
      <c r="AM26" s="391">
        <v>110490</v>
      </c>
      <c r="AN26" s="392"/>
      <c r="AO26" s="392"/>
      <c r="AP26" s="392"/>
      <c r="AQ26" s="392"/>
      <c r="AR26" s="393"/>
      <c r="AS26" s="391">
        <v>3810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3790</v>
      </c>
      <c r="R27" s="392"/>
      <c r="S27" s="392"/>
      <c r="T27" s="392"/>
      <c r="U27" s="392"/>
      <c r="V27" s="393"/>
      <c r="W27" s="457"/>
      <c r="X27" s="448"/>
      <c r="Y27" s="449"/>
      <c r="Z27" s="388" t="s">
        <v>163</v>
      </c>
      <c r="AA27" s="389"/>
      <c r="AB27" s="389"/>
      <c r="AC27" s="389"/>
      <c r="AD27" s="389"/>
      <c r="AE27" s="389"/>
      <c r="AF27" s="389"/>
      <c r="AG27" s="390"/>
      <c r="AH27" s="391">
        <v>14</v>
      </c>
      <c r="AI27" s="392"/>
      <c r="AJ27" s="392"/>
      <c r="AK27" s="392"/>
      <c r="AL27" s="393"/>
      <c r="AM27" s="391">
        <v>54001</v>
      </c>
      <c r="AN27" s="392"/>
      <c r="AO27" s="392"/>
      <c r="AP27" s="392"/>
      <c r="AQ27" s="392"/>
      <c r="AR27" s="393"/>
      <c r="AS27" s="391">
        <v>3857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570630</v>
      </c>
      <c r="BO27" s="419"/>
      <c r="BP27" s="419"/>
      <c r="BQ27" s="419"/>
      <c r="BR27" s="419"/>
      <c r="BS27" s="419"/>
      <c r="BT27" s="419"/>
      <c r="BU27" s="420"/>
      <c r="BV27" s="418">
        <v>570630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3400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5975805</v>
      </c>
      <c r="BO28" s="411"/>
      <c r="BP28" s="411"/>
      <c r="BQ28" s="411"/>
      <c r="BR28" s="411"/>
      <c r="BS28" s="411"/>
      <c r="BT28" s="411"/>
      <c r="BU28" s="412"/>
      <c r="BV28" s="410">
        <v>6768619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20</v>
      </c>
      <c r="M29" s="392"/>
      <c r="N29" s="392"/>
      <c r="O29" s="392"/>
      <c r="P29" s="393"/>
      <c r="Q29" s="391">
        <v>3210</v>
      </c>
      <c r="R29" s="392"/>
      <c r="S29" s="392"/>
      <c r="T29" s="392"/>
      <c r="U29" s="392"/>
      <c r="V29" s="393"/>
      <c r="W29" s="458"/>
      <c r="X29" s="459"/>
      <c r="Y29" s="460"/>
      <c r="Z29" s="388" t="s">
        <v>170</v>
      </c>
      <c r="AA29" s="389"/>
      <c r="AB29" s="389"/>
      <c r="AC29" s="389"/>
      <c r="AD29" s="389"/>
      <c r="AE29" s="389"/>
      <c r="AF29" s="389"/>
      <c r="AG29" s="390"/>
      <c r="AH29" s="391">
        <v>490</v>
      </c>
      <c r="AI29" s="392"/>
      <c r="AJ29" s="392"/>
      <c r="AK29" s="392"/>
      <c r="AL29" s="393"/>
      <c r="AM29" s="391">
        <v>1680969</v>
      </c>
      <c r="AN29" s="392"/>
      <c r="AO29" s="392"/>
      <c r="AP29" s="392"/>
      <c r="AQ29" s="392"/>
      <c r="AR29" s="393"/>
      <c r="AS29" s="391">
        <v>3431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1802502</v>
      </c>
      <c r="BO29" s="416"/>
      <c r="BP29" s="416"/>
      <c r="BQ29" s="416"/>
      <c r="BR29" s="416"/>
      <c r="BS29" s="416"/>
      <c r="BT29" s="416"/>
      <c r="BU29" s="417"/>
      <c r="BV29" s="415">
        <v>1798220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11580496</v>
      </c>
      <c r="BO30" s="419"/>
      <c r="BP30" s="419"/>
      <c r="BQ30" s="419"/>
      <c r="BR30" s="419"/>
      <c r="BS30" s="419"/>
      <c r="BT30" s="419"/>
      <c r="BU30" s="420"/>
      <c r="BV30" s="418">
        <v>10722899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上水道特別会計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農業集落排水特別会計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大分県退職手当組合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豊後大野市土地開発公社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病院事業特別会計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大分県消防補償等組合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豊後大野市農林業振興公社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浄化槽施設特別会計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大分県交通災害共済組合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大分県農業農村振興公社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簡易水道特別会計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大分県市町村会館管理組合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11</v>
      </c>
      <c r="BF38" s="375"/>
      <c r="BG38" s="374" t="str">
        <f>IF('各会計、関係団体の財政状況及び健全化判断比率'!B37="","",'各会計、関係団体の財政状況及び健全化判断比率'!B37)</f>
        <v>太陽光発電事業特別会計</v>
      </c>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大分県後期高齢者医療広域連合（普通会計）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大分県後期高齢者医療広域連合（後期高齢者医療事業会計）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532</v>
      </c>
      <c r="D34" s="1184"/>
      <c r="E34" s="1185"/>
      <c r="F34" s="32">
        <v>10.11</v>
      </c>
      <c r="G34" s="33">
        <v>10.09</v>
      </c>
      <c r="H34" s="33">
        <v>10.51</v>
      </c>
      <c r="I34" s="33">
        <v>10.82</v>
      </c>
      <c r="J34" s="34">
        <v>10.87</v>
      </c>
      <c r="K34" s="22"/>
      <c r="L34" s="22"/>
      <c r="M34" s="22"/>
      <c r="N34" s="22"/>
      <c r="O34" s="22"/>
      <c r="P34" s="22"/>
    </row>
    <row r="35" spans="1:16" ht="39" customHeight="1">
      <c r="A35" s="22"/>
      <c r="B35" s="35"/>
      <c r="C35" s="1178" t="s">
        <v>533</v>
      </c>
      <c r="D35" s="1179"/>
      <c r="E35" s="1180"/>
      <c r="F35" s="36">
        <v>6.07</v>
      </c>
      <c r="G35" s="37">
        <v>6.83</v>
      </c>
      <c r="H35" s="37">
        <v>6.93</v>
      </c>
      <c r="I35" s="37">
        <v>6.68</v>
      </c>
      <c r="J35" s="38">
        <v>6.24</v>
      </c>
      <c r="K35" s="22"/>
      <c r="L35" s="22"/>
      <c r="M35" s="22"/>
      <c r="N35" s="22"/>
      <c r="O35" s="22"/>
      <c r="P35" s="22"/>
    </row>
    <row r="36" spans="1:16" ht="39" customHeight="1">
      <c r="A36" s="22"/>
      <c r="B36" s="35"/>
      <c r="C36" s="1178" t="s">
        <v>534</v>
      </c>
      <c r="D36" s="1179"/>
      <c r="E36" s="1180"/>
      <c r="F36" s="36">
        <v>2.71</v>
      </c>
      <c r="G36" s="37">
        <v>2.94</v>
      </c>
      <c r="H36" s="37">
        <v>3.08</v>
      </c>
      <c r="I36" s="37">
        <v>3.29</v>
      </c>
      <c r="J36" s="38">
        <v>3.72</v>
      </c>
      <c r="K36" s="22"/>
      <c r="L36" s="22"/>
      <c r="M36" s="22"/>
      <c r="N36" s="22"/>
      <c r="O36" s="22"/>
      <c r="P36" s="22"/>
    </row>
    <row r="37" spans="1:16" ht="39" customHeight="1">
      <c r="A37" s="22"/>
      <c r="B37" s="35"/>
      <c r="C37" s="1178" t="s">
        <v>535</v>
      </c>
      <c r="D37" s="1179"/>
      <c r="E37" s="1180"/>
      <c r="F37" s="36">
        <v>1.05</v>
      </c>
      <c r="G37" s="37">
        <v>0.9</v>
      </c>
      <c r="H37" s="37">
        <v>0.71</v>
      </c>
      <c r="I37" s="37">
        <v>0.93</v>
      </c>
      <c r="J37" s="38">
        <v>1.91</v>
      </c>
      <c r="K37" s="22"/>
      <c r="L37" s="22"/>
      <c r="M37" s="22"/>
      <c r="N37" s="22"/>
      <c r="O37" s="22"/>
      <c r="P37" s="22"/>
    </row>
    <row r="38" spans="1:16" ht="39" customHeight="1">
      <c r="A38" s="22"/>
      <c r="B38" s="35"/>
      <c r="C38" s="1178" t="s">
        <v>536</v>
      </c>
      <c r="D38" s="1179"/>
      <c r="E38" s="1180"/>
      <c r="F38" s="36">
        <v>1.23</v>
      </c>
      <c r="G38" s="37">
        <v>0.86</v>
      </c>
      <c r="H38" s="37">
        <v>1.6</v>
      </c>
      <c r="I38" s="37">
        <v>0.76</v>
      </c>
      <c r="J38" s="38">
        <v>0.77</v>
      </c>
      <c r="K38" s="22"/>
      <c r="L38" s="22"/>
      <c r="M38" s="22"/>
      <c r="N38" s="22"/>
      <c r="O38" s="22"/>
      <c r="P38" s="22"/>
    </row>
    <row r="39" spans="1:16" ht="39" customHeight="1">
      <c r="A39" s="22"/>
      <c r="B39" s="35"/>
      <c r="C39" s="1178" t="s">
        <v>537</v>
      </c>
      <c r="D39" s="1179"/>
      <c r="E39" s="1180"/>
      <c r="F39" s="36" t="s">
        <v>486</v>
      </c>
      <c r="G39" s="37">
        <v>0.49</v>
      </c>
      <c r="H39" s="37">
        <v>0.11</v>
      </c>
      <c r="I39" s="37">
        <v>0.17</v>
      </c>
      <c r="J39" s="38">
        <v>0.2</v>
      </c>
      <c r="K39" s="22"/>
      <c r="L39" s="22"/>
      <c r="M39" s="22"/>
      <c r="N39" s="22"/>
      <c r="O39" s="22"/>
      <c r="P39" s="22"/>
    </row>
    <row r="40" spans="1:16" ht="39" customHeight="1">
      <c r="A40" s="22"/>
      <c r="B40" s="35"/>
      <c r="C40" s="1178" t="s">
        <v>538</v>
      </c>
      <c r="D40" s="1179"/>
      <c r="E40" s="1180"/>
      <c r="F40" s="36">
        <v>0.02</v>
      </c>
      <c r="G40" s="37">
        <v>0.03</v>
      </c>
      <c r="H40" s="37">
        <v>0</v>
      </c>
      <c r="I40" s="37">
        <v>0.02</v>
      </c>
      <c r="J40" s="38">
        <v>0.06</v>
      </c>
      <c r="K40" s="22"/>
      <c r="L40" s="22"/>
      <c r="M40" s="22"/>
      <c r="N40" s="22"/>
      <c r="O40" s="22"/>
      <c r="P40" s="22"/>
    </row>
    <row r="41" spans="1:16" ht="39" customHeight="1">
      <c r="A41" s="22"/>
      <c r="B41" s="35"/>
      <c r="C41" s="1178" t="s">
        <v>539</v>
      </c>
      <c r="D41" s="1179"/>
      <c r="E41" s="1180"/>
      <c r="F41" s="36">
        <v>0.17</v>
      </c>
      <c r="G41" s="37">
        <v>0.11</v>
      </c>
      <c r="H41" s="37">
        <v>0.12</v>
      </c>
      <c r="I41" s="37">
        <v>0.12</v>
      </c>
      <c r="J41" s="38">
        <v>0.06</v>
      </c>
      <c r="K41" s="22"/>
      <c r="L41" s="22"/>
      <c r="M41" s="22"/>
      <c r="N41" s="22"/>
      <c r="O41" s="22"/>
      <c r="P41" s="22"/>
    </row>
    <row r="42" spans="1:16" ht="39" customHeight="1">
      <c r="A42" s="22"/>
      <c r="B42" s="39"/>
      <c r="C42" s="1178" t="s">
        <v>540</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541</v>
      </c>
      <c r="D43" s="1182"/>
      <c r="E43" s="1183"/>
      <c r="F43" s="41">
        <v>0.04</v>
      </c>
      <c r="G43" s="42">
        <v>0.05</v>
      </c>
      <c r="H43" s="42">
        <v>0.06</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4251</v>
      </c>
      <c r="L45" s="60">
        <v>4087</v>
      </c>
      <c r="M45" s="60">
        <v>3902</v>
      </c>
      <c r="N45" s="60">
        <v>3416</v>
      </c>
      <c r="O45" s="61">
        <v>3194</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326</v>
      </c>
      <c r="L48" s="64">
        <v>327</v>
      </c>
      <c r="M48" s="64">
        <v>317</v>
      </c>
      <c r="N48" s="64">
        <v>347</v>
      </c>
      <c r="O48" s="65">
        <v>342</v>
      </c>
      <c r="P48" s="48"/>
      <c r="Q48" s="48"/>
      <c r="R48" s="48"/>
      <c r="S48" s="48"/>
      <c r="T48" s="48"/>
      <c r="U48" s="48"/>
    </row>
    <row r="49" spans="1:21" ht="30.75" customHeight="1">
      <c r="A49" s="48"/>
      <c r="B49" s="1196"/>
      <c r="C49" s="1197"/>
      <c r="D49" s="62"/>
      <c r="E49" s="1188" t="s">
        <v>16</v>
      </c>
      <c r="F49" s="1188"/>
      <c r="G49" s="1188"/>
      <c r="H49" s="1188"/>
      <c r="I49" s="1188"/>
      <c r="J49" s="1189"/>
      <c r="K49" s="63" t="s">
        <v>486</v>
      </c>
      <c r="L49" s="64" t="s">
        <v>486</v>
      </c>
      <c r="M49" s="64" t="s">
        <v>486</v>
      </c>
      <c r="N49" s="64" t="s">
        <v>486</v>
      </c>
      <c r="O49" s="65" t="s">
        <v>486</v>
      </c>
      <c r="P49" s="48"/>
      <c r="Q49" s="48"/>
      <c r="R49" s="48"/>
      <c r="S49" s="48"/>
      <c r="T49" s="48"/>
      <c r="U49" s="48"/>
    </row>
    <row r="50" spans="1:21" ht="30.75" customHeight="1">
      <c r="A50" s="48"/>
      <c r="B50" s="1196"/>
      <c r="C50" s="1197"/>
      <c r="D50" s="62"/>
      <c r="E50" s="1188" t="s">
        <v>17</v>
      </c>
      <c r="F50" s="1188"/>
      <c r="G50" s="1188"/>
      <c r="H50" s="1188"/>
      <c r="I50" s="1188"/>
      <c r="J50" s="1189"/>
      <c r="K50" s="63">
        <v>27</v>
      </c>
      <c r="L50" s="64">
        <v>27</v>
      </c>
      <c r="M50" s="64">
        <v>26</v>
      </c>
      <c r="N50" s="64">
        <v>15</v>
      </c>
      <c r="O50" s="65">
        <v>8</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486</v>
      </c>
      <c r="M51" s="64" t="s">
        <v>486</v>
      </c>
      <c r="N51" s="64" t="s">
        <v>486</v>
      </c>
      <c r="O51" s="65" t="s">
        <v>486</v>
      </c>
      <c r="P51" s="48"/>
      <c r="Q51" s="48"/>
      <c r="R51" s="48"/>
      <c r="S51" s="48"/>
      <c r="T51" s="48"/>
      <c r="U51" s="48"/>
    </row>
    <row r="52" spans="1:21" ht="30.75" customHeight="1">
      <c r="A52" s="48"/>
      <c r="B52" s="1186" t="s">
        <v>19</v>
      </c>
      <c r="C52" s="1187"/>
      <c r="D52" s="66"/>
      <c r="E52" s="1188" t="s">
        <v>20</v>
      </c>
      <c r="F52" s="1188"/>
      <c r="G52" s="1188"/>
      <c r="H52" s="1188"/>
      <c r="I52" s="1188"/>
      <c r="J52" s="1189"/>
      <c r="K52" s="63">
        <v>3428</v>
      </c>
      <c r="L52" s="64">
        <v>3434</v>
      </c>
      <c r="M52" s="64">
        <v>3497</v>
      </c>
      <c r="N52" s="64">
        <v>3106</v>
      </c>
      <c r="O52" s="65">
        <v>2933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1176</v>
      </c>
      <c r="L53" s="69">
        <v>1007</v>
      </c>
      <c r="M53" s="69">
        <v>748</v>
      </c>
      <c r="N53" s="69">
        <v>672</v>
      </c>
      <c r="O53" s="70">
        <v>611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30353</v>
      </c>
      <c r="J41" s="83">
        <v>27795</v>
      </c>
      <c r="K41" s="83">
        <v>27163</v>
      </c>
      <c r="L41" s="83">
        <v>26380</v>
      </c>
      <c r="M41" s="84">
        <v>24696</v>
      </c>
    </row>
    <row r="42" spans="2:13" ht="27.75" customHeight="1">
      <c r="B42" s="1204"/>
      <c r="C42" s="1205"/>
      <c r="D42" s="85"/>
      <c r="E42" s="1208" t="s">
        <v>26</v>
      </c>
      <c r="F42" s="1208"/>
      <c r="G42" s="1208"/>
      <c r="H42" s="1209"/>
      <c r="I42" s="86">
        <v>94</v>
      </c>
      <c r="J42" s="87">
        <v>70</v>
      </c>
      <c r="K42" s="87">
        <v>46</v>
      </c>
      <c r="L42" s="87">
        <v>32</v>
      </c>
      <c r="M42" s="88">
        <v>25</v>
      </c>
    </row>
    <row r="43" spans="2:13" ht="27.75" customHeight="1">
      <c r="B43" s="1204"/>
      <c r="C43" s="1205"/>
      <c r="D43" s="85"/>
      <c r="E43" s="1208" t="s">
        <v>27</v>
      </c>
      <c r="F43" s="1208"/>
      <c r="G43" s="1208"/>
      <c r="H43" s="1209"/>
      <c r="I43" s="86">
        <v>4277</v>
      </c>
      <c r="J43" s="87">
        <v>4210</v>
      </c>
      <c r="K43" s="87">
        <v>4135</v>
      </c>
      <c r="L43" s="87">
        <v>4017</v>
      </c>
      <c r="M43" s="88">
        <v>3834</v>
      </c>
    </row>
    <row r="44" spans="2:13" ht="27.75" customHeight="1">
      <c r="B44" s="1204"/>
      <c r="C44" s="1205"/>
      <c r="D44" s="85"/>
      <c r="E44" s="1208" t="s">
        <v>28</v>
      </c>
      <c r="F44" s="1208"/>
      <c r="G44" s="1208"/>
      <c r="H44" s="1209"/>
      <c r="I44" s="86" t="s">
        <v>486</v>
      </c>
      <c r="J44" s="87" t="s">
        <v>486</v>
      </c>
      <c r="K44" s="87" t="s">
        <v>486</v>
      </c>
      <c r="L44" s="87" t="s">
        <v>486</v>
      </c>
      <c r="M44" s="88" t="s">
        <v>486</v>
      </c>
    </row>
    <row r="45" spans="2:13" ht="27.75" customHeight="1">
      <c r="B45" s="1204"/>
      <c r="C45" s="1205"/>
      <c r="D45" s="85"/>
      <c r="E45" s="1208" t="s">
        <v>29</v>
      </c>
      <c r="F45" s="1208"/>
      <c r="G45" s="1208"/>
      <c r="H45" s="1209"/>
      <c r="I45" s="86">
        <v>6182</v>
      </c>
      <c r="J45" s="87">
        <v>5875</v>
      </c>
      <c r="K45" s="87">
        <v>5642</v>
      </c>
      <c r="L45" s="87">
        <v>5589</v>
      </c>
      <c r="M45" s="88">
        <v>5554</v>
      </c>
    </row>
    <row r="46" spans="2:13" ht="27.75" customHeight="1">
      <c r="B46" s="1204"/>
      <c r="C46" s="1205"/>
      <c r="D46" s="89"/>
      <c r="E46" s="1208" t="s">
        <v>30</v>
      </c>
      <c r="F46" s="1208"/>
      <c r="G46" s="1208"/>
      <c r="H46" s="1209"/>
      <c r="I46" s="86">
        <v>19</v>
      </c>
      <c r="J46" s="87">
        <v>15</v>
      </c>
      <c r="K46" s="87">
        <v>11</v>
      </c>
      <c r="L46" s="87">
        <v>6</v>
      </c>
      <c r="M46" s="88">
        <v>3</v>
      </c>
    </row>
    <row r="47" spans="2:13" ht="27.75" customHeight="1">
      <c r="B47" s="1204"/>
      <c r="C47" s="1205"/>
      <c r="D47" s="90"/>
      <c r="E47" s="1218" t="s">
        <v>31</v>
      </c>
      <c r="F47" s="1219"/>
      <c r="G47" s="1219"/>
      <c r="H47" s="1220"/>
      <c r="I47" s="86" t="s">
        <v>486</v>
      </c>
      <c r="J47" s="87" t="s">
        <v>486</v>
      </c>
      <c r="K47" s="87" t="s">
        <v>486</v>
      </c>
      <c r="L47" s="87" t="s">
        <v>486</v>
      </c>
      <c r="M47" s="88" t="s">
        <v>486</v>
      </c>
    </row>
    <row r="48" spans="2:13" ht="27.75" customHeight="1">
      <c r="B48" s="1204"/>
      <c r="C48" s="1205"/>
      <c r="D48" s="85"/>
      <c r="E48" s="1208" t="s">
        <v>32</v>
      </c>
      <c r="F48" s="1208"/>
      <c r="G48" s="1208"/>
      <c r="H48" s="1209"/>
      <c r="I48" s="86" t="s">
        <v>486</v>
      </c>
      <c r="J48" s="87" t="s">
        <v>486</v>
      </c>
      <c r="K48" s="87" t="s">
        <v>486</v>
      </c>
      <c r="L48" s="87" t="s">
        <v>486</v>
      </c>
      <c r="M48" s="88" t="s">
        <v>486</v>
      </c>
    </row>
    <row r="49" spans="2:13" ht="27.75" customHeight="1">
      <c r="B49" s="1206"/>
      <c r="C49" s="1207"/>
      <c r="D49" s="85"/>
      <c r="E49" s="1208" t="s">
        <v>33</v>
      </c>
      <c r="F49" s="1208"/>
      <c r="G49" s="1208"/>
      <c r="H49" s="1209"/>
      <c r="I49" s="86" t="s">
        <v>486</v>
      </c>
      <c r="J49" s="87" t="s">
        <v>486</v>
      </c>
      <c r="K49" s="87" t="s">
        <v>486</v>
      </c>
      <c r="L49" s="87" t="s">
        <v>486</v>
      </c>
      <c r="M49" s="88" t="s">
        <v>486</v>
      </c>
    </row>
    <row r="50" spans="2:13" ht="27.75" customHeight="1">
      <c r="B50" s="1202" t="s">
        <v>34</v>
      </c>
      <c r="C50" s="1203"/>
      <c r="D50" s="91"/>
      <c r="E50" s="1208" t="s">
        <v>35</v>
      </c>
      <c r="F50" s="1208"/>
      <c r="G50" s="1208"/>
      <c r="H50" s="1209"/>
      <c r="I50" s="86">
        <v>12279</v>
      </c>
      <c r="J50" s="87">
        <v>12787</v>
      </c>
      <c r="K50" s="87">
        <v>14773</v>
      </c>
      <c r="L50" s="87">
        <v>17084</v>
      </c>
      <c r="M50" s="88">
        <v>17365</v>
      </c>
    </row>
    <row r="51" spans="2:13" ht="27.75" customHeight="1">
      <c r="B51" s="1204"/>
      <c r="C51" s="1205"/>
      <c r="D51" s="85"/>
      <c r="E51" s="1208" t="s">
        <v>36</v>
      </c>
      <c r="F51" s="1208"/>
      <c r="G51" s="1208"/>
      <c r="H51" s="1209"/>
      <c r="I51" s="86">
        <v>1908</v>
      </c>
      <c r="J51" s="87">
        <v>1783</v>
      </c>
      <c r="K51" s="87">
        <v>1857</v>
      </c>
      <c r="L51" s="87">
        <v>1772</v>
      </c>
      <c r="M51" s="88">
        <v>1761</v>
      </c>
    </row>
    <row r="52" spans="2:13" ht="27.75" customHeight="1">
      <c r="B52" s="1206"/>
      <c r="C52" s="1207"/>
      <c r="D52" s="85"/>
      <c r="E52" s="1208" t="s">
        <v>37</v>
      </c>
      <c r="F52" s="1208"/>
      <c r="G52" s="1208"/>
      <c r="H52" s="1209"/>
      <c r="I52" s="86">
        <v>26771</v>
      </c>
      <c r="J52" s="87">
        <v>25414</v>
      </c>
      <c r="K52" s="87">
        <v>24572</v>
      </c>
      <c r="L52" s="87">
        <v>24004</v>
      </c>
      <c r="M52" s="88">
        <v>22601</v>
      </c>
    </row>
    <row r="53" spans="2:13" ht="27.75" customHeight="1" thickBot="1">
      <c r="B53" s="1210" t="s">
        <v>21</v>
      </c>
      <c r="C53" s="1211"/>
      <c r="D53" s="92"/>
      <c r="E53" s="1212" t="s">
        <v>38</v>
      </c>
      <c r="F53" s="1212"/>
      <c r="G53" s="1212"/>
      <c r="H53" s="1213"/>
      <c r="I53" s="93">
        <v>-33</v>
      </c>
      <c r="J53" s="94">
        <v>-2019</v>
      </c>
      <c r="K53" s="94">
        <v>-4205</v>
      </c>
      <c r="L53" s="94">
        <v>-6836</v>
      </c>
      <c r="M53" s="95">
        <v>-7616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21" t="s">
        <v>571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30"/>
      <c r="H50" s="1231"/>
      <c r="I50" s="1231"/>
      <c r="J50" s="1232"/>
      <c r="K50" s="356" t="s">
        <v>525</v>
      </c>
      <c r="L50" s="356" t="s">
        <v>526</v>
      </c>
      <c r="M50" s="356" t="s">
        <v>527</v>
      </c>
      <c r="N50" s="356" t="s">
        <v>528</v>
      </c>
      <c r="O50" s="356" t="s">
        <v>529</v>
      </c>
    </row>
    <row r="51" spans="1:17">
      <c r="B51" s="250"/>
      <c r="C51" s="246"/>
      <c r="D51" s="246"/>
      <c r="E51" s="246"/>
      <c r="F51" s="246"/>
      <c r="G51" s="1233" t="s">
        <v>563</v>
      </c>
      <c r="H51" s="1234"/>
      <c r="I51" s="1239" t="s">
        <v>564</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44"/>
      <c r="L53" s="1244"/>
      <c r="M53" s="1244"/>
      <c r="N53" s="1246">
        <v>73.099999999999994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565</v>
      </c>
      <c r="H55" s="1248"/>
      <c r="I55" s="1243" t="s">
        <v>564</v>
      </c>
      <c r="J55" s="1243"/>
      <c r="K55" s="1241"/>
      <c r="L55" s="1241"/>
      <c r="M55" s="1241"/>
      <c r="N55" s="1242">
        <v>58.5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569</v>
      </c>
      <c r="J57" s="1253"/>
      <c r="K57" s="1244"/>
      <c r="L57" s="1244"/>
      <c r="M57" s="1244"/>
      <c r="N57" s="1246">
        <v>52.9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21"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30"/>
      <c r="H72" s="1231"/>
      <c r="I72" s="1231"/>
      <c r="J72" s="1232"/>
      <c r="K72" s="356" t="s">
        <v>525</v>
      </c>
      <c r="L72" s="356" t="s">
        <v>526</v>
      </c>
      <c r="M72" s="356" t="s">
        <v>527</v>
      </c>
      <c r="N72" s="356" t="s">
        <v>528</v>
      </c>
      <c r="O72" s="356" t="s">
        <v>529</v>
      </c>
    </row>
    <row r="73" spans="2:30">
      <c r="B73" s="250"/>
      <c r="C73" s="246"/>
      <c r="D73" s="246"/>
      <c r="E73" s="246"/>
      <c r="F73" s="246"/>
      <c r="G73" s="1233" t="s">
        <v>563</v>
      </c>
      <c r="H73" s="1234"/>
      <c r="I73" s="1239" t="s">
        <v>564</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568</v>
      </c>
      <c r="J75" s="1243"/>
      <c r="K75" s="1246">
        <v>8.9</v>
      </c>
      <c r="L75" s="1246">
        <v>8.1</v>
      </c>
      <c r="M75" s="1246">
        <v>7</v>
      </c>
      <c r="N75" s="1246">
        <v>5.9</v>
      </c>
      <c r="O75" s="1246">
        <v>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565</v>
      </c>
      <c r="H77" s="1248"/>
      <c r="I77" s="1243" t="s">
        <v>564</v>
      </c>
      <c r="J77" s="1243"/>
      <c r="K77" s="1254">
        <v>76.2</v>
      </c>
      <c r="L77" s="1254">
        <v>65.3</v>
      </c>
      <c r="M77" s="1242">
        <v>60.8</v>
      </c>
      <c r="N77" s="1242">
        <v>58.5</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568</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170098</v>
      </c>
      <c r="E3" s="118"/>
      <c r="F3" s="119">
        <v>75709</v>
      </c>
      <c r="G3" s="120"/>
      <c r="H3" s="121"/>
    </row>
    <row r="4" spans="1:8">
      <c r="A4" s="122"/>
      <c r="B4" s="123"/>
      <c r="C4" s="124"/>
      <c r="D4" s="125">
        <v>93734</v>
      </c>
      <c r="E4" s="126"/>
      <c r="F4" s="127">
        <v>35212</v>
      </c>
      <c r="G4" s="128"/>
      <c r="H4" s="129"/>
    </row>
    <row r="5" spans="1:8">
      <c r="A5" s="110" t="s">
        <v>519</v>
      </c>
      <c r="B5" s="115"/>
      <c r="C5" s="116"/>
      <c r="D5" s="117">
        <v>78223</v>
      </c>
      <c r="E5" s="118"/>
      <c r="F5" s="119">
        <v>90961</v>
      </c>
      <c r="G5" s="120"/>
      <c r="H5" s="121"/>
    </row>
    <row r="6" spans="1:8">
      <c r="A6" s="122"/>
      <c r="B6" s="123"/>
      <c r="C6" s="124"/>
      <c r="D6" s="125">
        <v>33081</v>
      </c>
      <c r="E6" s="126"/>
      <c r="F6" s="127">
        <v>37720</v>
      </c>
      <c r="G6" s="128"/>
      <c r="H6" s="129"/>
    </row>
    <row r="7" spans="1:8">
      <c r="A7" s="110" t="s">
        <v>520</v>
      </c>
      <c r="B7" s="115"/>
      <c r="C7" s="116"/>
      <c r="D7" s="117">
        <v>115487</v>
      </c>
      <c r="E7" s="118"/>
      <c r="F7" s="119">
        <v>106614</v>
      </c>
      <c r="G7" s="120"/>
      <c r="H7" s="121"/>
    </row>
    <row r="8" spans="1:8">
      <c r="A8" s="122"/>
      <c r="B8" s="123"/>
      <c r="C8" s="124"/>
      <c r="D8" s="125">
        <v>57591</v>
      </c>
      <c r="E8" s="126"/>
      <c r="F8" s="127">
        <v>45545</v>
      </c>
      <c r="G8" s="128"/>
      <c r="H8" s="129"/>
    </row>
    <row r="9" spans="1:8">
      <c r="A9" s="110" t="s">
        <v>521</v>
      </c>
      <c r="B9" s="115"/>
      <c r="C9" s="116"/>
      <c r="D9" s="117">
        <v>104464</v>
      </c>
      <c r="E9" s="118"/>
      <c r="F9" s="119">
        <v>85459</v>
      </c>
      <c r="G9" s="120"/>
      <c r="H9" s="121"/>
    </row>
    <row r="10" spans="1:8">
      <c r="A10" s="122"/>
      <c r="B10" s="123"/>
      <c r="C10" s="124"/>
      <c r="D10" s="125">
        <v>47532</v>
      </c>
      <c r="E10" s="126"/>
      <c r="F10" s="127">
        <v>44378</v>
      </c>
      <c r="G10" s="128"/>
      <c r="H10" s="129"/>
    </row>
    <row r="11" spans="1:8">
      <c r="A11" s="110" t="s">
        <v>522</v>
      </c>
      <c r="B11" s="115"/>
      <c r="C11" s="116"/>
      <c r="D11" s="117">
        <v>73074</v>
      </c>
      <c r="E11" s="118"/>
      <c r="F11" s="119">
        <v>83280</v>
      </c>
      <c r="G11" s="120"/>
      <c r="H11" s="121"/>
    </row>
    <row r="12" spans="1:8">
      <c r="A12" s="122"/>
      <c r="B12" s="123"/>
      <c r="C12" s="130"/>
      <c r="D12" s="125">
        <v>42111</v>
      </c>
      <c r="E12" s="126"/>
      <c r="F12" s="127">
        <v>43123</v>
      </c>
      <c r="G12" s="128"/>
      <c r="H12" s="129"/>
    </row>
    <row r="13" spans="1:8">
      <c r="A13" s="110"/>
      <c r="B13" s="115"/>
      <c r="C13" s="131"/>
      <c r="D13" s="132">
        <v>108269</v>
      </c>
      <c r="E13" s="133"/>
      <c r="F13" s="134">
        <v>88405</v>
      </c>
      <c r="G13" s="135"/>
      <c r="H13" s="121"/>
    </row>
    <row r="14" spans="1:8">
      <c r="A14" s="122"/>
      <c r="B14" s="123"/>
      <c r="C14" s="124"/>
      <c r="D14" s="125">
        <v>54810</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6.07</v>
      </c>
      <c r="C19" s="136">
        <f>ROUND(VALUE(SUBSTITUTE(実質収支比率等に係る経年分析!G$48,"▲","-")),2)</f>
        <v>6.84</v>
      </c>
      <c r="D19" s="136">
        <f>ROUND(VALUE(SUBSTITUTE(実質収支比率等に係る経年分析!H$48,"▲","-")),2)</f>
        <v>6.93</v>
      </c>
      <c r="E19" s="136">
        <f>ROUND(VALUE(SUBSTITUTE(実質収支比率等に係る経年分析!I$48,"▲","-")),2)</f>
        <v>6.68</v>
      </c>
      <c r="F19" s="136">
        <f>ROUND(VALUE(SUBSTITUTE(実質収支比率等に係る経年分析!J$48,"▲","-")),2)</f>
        <v>6.24</v>
      </c>
    </row>
    <row r="20" spans="1:11">
      <c r="A20" s="136" t="s">
        <v>43</v>
      </c>
      <c r="B20" s="136">
        <f>ROUND(VALUE(SUBSTITUTE(実質収支比率等に係る経年分析!F$47,"▲","-")),2)</f>
        <v>29.69</v>
      </c>
      <c r="C20" s="136">
        <f>ROUND(VALUE(SUBSTITUTE(実質収支比率等に係る経年分析!G$47,"▲","-")),2)</f>
        <v>32.57</v>
      </c>
      <c r="D20" s="136">
        <f>ROUND(VALUE(SUBSTITUTE(実質収支比率等に係る経年分析!H$47,"▲","-")),2)</f>
        <v>36.17</v>
      </c>
      <c r="E20" s="136">
        <f>ROUND(VALUE(SUBSTITUTE(実質収支比率等に係る経年分析!I$47,"▲","-")),2)</f>
        <v>41.23</v>
      </c>
      <c r="F20" s="136">
        <f>ROUND(VALUE(SUBSTITUTE(実質収支比率等に係る経年分析!J$47,"▲","-")),2)</f>
        <v>38.15</v>
      </c>
    </row>
    <row r="21" spans="1:11">
      <c r="A21" s="136" t="s">
        <v>44</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3.48</v>
      </c>
      <c r="D21" s="136">
        <f>IF(ISNUMBER(VALUE(SUBSTITUTE(実質収支比率等に係る経年分析!H$49,"▲","-"))),ROUND(VALUE(SUBSTITUTE(実質収支比率等に係る経年分析!H$49,"▲","-")),2),NA())</f>
        <v>0.1</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-9.33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農業集落排水特別会計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太陽光発電事業特別会計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1.91</v>
      </c>
    </row>
    <row r="34" spans="1:16">
      <c r="A34" s="137" t="str">
        <f>IF(連結実質赤字比率に係る赤字・黒字の構成分析!C$36="",NA(),連結実質赤字比率に係る赤字・黒字の構成分析!C$36)</f>
        <v>上水道特別会計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c r="A36" s="137" t="str">
        <f>IF(連結実質赤字比率に係る赤字・黒字の構成分析!C$34="",NA(),連結実質赤字比率に係る赤字・黒字の構成分析!C$34)</f>
        <v>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3428</v>
      </c>
      <c r="E42" s="138"/>
      <c r="F42" s="138"/>
      <c r="G42" s="138">
        <f>'実質公債費比率（分子）の構造'!L$52</f>
        <v>3434</v>
      </c>
      <c r="H42" s="138"/>
      <c r="I42" s="138"/>
      <c r="J42" s="138">
        <f>'実質公債費比率（分子）の構造'!M$52</f>
        <v>3497</v>
      </c>
      <c r="K42" s="138"/>
      <c r="L42" s="138"/>
      <c r="M42" s="138">
        <f>'実質公債費比率（分子）の構造'!N$52</f>
        <v>3106</v>
      </c>
      <c r="N42" s="138"/>
      <c r="O42" s="138"/>
      <c r="P42" s="138">
        <f>'実質公債費比率（分子）の構造'!O$52</f>
        <v>2933</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27</v>
      </c>
      <c r="C44" s="138"/>
      <c r="D44" s="138"/>
      <c r="E44" s="138">
        <f>'実質公債費比率（分子）の構造'!L$50</f>
        <v>27</v>
      </c>
      <c r="F44" s="138"/>
      <c r="G44" s="138"/>
      <c r="H44" s="138">
        <f>'実質公債費比率（分子）の構造'!M$50</f>
        <v>26</v>
      </c>
      <c r="I44" s="138"/>
      <c r="J44" s="138"/>
      <c r="K44" s="138">
        <f>'実質公債費比率（分子）の構造'!N$50</f>
        <v>15</v>
      </c>
      <c r="L44" s="138"/>
      <c r="M44" s="138"/>
      <c r="N44" s="138">
        <f>'実質公債費比率（分子）の構造'!O$50</f>
        <v>8</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326</v>
      </c>
      <c r="C46" s="138"/>
      <c r="D46" s="138"/>
      <c r="E46" s="138">
        <f>'実質公債費比率（分子）の構造'!L$48</f>
        <v>327</v>
      </c>
      <c r="F46" s="138"/>
      <c r="G46" s="138"/>
      <c r="H46" s="138">
        <f>'実質公債費比率（分子）の構造'!M$48</f>
        <v>317</v>
      </c>
      <c r="I46" s="138"/>
      <c r="J46" s="138"/>
      <c r="K46" s="138">
        <f>'実質公債費比率（分子）の構造'!N$48</f>
        <v>347</v>
      </c>
      <c r="L46" s="138"/>
      <c r="M46" s="138"/>
      <c r="N46" s="138">
        <f>'実質公債費比率（分子）の構造'!O$48</f>
        <v>342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4251</v>
      </c>
      <c r="C49" s="138"/>
      <c r="D49" s="138"/>
      <c r="E49" s="138">
        <f>'実質公債費比率（分子）の構造'!L$45</f>
        <v>4087</v>
      </c>
      <c r="F49" s="138"/>
      <c r="G49" s="138"/>
      <c r="H49" s="138">
        <f>'実質公債費比率（分子）の構造'!M$45</f>
        <v>3902</v>
      </c>
      <c r="I49" s="138"/>
      <c r="J49" s="138"/>
      <c r="K49" s="138">
        <f>'実質公債費比率（分子）の構造'!N$45</f>
        <v>3416</v>
      </c>
      <c r="L49" s="138"/>
      <c r="M49" s="138"/>
      <c r="N49" s="138">
        <f>'実質公債費比率（分子）の構造'!O$45</f>
        <v>3194</v>
      </c>
      <c r="O49" s="138"/>
      <c r="P49" s="138"/>
    </row>
    <row r="50" spans="1:16">
      <c r="A50" s="138" t="s">
        <v>59</v>
      </c>
      <c r="B50" s="138" t="e">
        <f>NA()</f>
        <v>#N/A</v>
      </c>
      <c r="C50" s="138">
        <f>IF(ISNUMBER('実質公債費比率（分子）の構造'!K$53),'実質公債費比率（分子）の構造'!K$53,NA())</f>
        <v>1176</v>
      </c>
      <c r="D50" s="138" t="e">
        <f>NA()</f>
        <v>#N/A</v>
      </c>
      <c r="E50" s="138" t="e">
        <f>NA()</f>
        <v>#N/A</v>
      </c>
      <c r="F50" s="138">
        <f>IF(ISNUMBER('実質公債費比率（分子）の構造'!L$53),'実質公債費比率（分子）の構造'!L$53,NA())</f>
        <v>1007</v>
      </c>
      <c r="G50" s="138" t="e">
        <f>NA()</f>
        <v>#N/A</v>
      </c>
      <c r="H50" s="138" t="e">
        <f>NA()</f>
        <v>#N/A</v>
      </c>
      <c r="I50" s="138">
        <f>IF(ISNUMBER('実質公債費比率（分子）の構造'!M$53),'実質公債費比率（分子）の構造'!M$53,NA())</f>
        <v>748</v>
      </c>
      <c r="J50" s="138" t="e">
        <f>NA()</f>
        <v>#N/A</v>
      </c>
      <c r="K50" s="138" t="e">
        <f>NA()</f>
        <v>#N/A</v>
      </c>
      <c r="L50" s="138">
        <f>IF(ISNUMBER('実質公債費比率（分子）の構造'!N$53),'実質公債費比率（分子）の構造'!N$53,NA())</f>
        <v>672</v>
      </c>
      <c r="M50" s="138" t="e">
        <f>NA()</f>
        <v>#N/A</v>
      </c>
      <c r="N50" s="138" t="e">
        <f>NA()</f>
        <v>#N/A</v>
      </c>
      <c r="O50" s="138">
        <f>IF(ISNUMBER('実質公債費比率（分子）の構造'!O$53),'実質公債費比率（分子）の構造'!O$53,NA())</f>
        <v>611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26771</v>
      </c>
      <c r="E56" s="137"/>
      <c r="F56" s="137"/>
      <c r="G56" s="137">
        <f>'将来負担比率（分子）の構造'!J$52</f>
        <v>25414</v>
      </c>
      <c r="H56" s="137"/>
      <c r="I56" s="137"/>
      <c r="J56" s="137">
        <f>'将来負担比率（分子）の構造'!K$52</f>
        <v>24572</v>
      </c>
      <c r="K56" s="137"/>
      <c r="L56" s="137"/>
      <c r="M56" s="137">
        <f>'将来負担比率（分子）の構造'!L$52</f>
        <v>24004</v>
      </c>
      <c r="N56" s="137"/>
      <c r="O56" s="137"/>
      <c r="P56" s="137">
        <f>'将来負担比率（分子）の構造'!M$52</f>
        <v>22601</v>
      </c>
    </row>
    <row r="57" spans="1:16">
      <c r="A57" s="137" t="s">
        <v>36</v>
      </c>
      <c r="B57" s="137"/>
      <c r="C57" s="137"/>
      <c r="D57" s="137">
        <f>'将来負担比率（分子）の構造'!I$51</f>
        <v>1908</v>
      </c>
      <c r="E57" s="137"/>
      <c r="F57" s="137"/>
      <c r="G57" s="137">
        <f>'将来負担比率（分子）の構造'!J$51</f>
        <v>1783</v>
      </c>
      <c r="H57" s="137"/>
      <c r="I57" s="137"/>
      <c r="J57" s="137">
        <f>'将来負担比率（分子）の構造'!K$51</f>
        <v>1857</v>
      </c>
      <c r="K57" s="137"/>
      <c r="L57" s="137"/>
      <c r="M57" s="137">
        <f>'将来負担比率（分子）の構造'!L$51</f>
        <v>1772</v>
      </c>
      <c r="N57" s="137"/>
      <c r="O57" s="137"/>
      <c r="P57" s="137">
        <f>'将来負担比率（分子）の構造'!M$51</f>
        <v>1761</v>
      </c>
    </row>
    <row r="58" spans="1:16">
      <c r="A58" s="137" t="s">
        <v>35</v>
      </c>
      <c r="B58" s="137"/>
      <c r="C58" s="137"/>
      <c r="D58" s="137">
        <f>'将来負担比率（分子）の構造'!I$50</f>
        <v>12279</v>
      </c>
      <c r="E58" s="137"/>
      <c r="F58" s="137"/>
      <c r="G58" s="137">
        <f>'将来負担比率（分子）の構造'!J$50</f>
        <v>12787</v>
      </c>
      <c r="H58" s="137"/>
      <c r="I58" s="137"/>
      <c r="J58" s="137">
        <f>'将来負担比率（分子）の構造'!K$50</f>
        <v>14773</v>
      </c>
      <c r="K58" s="137"/>
      <c r="L58" s="137"/>
      <c r="M58" s="137">
        <f>'将来負担比率（分子）の構造'!L$50</f>
        <v>17084</v>
      </c>
      <c r="N58" s="137"/>
      <c r="O58" s="137"/>
      <c r="P58" s="137">
        <f>'将来負担比率（分子）の構造'!M$50</f>
        <v>17365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19</v>
      </c>
      <c r="C61" s="137"/>
      <c r="D61" s="137"/>
      <c r="E61" s="137">
        <f>'将来負担比率（分子）の構造'!J$46</f>
        <v>15</v>
      </c>
      <c r="F61" s="137"/>
      <c r="G61" s="137"/>
      <c r="H61" s="137">
        <f>'将来負担比率（分子）の構造'!K$46</f>
        <v>11</v>
      </c>
      <c r="I61" s="137"/>
      <c r="J61" s="137"/>
      <c r="K61" s="137">
        <f>'将来負担比率（分子）の構造'!L$46</f>
        <v>6</v>
      </c>
      <c r="L61" s="137"/>
      <c r="M61" s="137"/>
      <c r="N61" s="137">
        <f>'将来負担比率（分子）の構造'!M$46</f>
        <v>3</v>
      </c>
      <c r="O61" s="137"/>
      <c r="P61" s="137"/>
    </row>
    <row r="62" spans="1:16">
      <c r="A62" s="137" t="s">
        <v>29</v>
      </c>
      <c r="B62" s="137">
        <f>'将来負担比率（分子）の構造'!I$45</f>
        <v>6182</v>
      </c>
      <c r="C62" s="137"/>
      <c r="D62" s="137"/>
      <c r="E62" s="137">
        <f>'将来負担比率（分子）の構造'!J$45</f>
        <v>5875</v>
      </c>
      <c r="F62" s="137"/>
      <c r="G62" s="137"/>
      <c r="H62" s="137">
        <f>'将来負担比率（分子）の構造'!K$45</f>
        <v>5642</v>
      </c>
      <c r="I62" s="137"/>
      <c r="J62" s="137"/>
      <c r="K62" s="137">
        <f>'将来負担比率（分子）の構造'!L$45</f>
        <v>5589</v>
      </c>
      <c r="L62" s="137"/>
      <c r="M62" s="137"/>
      <c r="N62" s="137">
        <f>'将来負担比率（分子）の構造'!M$45</f>
        <v>5554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4277</v>
      </c>
      <c r="C64" s="137"/>
      <c r="D64" s="137"/>
      <c r="E64" s="137">
        <f>'将来負担比率（分子）の構造'!J$43</f>
        <v>4210</v>
      </c>
      <c r="F64" s="137"/>
      <c r="G64" s="137"/>
      <c r="H64" s="137">
        <f>'将来負担比率（分子）の構造'!K$43</f>
        <v>4135</v>
      </c>
      <c r="I64" s="137"/>
      <c r="J64" s="137"/>
      <c r="K64" s="137">
        <f>'将来負担比率（分子）の構造'!L$43</f>
        <v>4017</v>
      </c>
      <c r="L64" s="137"/>
      <c r="M64" s="137"/>
      <c r="N64" s="137">
        <f>'将来負担比率（分子）の構造'!M$43</f>
        <v>3834</v>
      </c>
      <c r="O64" s="137"/>
      <c r="P64" s="137"/>
    </row>
    <row r="65" spans="1:16">
      <c r="A65" s="137" t="s">
        <v>26</v>
      </c>
      <c r="B65" s="137">
        <f>'将来負担比率（分子）の構造'!I$42</f>
        <v>94</v>
      </c>
      <c r="C65" s="137"/>
      <c r="D65" s="137"/>
      <c r="E65" s="137">
        <f>'将来負担比率（分子）の構造'!J$42</f>
        <v>70</v>
      </c>
      <c r="F65" s="137"/>
      <c r="G65" s="137"/>
      <c r="H65" s="137">
        <f>'将来負担比率（分子）の構造'!K$42</f>
        <v>46</v>
      </c>
      <c r="I65" s="137"/>
      <c r="J65" s="137"/>
      <c r="K65" s="137">
        <f>'将来負担比率（分子）の構造'!L$42</f>
        <v>32</v>
      </c>
      <c r="L65" s="137"/>
      <c r="M65" s="137"/>
      <c r="N65" s="137">
        <f>'将来負担比率（分子）の構造'!M$42</f>
        <v>25</v>
      </c>
      <c r="O65" s="137"/>
      <c r="P65" s="137"/>
    </row>
    <row r="66" spans="1:16">
      <c r="A66" s="137" t="s">
        <v>25</v>
      </c>
      <c r="B66" s="137">
        <f>'将来負担比率（分子）の構造'!I$41</f>
        <v>30353</v>
      </c>
      <c r="C66" s="137"/>
      <c r="D66" s="137"/>
      <c r="E66" s="137">
        <f>'将来負担比率（分子）の構造'!J$41</f>
        <v>27795</v>
      </c>
      <c r="F66" s="137"/>
      <c r="G66" s="137"/>
      <c r="H66" s="137">
        <f>'将来負担比率（分子）の構造'!K$41</f>
        <v>27163</v>
      </c>
      <c r="I66" s="137"/>
      <c r="J66" s="137"/>
      <c r="K66" s="137">
        <f>'将来負担比率（分子）の構造'!L$41</f>
        <v>26380</v>
      </c>
      <c r="L66" s="137"/>
      <c r="M66" s="137"/>
      <c r="N66" s="137">
        <f>'将来負担比率（分子）の構造'!M$41</f>
        <v>24696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3246826</v>
      </c>
      <c r="S5" s="671"/>
      <c r="T5" s="671"/>
      <c r="U5" s="671"/>
      <c r="V5" s="671"/>
      <c r="W5" s="671"/>
      <c r="X5" s="671"/>
      <c r="Y5" s="718"/>
      <c r="Z5" s="731">
        <v>12.1</v>
      </c>
      <c r="AA5" s="731"/>
      <c r="AB5" s="731"/>
      <c r="AC5" s="731"/>
      <c r="AD5" s="732">
        <v>3246826</v>
      </c>
      <c r="AE5" s="732"/>
      <c r="AF5" s="732"/>
      <c r="AG5" s="732"/>
      <c r="AH5" s="732"/>
      <c r="AI5" s="732"/>
      <c r="AJ5" s="732"/>
      <c r="AK5" s="732"/>
      <c r="AL5" s="719">
        <v>21.4</v>
      </c>
      <c r="AM5" s="688"/>
      <c r="AN5" s="688"/>
      <c r="AO5" s="720"/>
      <c r="AP5" s="707" t="s">
        <v>209</v>
      </c>
      <c r="AQ5" s="708"/>
      <c r="AR5" s="708"/>
      <c r="AS5" s="708"/>
      <c r="AT5" s="708"/>
      <c r="AU5" s="708"/>
      <c r="AV5" s="708"/>
      <c r="AW5" s="708"/>
      <c r="AX5" s="708"/>
      <c r="AY5" s="708"/>
      <c r="AZ5" s="708"/>
      <c r="BA5" s="708"/>
      <c r="BB5" s="708"/>
      <c r="BC5" s="708"/>
      <c r="BD5" s="708"/>
      <c r="BE5" s="708"/>
      <c r="BF5" s="709"/>
      <c r="BG5" s="620">
        <v>3246826</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345788</v>
      </c>
      <c r="S6" s="621"/>
      <c r="T6" s="621"/>
      <c r="U6" s="621"/>
      <c r="V6" s="621"/>
      <c r="W6" s="621"/>
      <c r="X6" s="621"/>
      <c r="Y6" s="622"/>
      <c r="Z6" s="673">
        <v>1.3</v>
      </c>
      <c r="AA6" s="673"/>
      <c r="AB6" s="673"/>
      <c r="AC6" s="673"/>
      <c r="AD6" s="674">
        <v>345788</v>
      </c>
      <c r="AE6" s="674"/>
      <c r="AF6" s="674"/>
      <c r="AG6" s="674"/>
      <c r="AH6" s="674"/>
      <c r="AI6" s="674"/>
      <c r="AJ6" s="674"/>
      <c r="AK6" s="674"/>
      <c r="AL6" s="643">
        <v>2.2999999999999998</v>
      </c>
      <c r="AM6" s="675"/>
      <c r="AN6" s="675"/>
      <c r="AO6" s="676"/>
      <c r="AP6" s="617" t="s">
        <v>215</v>
      </c>
      <c r="AQ6" s="618"/>
      <c r="AR6" s="618"/>
      <c r="AS6" s="618"/>
      <c r="AT6" s="618"/>
      <c r="AU6" s="618"/>
      <c r="AV6" s="618"/>
      <c r="AW6" s="618"/>
      <c r="AX6" s="618"/>
      <c r="AY6" s="618"/>
      <c r="AZ6" s="618"/>
      <c r="BA6" s="618"/>
      <c r="BB6" s="618"/>
      <c r="BC6" s="618"/>
      <c r="BD6" s="618"/>
      <c r="BE6" s="618"/>
      <c r="BF6" s="619"/>
      <c r="BG6" s="620">
        <v>3246826</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193857</v>
      </c>
      <c r="CS6" s="621"/>
      <c r="CT6" s="621"/>
      <c r="CU6" s="621"/>
      <c r="CV6" s="621"/>
      <c r="CW6" s="621"/>
      <c r="CX6" s="621"/>
      <c r="CY6" s="622"/>
      <c r="CZ6" s="673">
        <v>0.8</v>
      </c>
      <c r="DA6" s="673"/>
      <c r="DB6" s="673"/>
      <c r="DC6" s="673"/>
      <c r="DD6" s="626" t="s">
        <v>210</v>
      </c>
      <c r="DE6" s="621"/>
      <c r="DF6" s="621"/>
      <c r="DG6" s="621"/>
      <c r="DH6" s="621"/>
      <c r="DI6" s="621"/>
      <c r="DJ6" s="621"/>
      <c r="DK6" s="621"/>
      <c r="DL6" s="621"/>
      <c r="DM6" s="621"/>
      <c r="DN6" s="621"/>
      <c r="DO6" s="621"/>
      <c r="DP6" s="622"/>
      <c r="DQ6" s="626">
        <v>193857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3187</v>
      </c>
      <c r="S7" s="621"/>
      <c r="T7" s="621"/>
      <c r="U7" s="621"/>
      <c r="V7" s="621"/>
      <c r="W7" s="621"/>
      <c r="X7" s="621"/>
      <c r="Y7" s="622"/>
      <c r="Z7" s="673">
        <v>0</v>
      </c>
      <c r="AA7" s="673"/>
      <c r="AB7" s="673"/>
      <c r="AC7" s="673"/>
      <c r="AD7" s="674">
        <v>3187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1325940</v>
      </c>
      <c r="BH7" s="621"/>
      <c r="BI7" s="621"/>
      <c r="BJ7" s="621"/>
      <c r="BK7" s="621"/>
      <c r="BL7" s="621"/>
      <c r="BM7" s="621"/>
      <c r="BN7" s="622"/>
      <c r="BO7" s="673">
        <v>40.799999999999997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4666073</v>
      </c>
      <c r="CS7" s="621"/>
      <c r="CT7" s="621"/>
      <c r="CU7" s="621"/>
      <c r="CV7" s="621"/>
      <c r="CW7" s="621"/>
      <c r="CX7" s="621"/>
      <c r="CY7" s="622"/>
      <c r="CZ7" s="673">
        <v>19</v>
      </c>
      <c r="DA7" s="673"/>
      <c r="DB7" s="673"/>
      <c r="DC7" s="673"/>
      <c r="DD7" s="626">
        <v>378256</v>
      </c>
      <c r="DE7" s="621"/>
      <c r="DF7" s="621"/>
      <c r="DG7" s="621"/>
      <c r="DH7" s="621"/>
      <c r="DI7" s="621"/>
      <c r="DJ7" s="621"/>
      <c r="DK7" s="621"/>
      <c r="DL7" s="621"/>
      <c r="DM7" s="621"/>
      <c r="DN7" s="621"/>
      <c r="DO7" s="621"/>
      <c r="DP7" s="622"/>
      <c r="DQ7" s="626">
        <v>3768379</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6479</v>
      </c>
      <c r="S8" s="621"/>
      <c r="T8" s="621"/>
      <c r="U8" s="621"/>
      <c r="V8" s="621"/>
      <c r="W8" s="621"/>
      <c r="X8" s="621"/>
      <c r="Y8" s="622"/>
      <c r="Z8" s="673">
        <v>0</v>
      </c>
      <c r="AA8" s="673"/>
      <c r="AB8" s="673"/>
      <c r="AC8" s="673"/>
      <c r="AD8" s="674">
        <v>6479</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54497</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7856869</v>
      </c>
      <c r="CS8" s="621"/>
      <c r="CT8" s="621"/>
      <c r="CU8" s="621"/>
      <c r="CV8" s="621"/>
      <c r="CW8" s="621"/>
      <c r="CX8" s="621"/>
      <c r="CY8" s="622"/>
      <c r="CZ8" s="673">
        <v>31.9</v>
      </c>
      <c r="DA8" s="673"/>
      <c r="DB8" s="673"/>
      <c r="DC8" s="673"/>
      <c r="DD8" s="626">
        <v>125044</v>
      </c>
      <c r="DE8" s="621"/>
      <c r="DF8" s="621"/>
      <c r="DG8" s="621"/>
      <c r="DH8" s="621"/>
      <c r="DI8" s="621"/>
      <c r="DJ8" s="621"/>
      <c r="DK8" s="621"/>
      <c r="DL8" s="621"/>
      <c r="DM8" s="621"/>
      <c r="DN8" s="621"/>
      <c r="DO8" s="621"/>
      <c r="DP8" s="622"/>
      <c r="DQ8" s="626">
        <v>3871041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4277</v>
      </c>
      <c r="S9" s="621"/>
      <c r="T9" s="621"/>
      <c r="U9" s="621"/>
      <c r="V9" s="621"/>
      <c r="W9" s="621"/>
      <c r="X9" s="621"/>
      <c r="Y9" s="622"/>
      <c r="Z9" s="673">
        <v>0</v>
      </c>
      <c r="AA9" s="673"/>
      <c r="AB9" s="673"/>
      <c r="AC9" s="673"/>
      <c r="AD9" s="674">
        <v>4277</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1093344</v>
      </c>
      <c r="BH9" s="621"/>
      <c r="BI9" s="621"/>
      <c r="BJ9" s="621"/>
      <c r="BK9" s="621"/>
      <c r="BL9" s="621"/>
      <c r="BM9" s="621"/>
      <c r="BN9" s="622"/>
      <c r="BO9" s="673">
        <v>33.700000000000003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1754694</v>
      </c>
      <c r="CS9" s="621"/>
      <c r="CT9" s="621"/>
      <c r="CU9" s="621"/>
      <c r="CV9" s="621"/>
      <c r="CW9" s="621"/>
      <c r="CX9" s="621"/>
      <c r="CY9" s="622"/>
      <c r="CZ9" s="673">
        <v>7.1</v>
      </c>
      <c r="DA9" s="673"/>
      <c r="DB9" s="673"/>
      <c r="DC9" s="673"/>
      <c r="DD9" s="626">
        <v>228087</v>
      </c>
      <c r="DE9" s="621"/>
      <c r="DF9" s="621"/>
      <c r="DG9" s="621"/>
      <c r="DH9" s="621"/>
      <c r="DI9" s="621"/>
      <c r="DJ9" s="621"/>
      <c r="DK9" s="621"/>
      <c r="DL9" s="621"/>
      <c r="DM9" s="621"/>
      <c r="DN9" s="621"/>
      <c r="DO9" s="621"/>
      <c r="DP9" s="622"/>
      <c r="DQ9" s="626">
        <v>1317340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637798</v>
      </c>
      <c r="S10" s="621"/>
      <c r="T10" s="621"/>
      <c r="U10" s="621"/>
      <c r="V10" s="621"/>
      <c r="W10" s="621"/>
      <c r="X10" s="621"/>
      <c r="Y10" s="622"/>
      <c r="Z10" s="673">
        <v>2.4</v>
      </c>
      <c r="AA10" s="673"/>
      <c r="AB10" s="673"/>
      <c r="AC10" s="673"/>
      <c r="AD10" s="674">
        <v>637798</v>
      </c>
      <c r="AE10" s="674"/>
      <c r="AF10" s="674"/>
      <c r="AG10" s="674"/>
      <c r="AH10" s="674"/>
      <c r="AI10" s="674"/>
      <c r="AJ10" s="674"/>
      <c r="AK10" s="674"/>
      <c r="AL10" s="643">
        <v>4.2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92505</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14110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8624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12210</v>
      </c>
      <c r="S11" s="621"/>
      <c r="T11" s="621"/>
      <c r="U11" s="621"/>
      <c r="V11" s="621"/>
      <c r="W11" s="621"/>
      <c r="X11" s="621"/>
      <c r="Y11" s="622"/>
      <c r="Z11" s="673">
        <v>0</v>
      </c>
      <c r="AA11" s="673"/>
      <c r="AB11" s="673"/>
      <c r="AC11" s="673"/>
      <c r="AD11" s="674">
        <v>12210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85594</v>
      </c>
      <c r="BH11" s="621"/>
      <c r="BI11" s="621"/>
      <c r="BJ11" s="621"/>
      <c r="BK11" s="621"/>
      <c r="BL11" s="621"/>
      <c r="BM11" s="621"/>
      <c r="BN11" s="622"/>
      <c r="BO11" s="673">
        <v>2.6</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1913240</v>
      </c>
      <c r="CS11" s="621"/>
      <c r="CT11" s="621"/>
      <c r="CU11" s="621"/>
      <c r="CV11" s="621"/>
      <c r="CW11" s="621"/>
      <c r="CX11" s="621"/>
      <c r="CY11" s="622"/>
      <c r="CZ11" s="673">
        <v>7.8</v>
      </c>
      <c r="DA11" s="673"/>
      <c r="DB11" s="673"/>
      <c r="DC11" s="673"/>
      <c r="DD11" s="626">
        <v>400455</v>
      </c>
      <c r="DE11" s="621"/>
      <c r="DF11" s="621"/>
      <c r="DG11" s="621"/>
      <c r="DH11" s="621"/>
      <c r="DI11" s="621"/>
      <c r="DJ11" s="621"/>
      <c r="DK11" s="621"/>
      <c r="DL11" s="621"/>
      <c r="DM11" s="621"/>
      <c r="DN11" s="621"/>
      <c r="DO11" s="621"/>
      <c r="DP11" s="622"/>
      <c r="DQ11" s="626">
        <v>995246</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1539994</v>
      </c>
      <c r="BH12" s="621"/>
      <c r="BI12" s="621"/>
      <c r="BJ12" s="621"/>
      <c r="BK12" s="621"/>
      <c r="BL12" s="621"/>
      <c r="BM12" s="621"/>
      <c r="BN12" s="622"/>
      <c r="BO12" s="673">
        <v>47.4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431157</v>
      </c>
      <c r="CS12" s="621"/>
      <c r="CT12" s="621"/>
      <c r="CU12" s="621"/>
      <c r="CV12" s="621"/>
      <c r="CW12" s="621"/>
      <c r="CX12" s="621"/>
      <c r="CY12" s="622"/>
      <c r="CZ12" s="673">
        <v>1.8</v>
      </c>
      <c r="DA12" s="673"/>
      <c r="DB12" s="673"/>
      <c r="DC12" s="673"/>
      <c r="DD12" s="626">
        <v>66857</v>
      </c>
      <c r="DE12" s="621"/>
      <c r="DF12" s="621"/>
      <c r="DG12" s="621"/>
      <c r="DH12" s="621"/>
      <c r="DI12" s="621"/>
      <c r="DJ12" s="621"/>
      <c r="DK12" s="621"/>
      <c r="DL12" s="621"/>
      <c r="DM12" s="621"/>
      <c r="DN12" s="621"/>
      <c r="DO12" s="621"/>
      <c r="DP12" s="622"/>
      <c r="DQ12" s="626">
        <v>293214</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51404</v>
      </c>
      <c r="S13" s="621"/>
      <c r="T13" s="621"/>
      <c r="U13" s="621"/>
      <c r="V13" s="621"/>
      <c r="W13" s="621"/>
      <c r="X13" s="621"/>
      <c r="Y13" s="622"/>
      <c r="Z13" s="673">
        <v>0.2</v>
      </c>
      <c r="AA13" s="673"/>
      <c r="AB13" s="673"/>
      <c r="AC13" s="673"/>
      <c r="AD13" s="674">
        <v>51404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1518858</v>
      </c>
      <c r="BH13" s="621"/>
      <c r="BI13" s="621"/>
      <c r="BJ13" s="621"/>
      <c r="BK13" s="621"/>
      <c r="BL13" s="621"/>
      <c r="BM13" s="621"/>
      <c r="BN13" s="622"/>
      <c r="BO13" s="673">
        <v>46.8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1665265</v>
      </c>
      <c r="CS13" s="621"/>
      <c r="CT13" s="621"/>
      <c r="CU13" s="621"/>
      <c r="CV13" s="621"/>
      <c r="CW13" s="621"/>
      <c r="CX13" s="621"/>
      <c r="CY13" s="622"/>
      <c r="CZ13" s="673">
        <v>6.8</v>
      </c>
      <c r="DA13" s="673"/>
      <c r="DB13" s="673"/>
      <c r="DC13" s="673"/>
      <c r="DD13" s="626">
        <v>1207816</v>
      </c>
      <c r="DE13" s="621"/>
      <c r="DF13" s="621"/>
      <c r="DG13" s="621"/>
      <c r="DH13" s="621"/>
      <c r="DI13" s="621"/>
      <c r="DJ13" s="621"/>
      <c r="DK13" s="621"/>
      <c r="DL13" s="621"/>
      <c r="DM13" s="621"/>
      <c r="DN13" s="621"/>
      <c r="DO13" s="621"/>
      <c r="DP13" s="622"/>
      <c r="DQ13" s="626">
        <v>788890</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144159</v>
      </c>
      <c r="BH14" s="621"/>
      <c r="BI14" s="621"/>
      <c r="BJ14" s="621"/>
      <c r="BK14" s="621"/>
      <c r="BL14" s="621"/>
      <c r="BM14" s="621"/>
      <c r="BN14" s="622"/>
      <c r="BO14" s="673">
        <v>4.4000000000000004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929562</v>
      </c>
      <c r="CS14" s="621"/>
      <c r="CT14" s="621"/>
      <c r="CU14" s="621"/>
      <c r="CV14" s="621"/>
      <c r="CW14" s="621"/>
      <c r="CX14" s="621"/>
      <c r="CY14" s="622"/>
      <c r="CZ14" s="673">
        <v>3.8</v>
      </c>
      <c r="DA14" s="673"/>
      <c r="DB14" s="673"/>
      <c r="DC14" s="673"/>
      <c r="DD14" s="626">
        <v>102828</v>
      </c>
      <c r="DE14" s="621"/>
      <c r="DF14" s="621"/>
      <c r="DG14" s="621"/>
      <c r="DH14" s="621"/>
      <c r="DI14" s="621"/>
      <c r="DJ14" s="621"/>
      <c r="DK14" s="621"/>
      <c r="DL14" s="621"/>
      <c r="DM14" s="621"/>
      <c r="DN14" s="621"/>
      <c r="DO14" s="621"/>
      <c r="DP14" s="622"/>
      <c r="DQ14" s="626">
        <v>868670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9873</v>
      </c>
      <c r="S15" s="621"/>
      <c r="T15" s="621"/>
      <c r="U15" s="621"/>
      <c r="V15" s="621"/>
      <c r="W15" s="621"/>
      <c r="X15" s="621"/>
      <c r="Y15" s="622"/>
      <c r="Z15" s="673">
        <v>0</v>
      </c>
      <c r="AA15" s="673"/>
      <c r="AB15" s="673"/>
      <c r="AC15" s="673"/>
      <c r="AD15" s="674">
        <v>9873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236733</v>
      </c>
      <c r="BH15" s="621"/>
      <c r="BI15" s="621"/>
      <c r="BJ15" s="621"/>
      <c r="BK15" s="621"/>
      <c r="BL15" s="621"/>
      <c r="BM15" s="621"/>
      <c r="BN15" s="622"/>
      <c r="BO15" s="673">
        <v>7.3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1762532</v>
      </c>
      <c r="CS15" s="621"/>
      <c r="CT15" s="621"/>
      <c r="CU15" s="621"/>
      <c r="CV15" s="621"/>
      <c r="CW15" s="621"/>
      <c r="CX15" s="621"/>
      <c r="CY15" s="622"/>
      <c r="CZ15" s="673">
        <v>7.2</v>
      </c>
      <c r="DA15" s="673"/>
      <c r="DB15" s="673"/>
      <c r="DC15" s="673"/>
      <c r="DD15" s="626">
        <v>231306</v>
      </c>
      <c r="DE15" s="621"/>
      <c r="DF15" s="621"/>
      <c r="DG15" s="621"/>
      <c r="DH15" s="621"/>
      <c r="DI15" s="621"/>
      <c r="DJ15" s="621"/>
      <c r="DK15" s="621"/>
      <c r="DL15" s="621"/>
      <c r="DM15" s="621"/>
      <c r="DN15" s="621"/>
      <c r="DO15" s="621"/>
      <c r="DP15" s="622"/>
      <c r="DQ15" s="626">
        <v>1456654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11678107</v>
      </c>
      <c r="S16" s="621"/>
      <c r="T16" s="621"/>
      <c r="U16" s="621"/>
      <c r="V16" s="621"/>
      <c r="W16" s="621"/>
      <c r="X16" s="621"/>
      <c r="Y16" s="622"/>
      <c r="Z16" s="673">
        <v>43.7</v>
      </c>
      <c r="AA16" s="673"/>
      <c r="AB16" s="673"/>
      <c r="AC16" s="673"/>
      <c r="AD16" s="674">
        <v>10819083</v>
      </c>
      <c r="AE16" s="674"/>
      <c r="AF16" s="674"/>
      <c r="AG16" s="674"/>
      <c r="AH16" s="674"/>
      <c r="AI16" s="674"/>
      <c r="AJ16" s="674"/>
      <c r="AK16" s="674"/>
      <c r="AL16" s="643">
        <v>71.400000000000006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231175</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86382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10819083</v>
      </c>
      <c r="S17" s="621"/>
      <c r="T17" s="621"/>
      <c r="U17" s="621"/>
      <c r="V17" s="621"/>
      <c r="W17" s="621"/>
      <c r="X17" s="621"/>
      <c r="Y17" s="622"/>
      <c r="Z17" s="673">
        <v>40.5</v>
      </c>
      <c r="AA17" s="673"/>
      <c r="AB17" s="673"/>
      <c r="AC17" s="673"/>
      <c r="AD17" s="674">
        <v>10819083</v>
      </c>
      <c r="AE17" s="674"/>
      <c r="AF17" s="674"/>
      <c r="AG17" s="674"/>
      <c r="AH17" s="674"/>
      <c r="AI17" s="674"/>
      <c r="AJ17" s="674"/>
      <c r="AK17" s="674"/>
      <c r="AL17" s="643">
        <v>71.400000000000006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3193827</v>
      </c>
      <c r="CS17" s="621"/>
      <c r="CT17" s="621"/>
      <c r="CU17" s="621"/>
      <c r="CV17" s="621"/>
      <c r="CW17" s="621"/>
      <c r="CX17" s="621"/>
      <c r="CY17" s="622"/>
      <c r="CZ17" s="673">
        <v>13</v>
      </c>
      <c r="DA17" s="673"/>
      <c r="DB17" s="673"/>
      <c r="DC17" s="673"/>
      <c r="DD17" s="626" t="s">
        <v>112</v>
      </c>
      <c r="DE17" s="621"/>
      <c r="DF17" s="621"/>
      <c r="DG17" s="621"/>
      <c r="DH17" s="621"/>
      <c r="DI17" s="621"/>
      <c r="DJ17" s="621"/>
      <c r="DK17" s="621"/>
      <c r="DL17" s="621"/>
      <c r="DM17" s="621"/>
      <c r="DN17" s="621"/>
      <c r="DO17" s="621"/>
      <c r="DP17" s="622"/>
      <c r="DQ17" s="626">
        <v>3040931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859024</v>
      </c>
      <c r="S18" s="621"/>
      <c r="T18" s="621"/>
      <c r="U18" s="621"/>
      <c r="V18" s="621"/>
      <c r="W18" s="621"/>
      <c r="X18" s="621"/>
      <c r="Y18" s="622"/>
      <c r="Z18" s="673">
        <v>3.2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15995949</v>
      </c>
      <c r="S20" s="621"/>
      <c r="T20" s="621"/>
      <c r="U20" s="621"/>
      <c r="V20" s="621"/>
      <c r="W20" s="621"/>
      <c r="X20" s="621"/>
      <c r="Y20" s="622"/>
      <c r="Z20" s="673">
        <v>59.8</v>
      </c>
      <c r="AA20" s="673"/>
      <c r="AB20" s="673"/>
      <c r="AC20" s="673"/>
      <c r="AD20" s="674">
        <v>15136925</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24612361</v>
      </c>
      <c r="CS20" s="621"/>
      <c r="CT20" s="621"/>
      <c r="CU20" s="621"/>
      <c r="CV20" s="621"/>
      <c r="CW20" s="621"/>
      <c r="CX20" s="621"/>
      <c r="CY20" s="622"/>
      <c r="CZ20" s="673">
        <v>100</v>
      </c>
      <c r="DA20" s="673"/>
      <c r="DB20" s="673"/>
      <c r="DC20" s="673"/>
      <c r="DD20" s="626">
        <v>2740649</v>
      </c>
      <c r="DE20" s="621"/>
      <c r="DF20" s="621"/>
      <c r="DG20" s="621"/>
      <c r="DH20" s="621"/>
      <c r="DI20" s="621"/>
      <c r="DJ20" s="621"/>
      <c r="DK20" s="621"/>
      <c r="DL20" s="621"/>
      <c r="DM20" s="621"/>
      <c r="DN20" s="621"/>
      <c r="DO20" s="621"/>
      <c r="DP20" s="622"/>
      <c r="DQ20" s="626">
        <v>16689228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5844</v>
      </c>
      <c r="S21" s="621"/>
      <c r="T21" s="621"/>
      <c r="U21" s="621"/>
      <c r="V21" s="621"/>
      <c r="W21" s="621"/>
      <c r="X21" s="621"/>
      <c r="Y21" s="622"/>
      <c r="Z21" s="673">
        <v>0</v>
      </c>
      <c r="AA21" s="673"/>
      <c r="AB21" s="673"/>
      <c r="AC21" s="673"/>
      <c r="AD21" s="674">
        <v>5844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373098</v>
      </c>
      <c r="S22" s="621"/>
      <c r="T22" s="621"/>
      <c r="U22" s="621"/>
      <c r="V22" s="621"/>
      <c r="W22" s="621"/>
      <c r="X22" s="621"/>
      <c r="Y22" s="622"/>
      <c r="Z22" s="673">
        <v>1.4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405347</v>
      </c>
      <c r="S23" s="621"/>
      <c r="T23" s="621"/>
      <c r="U23" s="621"/>
      <c r="V23" s="621"/>
      <c r="W23" s="621"/>
      <c r="X23" s="621"/>
      <c r="Y23" s="622"/>
      <c r="Z23" s="673">
        <v>1.5</v>
      </c>
      <c r="AA23" s="673"/>
      <c r="AB23" s="673"/>
      <c r="AC23" s="673"/>
      <c r="AD23" s="674">
        <v>6766</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84835</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12772945</v>
      </c>
      <c r="CS24" s="671"/>
      <c r="CT24" s="671"/>
      <c r="CU24" s="671"/>
      <c r="CV24" s="671"/>
      <c r="CW24" s="671"/>
      <c r="CX24" s="671"/>
      <c r="CY24" s="718"/>
      <c r="CZ24" s="722">
        <v>51.9</v>
      </c>
      <c r="DA24" s="723"/>
      <c r="DB24" s="723"/>
      <c r="DC24" s="724"/>
      <c r="DD24" s="717">
        <v>9051230</v>
      </c>
      <c r="DE24" s="671"/>
      <c r="DF24" s="671"/>
      <c r="DG24" s="671"/>
      <c r="DH24" s="671"/>
      <c r="DI24" s="671"/>
      <c r="DJ24" s="671"/>
      <c r="DK24" s="718"/>
      <c r="DL24" s="717">
        <v>8976115</v>
      </c>
      <c r="DM24" s="671"/>
      <c r="DN24" s="671"/>
      <c r="DO24" s="671"/>
      <c r="DP24" s="671"/>
      <c r="DQ24" s="671"/>
      <c r="DR24" s="671"/>
      <c r="DS24" s="671"/>
      <c r="DT24" s="671"/>
      <c r="DU24" s="671"/>
      <c r="DV24" s="718"/>
      <c r="DW24" s="719">
        <v>57.4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3334712</v>
      </c>
      <c r="S25" s="621"/>
      <c r="T25" s="621"/>
      <c r="U25" s="621"/>
      <c r="V25" s="621"/>
      <c r="W25" s="621"/>
      <c r="X25" s="621"/>
      <c r="Y25" s="622"/>
      <c r="Z25" s="673">
        <v>12.5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4895346</v>
      </c>
      <c r="CS25" s="639"/>
      <c r="CT25" s="639"/>
      <c r="CU25" s="639"/>
      <c r="CV25" s="639"/>
      <c r="CW25" s="639"/>
      <c r="CX25" s="639"/>
      <c r="CY25" s="640"/>
      <c r="CZ25" s="623">
        <v>19.899999999999999</v>
      </c>
      <c r="DA25" s="641"/>
      <c r="DB25" s="641"/>
      <c r="DC25" s="642"/>
      <c r="DD25" s="626">
        <v>4729057</v>
      </c>
      <c r="DE25" s="639"/>
      <c r="DF25" s="639"/>
      <c r="DG25" s="639"/>
      <c r="DH25" s="639"/>
      <c r="DI25" s="639"/>
      <c r="DJ25" s="639"/>
      <c r="DK25" s="640"/>
      <c r="DL25" s="626">
        <v>4703014</v>
      </c>
      <c r="DM25" s="639"/>
      <c r="DN25" s="639"/>
      <c r="DO25" s="639"/>
      <c r="DP25" s="639"/>
      <c r="DQ25" s="639"/>
      <c r="DR25" s="639"/>
      <c r="DS25" s="639"/>
      <c r="DT25" s="639"/>
      <c r="DU25" s="639"/>
      <c r="DV25" s="640"/>
      <c r="DW25" s="643">
        <v>30.1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3191909</v>
      </c>
      <c r="CS26" s="621"/>
      <c r="CT26" s="621"/>
      <c r="CU26" s="621"/>
      <c r="CV26" s="621"/>
      <c r="CW26" s="621"/>
      <c r="CX26" s="621"/>
      <c r="CY26" s="622"/>
      <c r="CZ26" s="623">
        <v>13</v>
      </c>
      <c r="DA26" s="641"/>
      <c r="DB26" s="641"/>
      <c r="DC26" s="642"/>
      <c r="DD26" s="626">
        <v>3091441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2120233</v>
      </c>
      <c r="S27" s="621"/>
      <c r="T27" s="621"/>
      <c r="U27" s="621"/>
      <c r="V27" s="621"/>
      <c r="W27" s="621"/>
      <c r="X27" s="621"/>
      <c r="Y27" s="622"/>
      <c r="Z27" s="673">
        <v>7.9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3246826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4683772</v>
      </c>
      <c r="CS27" s="639"/>
      <c r="CT27" s="639"/>
      <c r="CU27" s="639"/>
      <c r="CV27" s="639"/>
      <c r="CW27" s="639"/>
      <c r="CX27" s="639"/>
      <c r="CY27" s="640"/>
      <c r="CZ27" s="623">
        <v>19</v>
      </c>
      <c r="DA27" s="641"/>
      <c r="DB27" s="641"/>
      <c r="DC27" s="642"/>
      <c r="DD27" s="626">
        <v>1281242</v>
      </c>
      <c r="DE27" s="639"/>
      <c r="DF27" s="639"/>
      <c r="DG27" s="639"/>
      <c r="DH27" s="639"/>
      <c r="DI27" s="639"/>
      <c r="DJ27" s="639"/>
      <c r="DK27" s="640"/>
      <c r="DL27" s="626">
        <v>1232170</v>
      </c>
      <c r="DM27" s="639"/>
      <c r="DN27" s="639"/>
      <c r="DO27" s="639"/>
      <c r="DP27" s="639"/>
      <c r="DQ27" s="639"/>
      <c r="DR27" s="639"/>
      <c r="DS27" s="639"/>
      <c r="DT27" s="639"/>
      <c r="DU27" s="639"/>
      <c r="DV27" s="640"/>
      <c r="DW27" s="643">
        <v>7.9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76577</v>
      </c>
      <c r="S28" s="621"/>
      <c r="T28" s="621"/>
      <c r="U28" s="621"/>
      <c r="V28" s="621"/>
      <c r="W28" s="621"/>
      <c r="X28" s="621"/>
      <c r="Y28" s="622"/>
      <c r="Z28" s="673">
        <v>0.3</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3193827</v>
      </c>
      <c r="CS28" s="621"/>
      <c r="CT28" s="621"/>
      <c r="CU28" s="621"/>
      <c r="CV28" s="621"/>
      <c r="CW28" s="621"/>
      <c r="CX28" s="621"/>
      <c r="CY28" s="622"/>
      <c r="CZ28" s="623">
        <v>13</v>
      </c>
      <c r="DA28" s="641"/>
      <c r="DB28" s="641"/>
      <c r="DC28" s="642"/>
      <c r="DD28" s="626">
        <v>3040931</v>
      </c>
      <c r="DE28" s="621"/>
      <c r="DF28" s="621"/>
      <c r="DG28" s="621"/>
      <c r="DH28" s="621"/>
      <c r="DI28" s="621"/>
      <c r="DJ28" s="621"/>
      <c r="DK28" s="622"/>
      <c r="DL28" s="626">
        <v>3040931</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48284</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3193799</v>
      </c>
      <c r="CS29" s="639"/>
      <c r="CT29" s="639"/>
      <c r="CU29" s="639"/>
      <c r="CV29" s="639"/>
      <c r="CW29" s="639"/>
      <c r="CX29" s="639"/>
      <c r="CY29" s="640"/>
      <c r="CZ29" s="623">
        <v>13</v>
      </c>
      <c r="DA29" s="641"/>
      <c r="DB29" s="641"/>
      <c r="DC29" s="642"/>
      <c r="DD29" s="626">
        <v>3040903</v>
      </c>
      <c r="DE29" s="639"/>
      <c r="DF29" s="639"/>
      <c r="DG29" s="639"/>
      <c r="DH29" s="639"/>
      <c r="DI29" s="639"/>
      <c r="DJ29" s="639"/>
      <c r="DK29" s="640"/>
      <c r="DL29" s="626">
        <v>3040903</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2097326</v>
      </c>
      <c r="S30" s="621"/>
      <c r="T30" s="621"/>
      <c r="U30" s="621"/>
      <c r="V30" s="621"/>
      <c r="W30" s="621"/>
      <c r="X30" s="621"/>
      <c r="Y30" s="622"/>
      <c r="Z30" s="673">
        <v>7.8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95.2</v>
      </c>
      <c r="BN30" s="687"/>
      <c r="BO30" s="687"/>
      <c r="BP30" s="687"/>
      <c r="BQ30" s="689"/>
      <c r="BR30" s="686">
        <v>98.3</v>
      </c>
      <c r="BS30" s="687"/>
      <c r="BT30" s="687"/>
      <c r="BU30" s="687"/>
      <c r="BV30" s="687"/>
      <c r="BW30" s="687"/>
      <c r="BX30" s="688">
        <v>93.5</v>
      </c>
      <c r="BY30" s="687"/>
      <c r="BZ30" s="687"/>
      <c r="CA30" s="687"/>
      <c r="CB30" s="689"/>
      <c r="CD30" s="692"/>
      <c r="CE30" s="693"/>
      <c r="CF30" s="657" t="s">
        <v>292</v>
      </c>
      <c r="CG30" s="654"/>
      <c r="CH30" s="654"/>
      <c r="CI30" s="654"/>
      <c r="CJ30" s="654"/>
      <c r="CK30" s="654"/>
      <c r="CL30" s="654"/>
      <c r="CM30" s="654"/>
      <c r="CN30" s="654"/>
      <c r="CO30" s="654"/>
      <c r="CP30" s="654"/>
      <c r="CQ30" s="655"/>
      <c r="CR30" s="620">
        <v>2970794</v>
      </c>
      <c r="CS30" s="621"/>
      <c r="CT30" s="621"/>
      <c r="CU30" s="621"/>
      <c r="CV30" s="621"/>
      <c r="CW30" s="621"/>
      <c r="CX30" s="621"/>
      <c r="CY30" s="622"/>
      <c r="CZ30" s="623">
        <v>12.1</v>
      </c>
      <c r="DA30" s="641"/>
      <c r="DB30" s="641"/>
      <c r="DC30" s="642"/>
      <c r="DD30" s="626">
        <v>2835716</v>
      </c>
      <c r="DE30" s="621"/>
      <c r="DF30" s="621"/>
      <c r="DG30" s="621"/>
      <c r="DH30" s="621"/>
      <c r="DI30" s="621"/>
      <c r="DJ30" s="621"/>
      <c r="DK30" s="622"/>
      <c r="DL30" s="626">
        <v>2835716</v>
      </c>
      <c r="DM30" s="621"/>
      <c r="DN30" s="621"/>
      <c r="DO30" s="621"/>
      <c r="DP30" s="621"/>
      <c r="DQ30" s="621"/>
      <c r="DR30" s="621"/>
      <c r="DS30" s="621"/>
      <c r="DT30" s="621"/>
      <c r="DU30" s="621"/>
      <c r="DV30" s="622"/>
      <c r="DW30" s="643">
        <v>18.100000000000001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670898</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95.9</v>
      </c>
      <c r="BN31" s="685"/>
      <c r="BO31" s="685"/>
      <c r="BP31" s="685"/>
      <c r="BQ31" s="649"/>
      <c r="BR31" s="684">
        <v>98.7</v>
      </c>
      <c r="BS31" s="639"/>
      <c r="BT31" s="639"/>
      <c r="BU31" s="639"/>
      <c r="BV31" s="639"/>
      <c r="BW31" s="639"/>
      <c r="BX31" s="675">
        <v>94.3</v>
      </c>
      <c r="BY31" s="685"/>
      <c r="BZ31" s="685"/>
      <c r="CA31" s="685"/>
      <c r="CB31" s="649"/>
      <c r="CD31" s="692"/>
      <c r="CE31" s="693"/>
      <c r="CF31" s="657" t="s">
        <v>296</v>
      </c>
      <c r="CG31" s="654"/>
      <c r="CH31" s="654"/>
      <c r="CI31" s="654"/>
      <c r="CJ31" s="654"/>
      <c r="CK31" s="654"/>
      <c r="CL31" s="654"/>
      <c r="CM31" s="654"/>
      <c r="CN31" s="654"/>
      <c r="CO31" s="654"/>
      <c r="CP31" s="654"/>
      <c r="CQ31" s="655"/>
      <c r="CR31" s="620">
        <v>223005</v>
      </c>
      <c r="CS31" s="639"/>
      <c r="CT31" s="639"/>
      <c r="CU31" s="639"/>
      <c r="CV31" s="639"/>
      <c r="CW31" s="639"/>
      <c r="CX31" s="639"/>
      <c r="CY31" s="640"/>
      <c r="CZ31" s="623">
        <v>0.9</v>
      </c>
      <c r="DA31" s="641"/>
      <c r="DB31" s="641"/>
      <c r="DC31" s="642"/>
      <c r="DD31" s="626">
        <v>205187</v>
      </c>
      <c r="DE31" s="639"/>
      <c r="DF31" s="639"/>
      <c r="DG31" s="639"/>
      <c r="DH31" s="639"/>
      <c r="DI31" s="639"/>
      <c r="DJ31" s="639"/>
      <c r="DK31" s="640"/>
      <c r="DL31" s="626">
        <v>205187</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230741</v>
      </c>
      <c r="S32" s="621"/>
      <c r="T32" s="621"/>
      <c r="U32" s="621"/>
      <c r="V32" s="621"/>
      <c r="W32" s="621"/>
      <c r="X32" s="621"/>
      <c r="Y32" s="622"/>
      <c r="Z32" s="673">
        <v>0.9</v>
      </c>
      <c r="AA32" s="673"/>
      <c r="AB32" s="673"/>
      <c r="AC32" s="673"/>
      <c r="AD32" s="674">
        <v>133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93.9</v>
      </c>
      <c r="BN32" s="605"/>
      <c r="BO32" s="605"/>
      <c r="BP32" s="605"/>
      <c r="BQ32" s="662"/>
      <c r="BR32" s="683">
        <v>97.6</v>
      </c>
      <c r="BS32" s="605"/>
      <c r="BT32" s="605"/>
      <c r="BU32" s="605"/>
      <c r="BV32" s="605"/>
      <c r="BW32" s="605"/>
      <c r="BX32" s="668">
        <v>91.8</v>
      </c>
      <c r="BY32" s="605"/>
      <c r="BZ32" s="605"/>
      <c r="CA32" s="605"/>
      <c r="CB32" s="662"/>
      <c r="CD32" s="694"/>
      <c r="CE32" s="695"/>
      <c r="CF32" s="657" t="s">
        <v>299</v>
      </c>
      <c r="CG32" s="654"/>
      <c r="CH32" s="654"/>
      <c r="CI32" s="654"/>
      <c r="CJ32" s="654"/>
      <c r="CK32" s="654"/>
      <c r="CL32" s="654"/>
      <c r="CM32" s="654"/>
      <c r="CN32" s="654"/>
      <c r="CO32" s="654"/>
      <c r="CP32" s="654"/>
      <c r="CQ32" s="655"/>
      <c r="CR32" s="620">
        <v>28</v>
      </c>
      <c r="CS32" s="621"/>
      <c r="CT32" s="621"/>
      <c r="CU32" s="621"/>
      <c r="CV32" s="621"/>
      <c r="CW32" s="621"/>
      <c r="CX32" s="621"/>
      <c r="CY32" s="622"/>
      <c r="CZ32" s="623">
        <v>0</v>
      </c>
      <c r="DA32" s="641"/>
      <c r="DB32" s="641"/>
      <c r="DC32" s="642"/>
      <c r="DD32" s="626">
        <v>28</v>
      </c>
      <c r="DE32" s="621"/>
      <c r="DF32" s="621"/>
      <c r="DG32" s="621"/>
      <c r="DH32" s="621"/>
      <c r="DI32" s="621"/>
      <c r="DJ32" s="621"/>
      <c r="DK32" s="622"/>
      <c r="DL32" s="626">
        <v>28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1286800</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8867592</v>
      </c>
      <c r="CS33" s="639"/>
      <c r="CT33" s="639"/>
      <c r="CU33" s="639"/>
      <c r="CV33" s="639"/>
      <c r="CW33" s="639"/>
      <c r="CX33" s="639"/>
      <c r="CY33" s="640"/>
      <c r="CZ33" s="623">
        <v>36</v>
      </c>
      <c r="DA33" s="641"/>
      <c r="DB33" s="641"/>
      <c r="DC33" s="642"/>
      <c r="DD33" s="626">
        <v>6408276</v>
      </c>
      <c r="DE33" s="639"/>
      <c r="DF33" s="639"/>
      <c r="DG33" s="639"/>
      <c r="DH33" s="639"/>
      <c r="DI33" s="639"/>
      <c r="DJ33" s="639"/>
      <c r="DK33" s="640"/>
      <c r="DL33" s="626">
        <v>4429926</v>
      </c>
      <c r="DM33" s="639"/>
      <c r="DN33" s="639"/>
      <c r="DO33" s="639"/>
      <c r="DP33" s="639"/>
      <c r="DQ33" s="639"/>
      <c r="DR33" s="639"/>
      <c r="DS33" s="639"/>
      <c r="DT33" s="639"/>
      <c r="DU33" s="639"/>
      <c r="DV33" s="640"/>
      <c r="DW33" s="643">
        <v>28.3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2941153</v>
      </c>
      <c r="CS34" s="621"/>
      <c r="CT34" s="621"/>
      <c r="CU34" s="621"/>
      <c r="CV34" s="621"/>
      <c r="CW34" s="621"/>
      <c r="CX34" s="621"/>
      <c r="CY34" s="622"/>
      <c r="CZ34" s="623">
        <v>11.9</v>
      </c>
      <c r="DA34" s="641"/>
      <c r="DB34" s="641"/>
      <c r="DC34" s="642"/>
      <c r="DD34" s="626">
        <v>1777548</v>
      </c>
      <c r="DE34" s="621"/>
      <c r="DF34" s="621"/>
      <c r="DG34" s="621"/>
      <c r="DH34" s="621"/>
      <c r="DI34" s="621"/>
      <c r="DJ34" s="621"/>
      <c r="DK34" s="622"/>
      <c r="DL34" s="626">
        <v>1501668</v>
      </c>
      <c r="DM34" s="621"/>
      <c r="DN34" s="621"/>
      <c r="DO34" s="621"/>
      <c r="DP34" s="621"/>
      <c r="DQ34" s="621"/>
      <c r="DR34" s="621"/>
      <c r="DS34" s="621"/>
      <c r="DT34" s="621"/>
      <c r="DU34" s="621"/>
      <c r="DV34" s="622"/>
      <c r="DW34" s="643">
        <v>9.6</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500000</v>
      </c>
      <c r="S35" s="621"/>
      <c r="T35" s="621"/>
      <c r="U35" s="621"/>
      <c r="V35" s="621"/>
      <c r="W35" s="621"/>
      <c r="X35" s="621"/>
      <c r="Y35" s="622"/>
      <c r="Z35" s="673">
        <v>1.9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2742305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299248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130369</v>
      </c>
      <c r="CS35" s="639"/>
      <c r="CT35" s="639"/>
      <c r="CU35" s="639"/>
      <c r="CV35" s="639"/>
      <c r="CW35" s="639"/>
      <c r="CX35" s="639"/>
      <c r="CY35" s="640"/>
      <c r="CZ35" s="623">
        <v>0.5</v>
      </c>
      <c r="DA35" s="641"/>
      <c r="DB35" s="641"/>
      <c r="DC35" s="642"/>
      <c r="DD35" s="626">
        <v>112182</v>
      </c>
      <c r="DE35" s="639"/>
      <c r="DF35" s="639"/>
      <c r="DG35" s="639"/>
      <c r="DH35" s="639"/>
      <c r="DI35" s="639"/>
      <c r="DJ35" s="639"/>
      <c r="DK35" s="640"/>
      <c r="DL35" s="626">
        <v>111655</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26730644</v>
      </c>
      <c r="S36" s="661"/>
      <c r="T36" s="661"/>
      <c r="U36" s="661"/>
      <c r="V36" s="661"/>
      <c r="W36" s="661"/>
      <c r="X36" s="661"/>
      <c r="Y36" s="664"/>
      <c r="Z36" s="665">
        <v>100</v>
      </c>
      <c r="AA36" s="665"/>
      <c r="AB36" s="665"/>
      <c r="AC36" s="665"/>
      <c r="AD36" s="666">
        <v>15149668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238805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200474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1748254</v>
      </c>
      <c r="CS36" s="621"/>
      <c r="CT36" s="621"/>
      <c r="CU36" s="621"/>
      <c r="CV36" s="621"/>
      <c r="CW36" s="621"/>
      <c r="CX36" s="621"/>
      <c r="CY36" s="622"/>
      <c r="CZ36" s="623">
        <v>7.1</v>
      </c>
      <c r="DA36" s="641"/>
      <c r="DB36" s="641"/>
      <c r="DC36" s="642"/>
      <c r="DD36" s="626">
        <v>971474</v>
      </c>
      <c r="DE36" s="621"/>
      <c r="DF36" s="621"/>
      <c r="DG36" s="621"/>
      <c r="DH36" s="621"/>
      <c r="DI36" s="621"/>
      <c r="DJ36" s="621"/>
      <c r="DK36" s="622"/>
      <c r="DL36" s="626">
        <v>820343</v>
      </c>
      <c r="DM36" s="621"/>
      <c r="DN36" s="621"/>
      <c r="DO36" s="621"/>
      <c r="DP36" s="621"/>
      <c r="DQ36" s="621"/>
      <c r="DR36" s="621"/>
      <c r="DS36" s="621"/>
      <c r="DT36" s="621"/>
      <c r="DU36" s="621"/>
      <c r="DV36" s="622"/>
      <c r="DW36" s="643">
        <v>5.2</v>
      </c>
      <c r="DX36" s="644"/>
      <c r="DY36" s="644"/>
      <c r="DZ36" s="644"/>
      <c r="EA36" s="644"/>
      <c r="EB36" s="644"/>
      <c r="EC36" s="645"/>
    </row>
    <row r="37" spans="2:133" ht="11.25" customHeight="1">
      <c r="AQ37" s="646" t="s">
        <v>314</v>
      </c>
      <c r="AR37" s="647"/>
      <c r="AS37" s="647"/>
      <c r="AT37" s="647"/>
      <c r="AU37" s="647"/>
      <c r="AV37" s="647"/>
      <c r="AW37" s="647"/>
      <c r="AX37" s="647"/>
      <c r="AY37" s="648"/>
      <c r="AZ37" s="620">
        <v>180019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5615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32177</v>
      </c>
      <c r="CS37" s="639"/>
      <c r="CT37" s="639"/>
      <c r="CU37" s="639"/>
      <c r="CV37" s="639"/>
      <c r="CW37" s="639"/>
      <c r="CX37" s="639"/>
      <c r="CY37" s="640"/>
      <c r="CZ37" s="623">
        <v>0.1</v>
      </c>
      <c r="DA37" s="641"/>
      <c r="DB37" s="641"/>
      <c r="DC37" s="642"/>
      <c r="DD37" s="626">
        <v>32177</v>
      </c>
      <c r="DE37" s="639"/>
      <c r="DF37" s="639"/>
      <c r="DG37" s="639"/>
      <c r="DH37" s="639"/>
      <c r="DI37" s="639"/>
      <c r="DJ37" s="639"/>
      <c r="DK37" s="640"/>
      <c r="DL37" s="626">
        <v>31045</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317</v>
      </c>
      <c r="AR38" s="647"/>
      <c r="AS38" s="647"/>
      <c r="AT38" s="647"/>
      <c r="AU38" s="647"/>
      <c r="AV38" s="647"/>
      <c r="AW38" s="647"/>
      <c r="AX38" s="647"/>
      <c r="AY38" s="648"/>
      <c r="AZ38" s="620">
        <v>72849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9034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2497568</v>
      </c>
      <c r="CS38" s="621"/>
      <c r="CT38" s="621"/>
      <c r="CU38" s="621"/>
      <c r="CV38" s="621"/>
      <c r="CW38" s="621"/>
      <c r="CX38" s="621"/>
      <c r="CY38" s="622"/>
      <c r="CZ38" s="623">
        <v>10.1</v>
      </c>
      <c r="DA38" s="641"/>
      <c r="DB38" s="641"/>
      <c r="DC38" s="642"/>
      <c r="DD38" s="626">
        <v>2131165</v>
      </c>
      <c r="DE38" s="621"/>
      <c r="DF38" s="621"/>
      <c r="DG38" s="621"/>
      <c r="DH38" s="621"/>
      <c r="DI38" s="621"/>
      <c r="DJ38" s="621"/>
      <c r="DK38" s="622"/>
      <c r="DL38" s="626">
        <v>1991892</v>
      </c>
      <c r="DM38" s="621"/>
      <c r="DN38" s="621"/>
      <c r="DO38" s="621"/>
      <c r="DP38" s="621"/>
      <c r="DQ38" s="621"/>
      <c r="DR38" s="621"/>
      <c r="DS38" s="621"/>
      <c r="DT38" s="621"/>
      <c r="DU38" s="621"/>
      <c r="DV38" s="622"/>
      <c r="DW38" s="643">
        <v>12.7</v>
      </c>
      <c r="DX38" s="644"/>
      <c r="DY38" s="644"/>
      <c r="DZ38" s="644"/>
      <c r="EA38" s="644"/>
      <c r="EB38" s="644"/>
      <c r="EC38" s="645"/>
    </row>
    <row r="39" spans="2:133" ht="11.25" customHeight="1">
      <c r="AQ39" s="646" t="s">
        <v>320</v>
      </c>
      <c r="AR39" s="647"/>
      <c r="AS39" s="647"/>
      <c r="AT39" s="647"/>
      <c r="AU39" s="647"/>
      <c r="AV39" s="647"/>
      <c r="AW39" s="647"/>
      <c r="AX39" s="647"/>
      <c r="AY39" s="648"/>
      <c r="AZ39" s="620">
        <v>5932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1515880</v>
      </c>
      <c r="CS39" s="639"/>
      <c r="CT39" s="639"/>
      <c r="CU39" s="639"/>
      <c r="CV39" s="639"/>
      <c r="CW39" s="639"/>
      <c r="CX39" s="639"/>
      <c r="CY39" s="640"/>
      <c r="CZ39" s="623">
        <v>6.2</v>
      </c>
      <c r="DA39" s="641"/>
      <c r="DB39" s="641"/>
      <c r="DC39" s="642"/>
      <c r="DD39" s="626">
        <v>1411539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427220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34368</v>
      </c>
      <c r="CS40" s="621"/>
      <c r="CT40" s="621"/>
      <c r="CU40" s="621"/>
      <c r="CV40" s="621"/>
      <c r="CW40" s="621"/>
      <c r="CX40" s="621"/>
      <c r="CY40" s="622"/>
      <c r="CZ40" s="623">
        <v>0.1</v>
      </c>
      <c r="DA40" s="641"/>
      <c r="DB40" s="641"/>
      <c r="DC40" s="642"/>
      <c r="DD40" s="626">
        <v>4368</v>
      </c>
      <c r="DE40" s="621"/>
      <c r="DF40" s="621"/>
      <c r="DG40" s="621"/>
      <c r="DH40" s="621"/>
      <c r="DI40" s="621"/>
      <c r="DJ40" s="621"/>
      <c r="DK40" s="622"/>
      <c r="DL40" s="626">
        <v>4368</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1817480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414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2971824</v>
      </c>
      <c r="CS42" s="621"/>
      <c r="CT42" s="621"/>
      <c r="CU42" s="621"/>
      <c r="CV42" s="621"/>
      <c r="CW42" s="621"/>
      <c r="CX42" s="621"/>
      <c r="CY42" s="622"/>
      <c r="CZ42" s="623">
        <v>12.1</v>
      </c>
      <c r="DA42" s="624"/>
      <c r="DB42" s="624"/>
      <c r="DC42" s="625"/>
      <c r="DD42" s="626">
        <v>1229722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1527</v>
      </c>
      <c r="CS43" s="639"/>
      <c r="CT43" s="639"/>
      <c r="CU43" s="639"/>
      <c r="CV43" s="639"/>
      <c r="CW43" s="639"/>
      <c r="CX43" s="639"/>
      <c r="CY43" s="640"/>
      <c r="CZ43" s="623">
        <v>0</v>
      </c>
      <c r="DA43" s="641"/>
      <c r="DB43" s="641"/>
      <c r="DC43" s="642"/>
      <c r="DD43" s="626">
        <v>1527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2740649</v>
      </c>
      <c r="CS44" s="621"/>
      <c r="CT44" s="621"/>
      <c r="CU44" s="621"/>
      <c r="CV44" s="621"/>
      <c r="CW44" s="621"/>
      <c r="CX44" s="621"/>
      <c r="CY44" s="622"/>
      <c r="CZ44" s="623">
        <v>11.1</v>
      </c>
      <c r="DA44" s="624"/>
      <c r="DB44" s="624"/>
      <c r="DC44" s="625"/>
      <c r="DD44" s="626">
        <v>1143340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912216</v>
      </c>
      <c r="CS45" s="639"/>
      <c r="CT45" s="639"/>
      <c r="CU45" s="639"/>
      <c r="CV45" s="639"/>
      <c r="CW45" s="639"/>
      <c r="CX45" s="639"/>
      <c r="CY45" s="640"/>
      <c r="CZ45" s="623">
        <v>3.7</v>
      </c>
      <c r="DA45" s="641"/>
      <c r="DB45" s="641"/>
      <c r="DC45" s="642"/>
      <c r="DD45" s="626">
        <v>82526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1579360</v>
      </c>
      <c r="CS46" s="621"/>
      <c r="CT46" s="621"/>
      <c r="CU46" s="621"/>
      <c r="CV46" s="621"/>
      <c r="CW46" s="621"/>
      <c r="CX46" s="621"/>
      <c r="CY46" s="622"/>
      <c r="CZ46" s="623">
        <v>6.4</v>
      </c>
      <c r="DA46" s="624"/>
      <c r="DB46" s="624"/>
      <c r="DC46" s="625"/>
      <c r="DD46" s="626">
        <v>998777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231175</v>
      </c>
      <c r="CS47" s="639"/>
      <c r="CT47" s="639"/>
      <c r="CU47" s="639"/>
      <c r="CV47" s="639"/>
      <c r="CW47" s="639"/>
      <c r="CX47" s="639"/>
      <c r="CY47" s="640"/>
      <c r="CZ47" s="623">
        <v>0.9</v>
      </c>
      <c r="DA47" s="641"/>
      <c r="DB47" s="641"/>
      <c r="DC47" s="642"/>
      <c r="DD47" s="626">
        <v>86382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24612361</v>
      </c>
      <c r="CS49" s="605"/>
      <c r="CT49" s="605"/>
      <c r="CU49" s="605"/>
      <c r="CV49" s="605"/>
      <c r="CW49" s="605"/>
      <c r="CX49" s="605"/>
      <c r="CY49" s="606"/>
      <c r="CZ49" s="607">
        <v>100</v>
      </c>
      <c r="DA49" s="608"/>
      <c r="DB49" s="608"/>
      <c r="DC49" s="609"/>
      <c r="DD49" s="610">
        <v>16689228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26736</v>
      </c>
      <c r="R7" s="1134"/>
      <c r="S7" s="1134"/>
      <c r="T7" s="1134"/>
      <c r="U7" s="1134"/>
      <c r="V7" s="1134">
        <v>24618</v>
      </c>
      <c r="W7" s="1134"/>
      <c r="X7" s="1134"/>
      <c r="Y7" s="1134"/>
      <c r="Z7" s="1134"/>
      <c r="AA7" s="1134">
        <v>2118</v>
      </c>
      <c r="AB7" s="1134"/>
      <c r="AC7" s="1134"/>
      <c r="AD7" s="1134"/>
      <c r="AE7" s="1135"/>
      <c r="AF7" s="1136">
        <v>978</v>
      </c>
      <c r="AG7" s="1137"/>
      <c r="AH7" s="1137"/>
      <c r="AI7" s="1137"/>
      <c r="AJ7" s="1138"/>
      <c r="AK7" s="1120">
        <v>2097</v>
      </c>
      <c r="AL7" s="1121"/>
      <c r="AM7" s="1121"/>
      <c r="AN7" s="1121"/>
      <c r="AO7" s="1121"/>
      <c r="AP7" s="1121">
        <v>24696</v>
      </c>
      <c r="AQ7" s="1121"/>
      <c r="AR7" s="1121"/>
      <c r="AS7" s="1121"/>
      <c r="AT7" s="1121"/>
      <c r="AU7" s="1122" t="s">
        <v>555</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0</v>
      </c>
      <c r="CI7" s="1118"/>
      <c r="CJ7" s="1118"/>
      <c r="CK7" s="1118"/>
      <c r="CL7" s="1119"/>
      <c r="CM7" s="1117">
        <v>29</v>
      </c>
      <c r="CN7" s="1118"/>
      <c r="CO7" s="1118"/>
      <c r="CP7" s="1118"/>
      <c r="CQ7" s="1119"/>
      <c r="CR7" s="1117">
        <v>6</v>
      </c>
      <c r="CS7" s="1118"/>
      <c r="CT7" s="1118"/>
      <c r="CU7" s="1118"/>
      <c r="CV7" s="1119"/>
      <c r="CW7" s="1117" t="s">
        <v>542</v>
      </c>
      <c r="CX7" s="1118"/>
      <c r="CY7" s="1118"/>
      <c r="CZ7" s="1118"/>
      <c r="DA7" s="1119"/>
      <c r="DB7" s="1117" t="s">
        <v>542</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v>
      </c>
      <c r="CI8" s="1019"/>
      <c r="CJ8" s="1019"/>
      <c r="CK8" s="1019"/>
      <c r="CL8" s="1020"/>
      <c r="CM8" s="1018">
        <v>123</v>
      </c>
      <c r="CN8" s="1019"/>
      <c r="CO8" s="1019"/>
      <c r="CP8" s="1019"/>
      <c r="CQ8" s="1020"/>
      <c r="CR8" s="1018">
        <v>30</v>
      </c>
      <c r="CS8" s="1019"/>
      <c r="CT8" s="1019"/>
      <c r="CU8" s="1019"/>
      <c r="CV8" s="1020"/>
      <c r="CW8" s="1018">
        <v>37</v>
      </c>
      <c r="CX8" s="1019"/>
      <c r="CY8" s="1019"/>
      <c r="CZ8" s="1019"/>
      <c r="DA8" s="1020"/>
      <c r="DB8" s="1018" t="s">
        <v>542</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-114</v>
      </c>
      <c r="CI9" s="1019"/>
      <c r="CJ9" s="1019"/>
      <c r="CK9" s="1019"/>
      <c r="CL9" s="1020"/>
      <c r="CM9" s="1018">
        <v>2785</v>
      </c>
      <c r="CN9" s="1019"/>
      <c r="CO9" s="1019"/>
      <c r="CP9" s="1019"/>
      <c r="CQ9" s="1020"/>
      <c r="CR9" s="1018">
        <v>23</v>
      </c>
      <c r="CS9" s="1019"/>
      <c r="CT9" s="1019"/>
      <c r="CU9" s="1019"/>
      <c r="CV9" s="1020"/>
      <c r="CW9" s="1018">
        <v>2</v>
      </c>
      <c r="CX9" s="1019"/>
      <c r="CY9" s="1019"/>
      <c r="CZ9" s="1019"/>
      <c r="DA9" s="1020"/>
      <c r="DB9" s="1018" t="s">
        <v>542</v>
      </c>
      <c r="DC9" s="1019"/>
      <c r="DD9" s="1019"/>
      <c r="DE9" s="1019"/>
      <c r="DF9" s="1020"/>
      <c r="DG9" s="1018" t="s">
        <v>542</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f>SUM(Q7:U22)</f>
        <v>26736</v>
      </c>
      <c r="R23" s="1098"/>
      <c r="S23" s="1098"/>
      <c r="T23" s="1098"/>
      <c r="U23" s="1098"/>
      <c r="V23" s="1098">
        <f>SUM(V7:Z22)</f>
        <v>24618</v>
      </c>
      <c r="W23" s="1098"/>
      <c r="X23" s="1098"/>
      <c r="Y23" s="1098"/>
      <c r="Z23" s="1098"/>
      <c r="AA23" s="1098">
        <f>SUM(AA7:AE22)</f>
        <v>2118</v>
      </c>
      <c r="AB23" s="1098"/>
      <c r="AC23" s="1098"/>
      <c r="AD23" s="1098"/>
      <c r="AE23" s="1099"/>
      <c r="AF23" s="1100">
        <v>978</v>
      </c>
      <c r="AG23" s="1098"/>
      <c r="AH23" s="1098"/>
      <c r="AI23" s="1098"/>
      <c r="AJ23" s="1101"/>
      <c r="AK23" s="1102"/>
      <c r="AL23" s="1103"/>
      <c r="AM23" s="1103"/>
      <c r="AN23" s="1103"/>
      <c r="AO23" s="1103"/>
      <c r="AP23" s="1098">
        <f>SUM(AP7:AT22)</f>
        <v>24696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6018</v>
      </c>
      <c r="R28" s="1083"/>
      <c r="S28" s="1083"/>
      <c r="T28" s="1083"/>
      <c r="U28" s="1083"/>
      <c r="V28" s="1083">
        <v>5719</v>
      </c>
      <c r="W28" s="1083"/>
      <c r="X28" s="1083"/>
      <c r="Y28" s="1083"/>
      <c r="Z28" s="1083"/>
      <c r="AA28" s="1083">
        <v>299</v>
      </c>
      <c r="AB28" s="1083"/>
      <c r="AC28" s="1083"/>
      <c r="AD28" s="1083"/>
      <c r="AE28" s="1084"/>
      <c r="AF28" s="1085">
        <v>299</v>
      </c>
      <c r="AG28" s="1083"/>
      <c r="AH28" s="1083"/>
      <c r="AI28" s="1083"/>
      <c r="AJ28" s="1086"/>
      <c r="AK28" s="1087">
        <v>427</v>
      </c>
      <c r="AL28" s="1075"/>
      <c r="AM28" s="1075"/>
      <c r="AN28" s="1075"/>
      <c r="AO28" s="1075"/>
      <c r="AP28" s="1075" t="s">
        <v>542</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6365</v>
      </c>
      <c r="R29" s="1073"/>
      <c r="S29" s="1073"/>
      <c r="T29" s="1073"/>
      <c r="U29" s="1073"/>
      <c r="V29" s="1073">
        <v>6243</v>
      </c>
      <c r="W29" s="1073"/>
      <c r="X29" s="1073"/>
      <c r="Y29" s="1073"/>
      <c r="Z29" s="1073"/>
      <c r="AA29" s="1073">
        <v>122</v>
      </c>
      <c r="AB29" s="1073"/>
      <c r="AC29" s="1073"/>
      <c r="AD29" s="1073"/>
      <c r="AE29" s="1074"/>
      <c r="AF29" s="1048">
        <v>122</v>
      </c>
      <c r="AG29" s="1049"/>
      <c r="AH29" s="1049"/>
      <c r="AI29" s="1049"/>
      <c r="AJ29" s="1050"/>
      <c r="AK29" s="1009">
        <v>961</v>
      </c>
      <c r="AL29" s="1000"/>
      <c r="AM29" s="1000"/>
      <c r="AN29" s="1000"/>
      <c r="AO29" s="1000"/>
      <c r="AP29" s="1000" t="s">
        <v>542</v>
      </c>
      <c r="AQ29" s="1000"/>
      <c r="AR29" s="1000"/>
      <c r="AS29" s="1000"/>
      <c r="AT29" s="1000"/>
      <c r="AU29" s="1000" t="s">
        <v>543</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552</v>
      </c>
      <c r="R30" s="1073"/>
      <c r="S30" s="1073"/>
      <c r="T30" s="1073"/>
      <c r="U30" s="1073"/>
      <c r="V30" s="1073">
        <v>549</v>
      </c>
      <c r="W30" s="1073"/>
      <c r="X30" s="1073"/>
      <c r="Y30" s="1073"/>
      <c r="Z30" s="1073"/>
      <c r="AA30" s="1073">
        <v>3</v>
      </c>
      <c r="AB30" s="1073"/>
      <c r="AC30" s="1073"/>
      <c r="AD30" s="1073"/>
      <c r="AE30" s="1074"/>
      <c r="AF30" s="1048">
        <v>3</v>
      </c>
      <c r="AG30" s="1049"/>
      <c r="AH30" s="1049"/>
      <c r="AI30" s="1049"/>
      <c r="AJ30" s="1050"/>
      <c r="AK30" s="1009">
        <v>211</v>
      </c>
      <c r="AL30" s="1000"/>
      <c r="AM30" s="1000"/>
      <c r="AN30" s="1000"/>
      <c r="AO30" s="1000"/>
      <c r="AP30" s="1000" t="s">
        <v>542</v>
      </c>
      <c r="AQ30" s="1000"/>
      <c r="AR30" s="1000"/>
      <c r="AS30" s="1000"/>
      <c r="AT30" s="1000"/>
      <c r="AU30" s="1000" t="s">
        <v>543</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255</v>
      </c>
      <c r="R31" s="1073"/>
      <c r="S31" s="1073"/>
      <c r="T31" s="1073"/>
      <c r="U31" s="1073"/>
      <c r="V31" s="1073">
        <v>244</v>
      </c>
      <c r="W31" s="1073"/>
      <c r="X31" s="1073"/>
      <c r="Y31" s="1073"/>
      <c r="Z31" s="1073"/>
      <c r="AA31" s="1073">
        <v>11</v>
      </c>
      <c r="AB31" s="1073"/>
      <c r="AC31" s="1073"/>
      <c r="AD31" s="1073"/>
      <c r="AE31" s="1074"/>
      <c r="AF31" s="1048">
        <v>584</v>
      </c>
      <c r="AG31" s="1049"/>
      <c r="AH31" s="1049"/>
      <c r="AI31" s="1049"/>
      <c r="AJ31" s="1050"/>
      <c r="AK31" s="1009">
        <v>6</v>
      </c>
      <c r="AL31" s="1000"/>
      <c r="AM31" s="1000"/>
      <c r="AN31" s="1000"/>
      <c r="AO31" s="1000"/>
      <c r="AP31" s="1000">
        <v>2598</v>
      </c>
      <c r="AQ31" s="1000"/>
      <c r="AR31" s="1000"/>
      <c r="AS31" s="1000"/>
      <c r="AT31" s="1000"/>
      <c r="AU31" s="1000">
        <v>208</v>
      </c>
      <c r="AV31" s="1000"/>
      <c r="AW31" s="1000"/>
      <c r="AX31" s="1000"/>
      <c r="AY31" s="1000"/>
      <c r="AZ31" s="1071" t="s">
        <v>543</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3592</v>
      </c>
      <c r="R32" s="1073"/>
      <c r="S32" s="1073"/>
      <c r="T32" s="1073"/>
      <c r="U32" s="1073"/>
      <c r="V32" s="1073">
        <v>3763</v>
      </c>
      <c r="W32" s="1073"/>
      <c r="X32" s="1073"/>
      <c r="Y32" s="1073"/>
      <c r="Z32" s="1073"/>
      <c r="AA32" s="1073">
        <v>-171</v>
      </c>
      <c r="AB32" s="1073"/>
      <c r="AC32" s="1073"/>
      <c r="AD32" s="1073"/>
      <c r="AE32" s="1074"/>
      <c r="AF32" s="1048">
        <v>1704</v>
      </c>
      <c r="AG32" s="1049"/>
      <c r="AH32" s="1049"/>
      <c r="AI32" s="1049"/>
      <c r="AJ32" s="1050"/>
      <c r="AK32" s="1009">
        <v>358</v>
      </c>
      <c r="AL32" s="1000"/>
      <c r="AM32" s="1000"/>
      <c r="AN32" s="1000"/>
      <c r="AO32" s="1000"/>
      <c r="AP32" s="1000">
        <v>2860</v>
      </c>
      <c r="AQ32" s="1000"/>
      <c r="AR32" s="1000"/>
      <c r="AS32" s="1000"/>
      <c r="AT32" s="1000"/>
      <c r="AU32" s="1000">
        <v>1896</v>
      </c>
      <c r="AV32" s="1000"/>
      <c r="AW32" s="1000"/>
      <c r="AX32" s="1000"/>
      <c r="AY32" s="1000"/>
      <c r="AZ32" s="1071" t="s">
        <v>542</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223</v>
      </c>
      <c r="R33" s="1073"/>
      <c r="S33" s="1073"/>
      <c r="T33" s="1073"/>
      <c r="U33" s="1073"/>
      <c r="V33" s="1073">
        <v>213</v>
      </c>
      <c r="W33" s="1073"/>
      <c r="X33" s="1073"/>
      <c r="Y33" s="1073"/>
      <c r="Z33" s="1073"/>
      <c r="AA33" s="1073">
        <v>10</v>
      </c>
      <c r="AB33" s="1073"/>
      <c r="AC33" s="1073"/>
      <c r="AD33" s="1073"/>
      <c r="AE33" s="1074"/>
      <c r="AF33" s="1048">
        <v>10</v>
      </c>
      <c r="AG33" s="1049"/>
      <c r="AH33" s="1049"/>
      <c r="AI33" s="1049"/>
      <c r="AJ33" s="1050"/>
      <c r="AK33" s="1009">
        <v>104</v>
      </c>
      <c r="AL33" s="1000"/>
      <c r="AM33" s="1000"/>
      <c r="AN33" s="1000"/>
      <c r="AO33" s="1000"/>
      <c r="AP33" s="1000">
        <v>994</v>
      </c>
      <c r="AQ33" s="1000"/>
      <c r="AR33" s="1000"/>
      <c r="AS33" s="1000"/>
      <c r="AT33" s="1000"/>
      <c r="AU33" s="1000">
        <v>823</v>
      </c>
      <c r="AV33" s="1000"/>
      <c r="AW33" s="1000"/>
      <c r="AX33" s="1000"/>
      <c r="AY33" s="1000"/>
      <c r="AZ33" s="1071" t="s">
        <v>542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81</v>
      </c>
      <c r="R34" s="1073"/>
      <c r="S34" s="1073"/>
      <c r="T34" s="1073"/>
      <c r="U34" s="1073"/>
      <c r="V34" s="1073">
        <v>79</v>
      </c>
      <c r="W34" s="1073"/>
      <c r="X34" s="1073"/>
      <c r="Y34" s="1073"/>
      <c r="Z34" s="1073"/>
      <c r="AA34" s="1073">
        <v>2</v>
      </c>
      <c r="AB34" s="1073"/>
      <c r="AC34" s="1073"/>
      <c r="AD34" s="1073"/>
      <c r="AE34" s="1074"/>
      <c r="AF34" s="1048">
        <v>2</v>
      </c>
      <c r="AG34" s="1049"/>
      <c r="AH34" s="1049"/>
      <c r="AI34" s="1049"/>
      <c r="AJ34" s="1050"/>
      <c r="AK34" s="1009">
        <v>57</v>
      </c>
      <c r="AL34" s="1000"/>
      <c r="AM34" s="1000"/>
      <c r="AN34" s="1000"/>
      <c r="AO34" s="1000"/>
      <c r="AP34" s="1000">
        <v>324</v>
      </c>
      <c r="AQ34" s="1000"/>
      <c r="AR34" s="1000"/>
      <c r="AS34" s="1000"/>
      <c r="AT34" s="1000"/>
      <c r="AU34" s="1000">
        <v>316</v>
      </c>
      <c r="AV34" s="1000"/>
      <c r="AW34" s="1000"/>
      <c r="AX34" s="1000"/>
      <c r="AY34" s="1000"/>
      <c r="AZ34" s="1071" t="s">
        <v>542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48</v>
      </c>
      <c r="R35" s="1073"/>
      <c r="S35" s="1073"/>
      <c r="T35" s="1073"/>
      <c r="U35" s="1073"/>
      <c r="V35" s="1073">
        <v>46</v>
      </c>
      <c r="W35" s="1073"/>
      <c r="X35" s="1073"/>
      <c r="Y35" s="1073"/>
      <c r="Z35" s="1073"/>
      <c r="AA35" s="1073">
        <v>2</v>
      </c>
      <c r="AB35" s="1073"/>
      <c r="AC35" s="1073"/>
      <c r="AD35" s="1073"/>
      <c r="AE35" s="1074"/>
      <c r="AF35" s="1048">
        <v>2</v>
      </c>
      <c r="AG35" s="1049"/>
      <c r="AH35" s="1049"/>
      <c r="AI35" s="1049"/>
      <c r="AJ35" s="1050"/>
      <c r="AK35" s="1009">
        <v>18</v>
      </c>
      <c r="AL35" s="1000"/>
      <c r="AM35" s="1000"/>
      <c r="AN35" s="1000"/>
      <c r="AO35" s="1000"/>
      <c r="AP35" s="1000">
        <v>48</v>
      </c>
      <c r="AQ35" s="1000"/>
      <c r="AR35" s="1000"/>
      <c r="AS35" s="1000"/>
      <c r="AT35" s="1000"/>
      <c r="AU35" s="1000">
        <v>48</v>
      </c>
      <c r="AV35" s="1000"/>
      <c r="AW35" s="1000"/>
      <c r="AX35" s="1000"/>
      <c r="AY35" s="1000"/>
      <c r="AZ35" s="1071" t="s">
        <v>542</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501</v>
      </c>
      <c r="R36" s="1073"/>
      <c r="S36" s="1073"/>
      <c r="T36" s="1073"/>
      <c r="U36" s="1073"/>
      <c r="V36" s="1073">
        <v>487</v>
      </c>
      <c r="W36" s="1073"/>
      <c r="X36" s="1073"/>
      <c r="Y36" s="1073"/>
      <c r="Z36" s="1073"/>
      <c r="AA36" s="1073">
        <v>14</v>
      </c>
      <c r="AB36" s="1073"/>
      <c r="AC36" s="1073"/>
      <c r="AD36" s="1073"/>
      <c r="AE36" s="1074"/>
      <c r="AF36" s="1048">
        <v>10</v>
      </c>
      <c r="AG36" s="1049"/>
      <c r="AH36" s="1049"/>
      <c r="AI36" s="1049"/>
      <c r="AJ36" s="1050"/>
      <c r="AK36" s="1009">
        <v>73</v>
      </c>
      <c r="AL36" s="1000"/>
      <c r="AM36" s="1000"/>
      <c r="AN36" s="1000"/>
      <c r="AO36" s="1000"/>
      <c r="AP36" s="1000">
        <v>1072</v>
      </c>
      <c r="AQ36" s="1000"/>
      <c r="AR36" s="1000"/>
      <c r="AS36" s="1000"/>
      <c r="AT36" s="1000"/>
      <c r="AU36" s="1000">
        <v>544</v>
      </c>
      <c r="AV36" s="1000"/>
      <c r="AW36" s="1000"/>
      <c r="AX36" s="1000"/>
      <c r="AY36" s="1000"/>
      <c r="AZ36" s="1071" t="s">
        <v>542</v>
      </c>
      <c r="BA36" s="1071"/>
      <c r="BB36" s="1071"/>
      <c r="BC36" s="1071"/>
      <c r="BD36" s="1071"/>
      <c r="BE36" s="1061" t="s">
        <v>386</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390</v>
      </c>
      <c r="C37" s="1067"/>
      <c r="D37" s="1067"/>
      <c r="E37" s="1067"/>
      <c r="F37" s="1067"/>
      <c r="G37" s="1067"/>
      <c r="H37" s="1067"/>
      <c r="I37" s="1067"/>
      <c r="J37" s="1067"/>
      <c r="K37" s="1067"/>
      <c r="L37" s="1067"/>
      <c r="M37" s="1067"/>
      <c r="N37" s="1067"/>
      <c r="O37" s="1067"/>
      <c r="P37" s="1068"/>
      <c r="Q37" s="1072">
        <v>146</v>
      </c>
      <c r="R37" s="1073"/>
      <c r="S37" s="1073"/>
      <c r="T37" s="1073"/>
      <c r="U37" s="1073"/>
      <c r="V37" s="1073">
        <v>114</v>
      </c>
      <c r="W37" s="1073"/>
      <c r="X37" s="1073"/>
      <c r="Y37" s="1073"/>
      <c r="Z37" s="1073"/>
      <c r="AA37" s="1073">
        <v>32</v>
      </c>
      <c r="AB37" s="1073"/>
      <c r="AC37" s="1073"/>
      <c r="AD37" s="1073"/>
      <c r="AE37" s="1074"/>
      <c r="AF37" s="1048">
        <v>32</v>
      </c>
      <c r="AG37" s="1049"/>
      <c r="AH37" s="1049"/>
      <c r="AI37" s="1049"/>
      <c r="AJ37" s="1050"/>
      <c r="AK37" s="1009" t="s">
        <v>542</v>
      </c>
      <c r="AL37" s="1000"/>
      <c r="AM37" s="1000"/>
      <c r="AN37" s="1000"/>
      <c r="AO37" s="1000"/>
      <c r="AP37" s="1000" t="s">
        <v>542</v>
      </c>
      <c r="AQ37" s="1000"/>
      <c r="AR37" s="1000"/>
      <c r="AS37" s="1000"/>
      <c r="AT37" s="1000"/>
      <c r="AU37" s="1000" t="s">
        <v>542</v>
      </c>
      <c r="AV37" s="1000"/>
      <c r="AW37" s="1000"/>
      <c r="AX37" s="1000"/>
      <c r="AY37" s="1000"/>
      <c r="AZ37" s="1071" t="s">
        <v>542</v>
      </c>
      <c r="BA37" s="1071"/>
      <c r="BB37" s="1071"/>
      <c r="BC37" s="1071"/>
      <c r="BD37" s="1071"/>
      <c r="BE37" s="1061" t="s">
        <v>386</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2769</v>
      </c>
      <c r="AG63" s="988"/>
      <c r="AH63" s="988"/>
      <c r="AI63" s="988"/>
      <c r="AJ63" s="1059"/>
      <c r="AK63" s="1060"/>
      <c r="AL63" s="992"/>
      <c r="AM63" s="992"/>
      <c r="AN63" s="992"/>
      <c r="AO63" s="992"/>
      <c r="AP63" s="988">
        <f>SUM(AP28:AT37)</f>
        <v>7896</v>
      </c>
      <c r="AQ63" s="988"/>
      <c r="AR63" s="988"/>
      <c r="AS63" s="988"/>
      <c r="AT63" s="988"/>
      <c r="AU63" s="988">
        <v>3834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2445</v>
      </c>
      <c r="R68" s="1011"/>
      <c r="S68" s="1011"/>
      <c r="T68" s="1011"/>
      <c r="U68" s="1011"/>
      <c r="V68" s="1011">
        <v>2214</v>
      </c>
      <c r="W68" s="1011"/>
      <c r="X68" s="1011"/>
      <c r="Y68" s="1011"/>
      <c r="Z68" s="1011"/>
      <c r="AA68" s="1011">
        <v>231</v>
      </c>
      <c r="AB68" s="1011"/>
      <c r="AC68" s="1011"/>
      <c r="AD68" s="1011"/>
      <c r="AE68" s="1011"/>
      <c r="AF68" s="1011">
        <v>231</v>
      </c>
      <c r="AG68" s="1011"/>
      <c r="AH68" s="1011"/>
      <c r="AI68" s="1011"/>
      <c r="AJ68" s="1011"/>
      <c r="AK68" s="1011" t="s">
        <v>547</v>
      </c>
      <c r="AL68" s="1011"/>
      <c r="AM68" s="1011"/>
      <c r="AN68" s="1011"/>
      <c r="AO68" s="1011"/>
      <c r="AP68" s="1011" t="s">
        <v>547</v>
      </c>
      <c r="AQ68" s="1011"/>
      <c r="AR68" s="1011"/>
      <c r="AS68" s="1011"/>
      <c r="AT68" s="1011"/>
      <c r="AU68" s="1011" t="s">
        <v>486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367</v>
      </c>
      <c r="R69" s="1000"/>
      <c r="S69" s="1000"/>
      <c r="T69" s="1000"/>
      <c r="U69" s="1000"/>
      <c r="V69" s="1000">
        <v>366</v>
      </c>
      <c r="W69" s="1000"/>
      <c r="X69" s="1000"/>
      <c r="Y69" s="1000"/>
      <c r="Z69" s="1000"/>
      <c r="AA69" s="1000">
        <v>1</v>
      </c>
      <c r="AB69" s="1000"/>
      <c r="AC69" s="1000"/>
      <c r="AD69" s="1000"/>
      <c r="AE69" s="1000"/>
      <c r="AF69" s="1000">
        <v>1</v>
      </c>
      <c r="AG69" s="1000"/>
      <c r="AH69" s="1000"/>
      <c r="AI69" s="1000"/>
      <c r="AJ69" s="1000"/>
      <c r="AK69" s="1000">
        <v>6</v>
      </c>
      <c r="AL69" s="1000"/>
      <c r="AM69" s="1000"/>
      <c r="AN69" s="1000"/>
      <c r="AO69" s="1000"/>
      <c r="AP69" s="1000" t="s">
        <v>547</v>
      </c>
      <c r="AQ69" s="1000"/>
      <c r="AR69" s="1000"/>
      <c r="AS69" s="1000"/>
      <c r="AT69" s="1000"/>
      <c r="AU69" s="1000" t="s">
        <v>486</v>
      </c>
      <c r="AV69" s="1000"/>
      <c r="AW69" s="1000"/>
      <c r="AX69" s="1000"/>
      <c r="AY69" s="1000"/>
      <c r="AZ69" s="1001" t="s">
        <v>556</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31</v>
      </c>
      <c r="R70" s="1000"/>
      <c r="S70" s="1000"/>
      <c r="T70" s="1000"/>
      <c r="U70" s="1000"/>
      <c r="V70" s="1000">
        <v>30</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t="s">
        <v>547</v>
      </c>
      <c r="AQ70" s="1000"/>
      <c r="AR70" s="1000"/>
      <c r="AS70" s="1000"/>
      <c r="AT70" s="1000"/>
      <c r="AU70" s="1000" t="s">
        <v>486</v>
      </c>
      <c r="AV70" s="1000"/>
      <c r="AW70" s="1000"/>
      <c r="AX70" s="1000"/>
      <c r="AY70" s="1000"/>
      <c r="AZ70" s="1001" t="s">
        <v>557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61</v>
      </c>
      <c r="R71" s="1000"/>
      <c r="S71" s="1000"/>
      <c r="T71" s="1000"/>
      <c r="U71" s="1000"/>
      <c r="V71" s="1000">
        <v>49</v>
      </c>
      <c r="W71" s="1000"/>
      <c r="X71" s="1000"/>
      <c r="Y71" s="1000"/>
      <c r="Z71" s="1000"/>
      <c r="AA71" s="1000">
        <v>12</v>
      </c>
      <c r="AB71" s="1000"/>
      <c r="AC71" s="1000"/>
      <c r="AD71" s="1000"/>
      <c r="AE71" s="1000"/>
      <c r="AF71" s="1000">
        <v>12</v>
      </c>
      <c r="AG71" s="1000"/>
      <c r="AH71" s="1000"/>
      <c r="AI71" s="1000"/>
      <c r="AJ71" s="1000"/>
      <c r="AK71" s="1000" t="s">
        <v>553</v>
      </c>
      <c r="AL71" s="1000"/>
      <c r="AM71" s="1000"/>
      <c r="AN71" s="1000"/>
      <c r="AO71" s="1000"/>
      <c r="AP71" s="1000" t="s">
        <v>547</v>
      </c>
      <c r="AQ71" s="1000"/>
      <c r="AR71" s="1000"/>
      <c r="AS71" s="1000"/>
      <c r="AT71" s="1000"/>
      <c r="AU71" s="1000" t="s">
        <v>486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192</v>
      </c>
      <c r="R72" s="1000"/>
      <c r="S72" s="1000"/>
      <c r="T72" s="1000"/>
      <c r="U72" s="1000"/>
      <c r="V72" s="1000">
        <v>146</v>
      </c>
      <c r="W72" s="1000"/>
      <c r="X72" s="1000"/>
      <c r="Y72" s="1000"/>
      <c r="Z72" s="1000"/>
      <c r="AA72" s="1000">
        <v>46</v>
      </c>
      <c r="AB72" s="1000"/>
      <c r="AC72" s="1000"/>
      <c r="AD72" s="1000"/>
      <c r="AE72" s="1000"/>
      <c r="AF72" s="1000">
        <v>46</v>
      </c>
      <c r="AG72" s="1000"/>
      <c r="AH72" s="1000"/>
      <c r="AI72" s="1000"/>
      <c r="AJ72" s="1000"/>
      <c r="AK72" s="1000">
        <v>49</v>
      </c>
      <c r="AL72" s="1000"/>
      <c r="AM72" s="1000"/>
      <c r="AN72" s="1000"/>
      <c r="AO72" s="1000"/>
      <c r="AP72" s="1000" t="s">
        <v>547</v>
      </c>
      <c r="AQ72" s="1000"/>
      <c r="AR72" s="1000"/>
      <c r="AS72" s="1000"/>
      <c r="AT72" s="1000"/>
      <c r="AU72" s="1000" t="s">
        <v>486</v>
      </c>
      <c r="AV72" s="1000"/>
      <c r="AW72" s="1000"/>
      <c r="AX72" s="1000"/>
      <c r="AY72" s="1000"/>
      <c r="AZ72" s="1001" t="s">
        <v>558</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189459</v>
      </c>
      <c r="R73" s="1000"/>
      <c r="S73" s="1000"/>
      <c r="T73" s="1000"/>
      <c r="U73" s="1000"/>
      <c r="V73" s="1000">
        <v>178623</v>
      </c>
      <c r="W73" s="1000"/>
      <c r="X73" s="1000"/>
      <c r="Y73" s="1000"/>
      <c r="Z73" s="1000"/>
      <c r="AA73" s="1000">
        <v>10835</v>
      </c>
      <c r="AB73" s="1000"/>
      <c r="AC73" s="1000"/>
      <c r="AD73" s="1000"/>
      <c r="AE73" s="1000"/>
      <c r="AF73" s="1000">
        <v>10835</v>
      </c>
      <c r="AG73" s="1000"/>
      <c r="AH73" s="1000"/>
      <c r="AI73" s="1000"/>
      <c r="AJ73" s="1000"/>
      <c r="AK73" s="1000">
        <v>0</v>
      </c>
      <c r="AL73" s="1000"/>
      <c r="AM73" s="1000"/>
      <c r="AN73" s="1000"/>
      <c r="AO73" s="1000"/>
      <c r="AP73" s="1000" t="s">
        <v>547</v>
      </c>
      <c r="AQ73" s="1000"/>
      <c r="AR73" s="1000"/>
      <c r="AS73" s="1000"/>
      <c r="AT73" s="1000"/>
      <c r="AU73" s="1000" t="s">
        <v>486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SUM(AF68:AJ73)</f>
        <v>11126</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58</v>
      </c>
      <c r="CS102" s="980"/>
      <c r="CT102" s="980"/>
      <c r="CU102" s="980"/>
      <c r="CV102" s="981"/>
      <c r="CW102" s="979">
        <v>40</v>
      </c>
      <c r="CX102" s="980"/>
      <c r="CY102" s="980"/>
      <c r="CZ102" s="980"/>
      <c r="DA102" s="981"/>
      <c r="DB102" s="979" t="s">
        <v>543</v>
      </c>
      <c r="DC102" s="980"/>
      <c r="DD102" s="980"/>
      <c r="DE102" s="980"/>
      <c r="DF102" s="981"/>
      <c r="DG102" s="979" t="s">
        <v>543</v>
      </c>
      <c r="DH102" s="980"/>
      <c r="DI102" s="980"/>
      <c r="DJ102" s="980"/>
      <c r="DK102" s="981"/>
      <c r="DL102" s="979" t="s">
        <v>543</v>
      </c>
      <c r="DM102" s="980"/>
      <c r="DN102" s="980"/>
      <c r="DO102" s="980"/>
      <c r="DP102" s="981"/>
      <c r="DQ102" s="979" t="s">
        <v>543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3901519</v>
      </c>
      <c r="AB110" s="916"/>
      <c r="AC110" s="916"/>
      <c r="AD110" s="916"/>
      <c r="AE110" s="917"/>
      <c r="AF110" s="918">
        <v>3415886</v>
      </c>
      <c r="AG110" s="916"/>
      <c r="AH110" s="916"/>
      <c r="AI110" s="916"/>
      <c r="AJ110" s="917"/>
      <c r="AK110" s="918">
        <v>3193799</v>
      </c>
      <c r="AL110" s="916"/>
      <c r="AM110" s="916"/>
      <c r="AN110" s="916"/>
      <c r="AO110" s="917"/>
      <c r="AP110" s="919">
        <v>24.8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27163155</v>
      </c>
      <c r="BR110" s="863"/>
      <c r="BS110" s="863"/>
      <c r="BT110" s="863"/>
      <c r="BU110" s="863"/>
      <c r="BV110" s="863">
        <v>26380252</v>
      </c>
      <c r="BW110" s="863"/>
      <c r="BX110" s="863"/>
      <c r="BY110" s="863"/>
      <c r="BZ110" s="863"/>
      <c r="CA110" s="863">
        <v>24696258</v>
      </c>
      <c r="CB110" s="863"/>
      <c r="CC110" s="863"/>
      <c r="CD110" s="863"/>
      <c r="CE110" s="863"/>
      <c r="CF110" s="887">
        <v>191.9</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412</v>
      </c>
      <c r="DH110" s="863"/>
      <c r="DI110" s="863"/>
      <c r="DJ110" s="863"/>
      <c r="DK110" s="863"/>
      <c r="DL110" s="863" t="s">
        <v>412</v>
      </c>
      <c r="DM110" s="863"/>
      <c r="DN110" s="863"/>
      <c r="DO110" s="863"/>
      <c r="DP110" s="863"/>
      <c r="DQ110" s="863" t="s">
        <v>412</v>
      </c>
      <c r="DR110" s="863"/>
      <c r="DS110" s="863"/>
      <c r="DT110" s="863"/>
      <c r="DU110" s="863"/>
      <c r="DV110" s="864" t="s">
        <v>412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46143</v>
      </c>
      <c r="BR111" s="835"/>
      <c r="BS111" s="835"/>
      <c r="BT111" s="835"/>
      <c r="BU111" s="835"/>
      <c r="BV111" s="835">
        <v>32051</v>
      </c>
      <c r="BW111" s="835"/>
      <c r="BX111" s="835"/>
      <c r="BY111" s="835"/>
      <c r="BZ111" s="835"/>
      <c r="CA111" s="835">
        <v>24657</v>
      </c>
      <c r="CB111" s="835"/>
      <c r="CC111" s="835"/>
      <c r="CD111" s="835"/>
      <c r="CE111" s="835"/>
      <c r="CF111" s="896">
        <v>0.2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4135340</v>
      </c>
      <c r="BR112" s="835"/>
      <c r="BS112" s="835"/>
      <c r="BT112" s="835"/>
      <c r="BU112" s="835"/>
      <c r="BV112" s="835">
        <v>4016597</v>
      </c>
      <c r="BW112" s="835"/>
      <c r="BX112" s="835"/>
      <c r="BY112" s="835"/>
      <c r="BZ112" s="835"/>
      <c r="CA112" s="835">
        <v>3834093</v>
      </c>
      <c r="CB112" s="835"/>
      <c r="CC112" s="835"/>
      <c r="CD112" s="835"/>
      <c r="CE112" s="835"/>
      <c r="CF112" s="896">
        <v>29.8</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7379</v>
      </c>
      <c r="DH112" s="835"/>
      <c r="DI112" s="835"/>
      <c r="DJ112" s="835"/>
      <c r="DK112" s="835"/>
      <c r="DL112" s="835">
        <v>1498</v>
      </c>
      <c r="DM112" s="835"/>
      <c r="DN112" s="835"/>
      <c r="DO112" s="835"/>
      <c r="DP112" s="835"/>
      <c r="DQ112" s="835">
        <v>766</v>
      </c>
      <c r="DR112" s="835"/>
      <c r="DS112" s="835"/>
      <c r="DT112" s="835"/>
      <c r="DU112" s="835"/>
      <c r="DV112" s="812">
        <v>0</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317418</v>
      </c>
      <c r="AB113" s="944"/>
      <c r="AC113" s="944"/>
      <c r="AD113" s="944"/>
      <c r="AE113" s="945"/>
      <c r="AF113" s="946">
        <v>347027</v>
      </c>
      <c r="AG113" s="944"/>
      <c r="AH113" s="944"/>
      <c r="AI113" s="944"/>
      <c r="AJ113" s="945"/>
      <c r="AK113" s="946">
        <v>342436</v>
      </c>
      <c r="AL113" s="944"/>
      <c r="AM113" s="944"/>
      <c r="AN113" s="944"/>
      <c r="AO113" s="945"/>
      <c r="AP113" s="947">
        <v>2.7</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38764</v>
      </c>
      <c r="DH113" s="798"/>
      <c r="DI113" s="798"/>
      <c r="DJ113" s="798"/>
      <c r="DK113" s="799"/>
      <c r="DL113" s="800">
        <v>30553</v>
      </c>
      <c r="DM113" s="798"/>
      <c r="DN113" s="798"/>
      <c r="DO113" s="798"/>
      <c r="DP113" s="799"/>
      <c r="DQ113" s="800">
        <v>23891</v>
      </c>
      <c r="DR113" s="798"/>
      <c r="DS113" s="798"/>
      <c r="DT113" s="798"/>
      <c r="DU113" s="799"/>
      <c r="DV113" s="845">
        <v>0.2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5641999</v>
      </c>
      <c r="BR114" s="835"/>
      <c r="BS114" s="835"/>
      <c r="BT114" s="835"/>
      <c r="BU114" s="835"/>
      <c r="BV114" s="835">
        <v>5588916</v>
      </c>
      <c r="BW114" s="835"/>
      <c r="BX114" s="835"/>
      <c r="BY114" s="835"/>
      <c r="BZ114" s="835"/>
      <c r="CA114" s="835">
        <v>5553755</v>
      </c>
      <c r="CB114" s="835"/>
      <c r="CC114" s="835"/>
      <c r="CD114" s="835"/>
      <c r="CE114" s="835"/>
      <c r="CF114" s="896">
        <v>43.1</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26125</v>
      </c>
      <c r="AB115" s="944"/>
      <c r="AC115" s="944"/>
      <c r="AD115" s="944"/>
      <c r="AE115" s="945"/>
      <c r="AF115" s="946">
        <v>15242</v>
      </c>
      <c r="AG115" s="944"/>
      <c r="AH115" s="944"/>
      <c r="AI115" s="944"/>
      <c r="AJ115" s="945"/>
      <c r="AK115" s="946">
        <v>8036</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10693</v>
      </c>
      <c r="BR115" s="835"/>
      <c r="BS115" s="835"/>
      <c r="BT115" s="835"/>
      <c r="BU115" s="835"/>
      <c r="BV115" s="835">
        <v>6261</v>
      </c>
      <c r="BW115" s="835"/>
      <c r="BX115" s="835"/>
      <c r="BY115" s="835"/>
      <c r="BZ115" s="835"/>
      <c r="CA115" s="835">
        <v>2554</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4245062</v>
      </c>
      <c r="AB117" s="930"/>
      <c r="AC117" s="930"/>
      <c r="AD117" s="930"/>
      <c r="AE117" s="931"/>
      <c r="AF117" s="932">
        <v>3778155</v>
      </c>
      <c r="AG117" s="930"/>
      <c r="AH117" s="930"/>
      <c r="AI117" s="930"/>
      <c r="AJ117" s="931"/>
      <c r="AK117" s="932">
        <v>3544271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36997330</v>
      </c>
      <c r="BR119" s="866"/>
      <c r="BS119" s="866"/>
      <c r="BT119" s="866"/>
      <c r="BU119" s="866"/>
      <c r="BV119" s="866">
        <v>36024077</v>
      </c>
      <c r="BW119" s="866"/>
      <c r="BX119" s="866"/>
      <c r="BY119" s="866"/>
      <c r="BZ119" s="866"/>
      <c r="CA119" s="866">
        <v>34111317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14773482</v>
      </c>
      <c r="BR120" s="863"/>
      <c r="BS120" s="863"/>
      <c r="BT120" s="863"/>
      <c r="BU120" s="863"/>
      <c r="BV120" s="863">
        <v>17084188</v>
      </c>
      <c r="BW120" s="863"/>
      <c r="BX120" s="863"/>
      <c r="BY120" s="863"/>
      <c r="BZ120" s="863"/>
      <c r="CA120" s="863">
        <v>17364558</v>
      </c>
      <c r="CB120" s="863"/>
      <c r="CC120" s="863"/>
      <c r="CD120" s="863"/>
      <c r="CE120" s="863"/>
      <c r="CF120" s="887">
        <v>134.9</v>
      </c>
      <c r="CG120" s="888"/>
      <c r="CH120" s="888"/>
      <c r="CI120" s="888"/>
      <c r="CJ120" s="888"/>
      <c r="CK120" s="889" t="s">
        <v>441</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2085303</v>
      </c>
      <c r="DH120" s="863"/>
      <c r="DI120" s="863"/>
      <c r="DJ120" s="863"/>
      <c r="DK120" s="863"/>
      <c r="DL120" s="863">
        <v>2036863</v>
      </c>
      <c r="DM120" s="863"/>
      <c r="DN120" s="863"/>
      <c r="DO120" s="863"/>
      <c r="DP120" s="863"/>
      <c r="DQ120" s="863">
        <v>1896240</v>
      </c>
      <c r="DR120" s="863"/>
      <c r="DS120" s="863"/>
      <c r="DT120" s="863"/>
      <c r="DU120" s="863"/>
      <c r="DV120" s="864">
        <v>14.7</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26125</v>
      </c>
      <c r="AB121" s="798"/>
      <c r="AC121" s="798"/>
      <c r="AD121" s="798"/>
      <c r="AE121" s="799"/>
      <c r="AF121" s="800">
        <v>15242</v>
      </c>
      <c r="AG121" s="798"/>
      <c r="AH121" s="798"/>
      <c r="AI121" s="798"/>
      <c r="AJ121" s="799"/>
      <c r="AK121" s="800">
        <v>8036</v>
      </c>
      <c r="AL121" s="798"/>
      <c r="AM121" s="798"/>
      <c r="AN121" s="798"/>
      <c r="AO121" s="799"/>
      <c r="AP121" s="845">
        <v>0.1</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1857365</v>
      </c>
      <c r="BR121" s="835"/>
      <c r="BS121" s="835"/>
      <c r="BT121" s="835"/>
      <c r="BU121" s="835"/>
      <c r="BV121" s="835">
        <v>1772239</v>
      </c>
      <c r="BW121" s="835"/>
      <c r="BX121" s="835"/>
      <c r="BY121" s="835"/>
      <c r="BZ121" s="835"/>
      <c r="CA121" s="835">
        <v>1761060</v>
      </c>
      <c r="CB121" s="835"/>
      <c r="CC121" s="835"/>
      <c r="CD121" s="835"/>
      <c r="CE121" s="835"/>
      <c r="CF121" s="896">
        <v>13.7</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720735</v>
      </c>
      <c r="DH121" s="835"/>
      <c r="DI121" s="835"/>
      <c r="DJ121" s="835"/>
      <c r="DK121" s="835"/>
      <c r="DL121" s="835">
        <v>757336</v>
      </c>
      <c r="DM121" s="835"/>
      <c r="DN121" s="835"/>
      <c r="DO121" s="835"/>
      <c r="DP121" s="835"/>
      <c r="DQ121" s="835">
        <v>823105</v>
      </c>
      <c r="DR121" s="835"/>
      <c r="DS121" s="835"/>
      <c r="DT121" s="835"/>
      <c r="DU121" s="835"/>
      <c r="DV121" s="812">
        <v>6.4</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24571850</v>
      </c>
      <c r="BR122" s="866"/>
      <c r="BS122" s="866"/>
      <c r="BT122" s="866"/>
      <c r="BU122" s="866"/>
      <c r="BV122" s="866">
        <v>24003836</v>
      </c>
      <c r="BW122" s="866"/>
      <c r="BX122" s="866"/>
      <c r="BY122" s="866"/>
      <c r="BZ122" s="866"/>
      <c r="CA122" s="866">
        <v>22601498</v>
      </c>
      <c r="CB122" s="866"/>
      <c r="CC122" s="866"/>
      <c r="CD122" s="866"/>
      <c r="CE122" s="866"/>
      <c r="CF122" s="867">
        <v>175.6</v>
      </c>
      <c r="CG122" s="868"/>
      <c r="CH122" s="868"/>
      <c r="CI122" s="868"/>
      <c r="CJ122" s="868"/>
      <c r="CK122" s="890"/>
      <c r="CL122" s="876"/>
      <c r="CM122" s="876"/>
      <c r="CN122" s="876"/>
      <c r="CO122" s="877"/>
      <c r="CP122" s="856" t="s">
        <v>445</v>
      </c>
      <c r="CQ122" s="857"/>
      <c r="CR122" s="857"/>
      <c r="CS122" s="857"/>
      <c r="CT122" s="857"/>
      <c r="CU122" s="857"/>
      <c r="CV122" s="857"/>
      <c r="CW122" s="857"/>
      <c r="CX122" s="857"/>
      <c r="CY122" s="857"/>
      <c r="CZ122" s="857"/>
      <c r="DA122" s="857"/>
      <c r="DB122" s="857"/>
      <c r="DC122" s="857"/>
      <c r="DD122" s="857"/>
      <c r="DE122" s="857"/>
      <c r="DF122" s="858"/>
      <c r="DG122" s="834">
        <v>600124</v>
      </c>
      <c r="DH122" s="835"/>
      <c r="DI122" s="835"/>
      <c r="DJ122" s="835"/>
      <c r="DK122" s="835"/>
      <c r="DL122" s="835">
        <v>567406</v>
      </c>
      <c r="DM122" s="835"/>
      <c r="DN122" s="835"/>
      <c r="DO122" s="835"/>
      <c r="DP122" s="835"/>
      <c r="DQ122" s="835">
        <v>543620</v>
      </c>
      <c r="DR122" s="835"/>
      <c r="DS122" s="835"/>
      <c r="DT122" s="835"/>
      <c r="DU122" s="835"/>
      <c r="DV122" s="812">
        <v>4.2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446</v>
      </c>
      <c r="AB123" s="798"/>
      <c r="AC123" s="798"/>
      <c r="AD123" s="798"/>
      <c r="AE123" s="799"/>
      <c r="AF123" s="800" t="s">
        <v>446</v>
      </c>
      <c r="AG123" s="798"/>
      <c r="AH123" s="798"/>
      <c r="AI123" s="798"/>
      <c r="AJ123" s="799"/>
      <c r="AK123" s="800" t="s">
        <v>446</v>
      </c>
      <c r="AL123" s="798"/>
      <c r="AM123" s="798"/>
      <c r="AN123" s="798"/>
      <c r="AO123" s="799"/>
      <c r="AP123" s="845" t="s">
        <v>446</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41202697</v>
      </c>
      <c r="BR123" s="854"/>
      <c r="BS123" s="854"/>
      <c r="BT123" s="854"/>
      <c r="BU123" s="854"/>
      <c r="BV123" s="854">
        <v>42860263</v>
      </c>
      <c r="BW123" s="854"/>
      <c r="BX123" s="854"/>
      <c r="BY123" s="854"/>
      <c r="BZ123" s="854"/>
      <c r="CA123" s="854">
        <v>41727116</v>
      </c>
      <c r="CB123" s="854"/>
      <c r="CC123" s="854"/>
      <c r="CD123" s="854"/>
      <c r="CE123" s="854"/>
      <c r="CF123" s="764"/>
      <c r="CG123" s="765"/>
      <c r="CH123" s="765"/>
      <c r="CI123" s="765"/>
      <c r="CJ123" s="855"/>
      <c r="CK123" s="890"/>
      <c r="CL123" s="876"/>
      <c r="CM123" s="876"/>
      <c r="CN123" s="876"/>
      <c r="CO123" s="877"/>
      <c r="CP123" s="856" t="s">
        <v>448</v>
      </c>
      <c r="CQ123" s="857"/>
      <c r="CR123" s="857"/>
      <c r="CS123" s="857"/>
      <c r="CT123" s="857"/>
      <c r="CU123" s="857"/>
      <c r="CV123" s="857"/>
      <c r="CW123" s="857"/>
      <c r="CX123" s="857"/>
      <c r="CY123" s="857"/>
      <c r="CZ123" s="857"/>
      <c r="DA123" s="857"/>
      <c r="DB123" s="857"/>
      <c r="DC123" s="857"/>
      <c r="DD123" s="857"/>
      <c r="DE123" s="857"/>
      <c r="DF123" s="858"/>
      <c r="DG123" s="797">
        <v>402864</v>
      </c>
      <c r="DH123" s="798"/>
      <c r="DI123" s="798"/>
      <c r="DJ123" s="798"/>
      <c r="DK123" s="799"/>
      <c r="DL123" s="800">
        <v>359288</v>
      </c>
      <c r="DM123" s="798"/>
      <c r="DN123" s="798"/>
      <c r="DO123" s="798"/>
      <c r="DP123" s="799"/>
      <c r="DQ123" s="800">
        <v>315765</v>
      </c>
      <c r="DR123" s="798"/>
      <c r="DS123" s="798"/>
      <c r="DT123" s="798"/>
      <c r="DU123" s="799"/>
      <c r="DV123" s="845">
        <v>2.5</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412</v>
      </c>
      <c r="AB124" s="798"/>
      <c r="AC124" s="798"/>
      <c r="AD124" s="798"/>
      <c r="AE124" s="799"/>
      <c r="AF124" s="800" t="s">
        <v>412</v>
      </c>
      <c r="AG124" s="798"/>
      <c r="AH124" s="798"/>
      <c r="AI124" s="798"/>
      <c r="AJ124" s="799"/>
      <c r="AK124" s="800" t="s">
        <v>412</v>
      </c>
      <c r="AL124" s="798"/>
      <c r="AM124" s="798"/>
      <c r="AN124" s="798"/>
      <c r="AO124" s="799"/>
      <c r="AP124" s="845" t="s">
        <v>412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412</v>
      </c>
      <c r="BR124" s="852"/>
      <c r="BS124" s="852"/>
      <c r="BT124" s="852"/>
      <c r="BU124" s="852"/>
      <c r="BV124" s="852" t="s">
        <v>412</v>
      </c>
      <c r="BW124" s="852"/>
      <c r="BX124" s="852"/>
      <c r="BY124" s="852"/>
      <c r="BZ124" s="852"/>
      <c r="CA124" s="852" t="s">
        <v>412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326314</v>
      </c>
      <c r="DH124" s="781"/>
      <c r="DI124" s="781"/>
      <c r="DJ124" s="781"/>
      <c r="DK124" s="782"/>
      <c r="DL124" s="783">
        <v>295704</v>
      </c>
      <c r="DM124" s="781"/>
      <c r="DN124" s="781"/>
      <c r="DO124" s="781"/>
      <c r="DP124" s="782"/>
      <c r="DQ124" s="783">
        <v>255363</v>
      </c>
      <c r="DR124" s="781"/>
      <c r="DS124" s="781"/>
      <c r="DT124" s="781"/>
      <c r="DU124" s="782"/>
      <c r="DV124" s="869">
        <v>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149154</v>
      </c>
      <c r="AB128" s="819"/>
      <c r="AC128" s="819"/>
      <c r="AD128" s="819"/>
      <c r="AE128" s="820"/>
      <c r="AF128" s="821">
        <v>142000</v>
      </c>
      <c r="AG128" s="819"/>
      <c r="AH128" s="819"/>
      <c r="AI128" s="819"/>
      <c r="AJ128" s="820"/>
      <c r="AK128" s="821">
        <v>140142</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12.73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10693</v>
      </c>
      <c r="DH128" s="809"/>
      <c r="DI128" s="809"/>
      <c r="DJ128" s="809"/>
      <c r="DK128" s="809"/>
      <c r="DL128" s="809">
        <v>6261</v>
      </c>
      <c r="DM128" s="809"/>
      <c r="DN128" s="809"/>
      <c r="DO128" s="809"/>
      <c r="DP128" s="809"/>
      <c r="DQ128" s="809">
        <v>2554</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17054878</v>
      </c>
      <c r="AB129" s="798"/>
      <c r="AC129" s="798"/>
      <c r="AD129" s="798"/>
      <c r="AE129" s="799"/>
      <c r="AF129" s="800">
        <v>16418465</v>
      </c>
      <c r="AG129" s="798"/>
      <c r="AH129" s="798"/>
      <c r="AI129" s="798"/>
      <c r="AJ129" s="799"/>
      <c r="AK129" s="800">
        <v>15664723</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17.73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3348829</v>
      </c>
      <c r="AB130" s="798"/>
      <c r="AC130" s="798"/>
      <c r="AD130" s="798"/>
      <c r="AE130" s="799"/>
      <c r="AF130" s="800">
        <v>2963482</v>
      </c>
      <c r="AG130" s="798"/>
      <c r="AH130" s="798"/>
      <c r="AI130" s="798"/>
      <c r="AJ130" s="799"/>
      <c r="AK130" s="800">
        <v>2792871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13706049</v>
      </c>
      <c r="AB131" s="781"/>
      <c r="AC131" s="781"/>
      <c r="AD131" s="781"/>
      <c r="AE131" s="782"/>
      <c r="AF131" s="783">
        <v>13454983</v>
      </c>
      <c r="AG131" s="781"/>
      <c r="AH131" s="781"/>
      <c r="AI131" s="781"/>
      <c r="AJ131" s="782"/>
      <c r="AK131" s="783">
        <v>12871852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5.4507247129999996</v>
      </c>
      <c r="AB132" s="761"/>
      <c r="AC132" s="761"/>
      <c r="AD132" s="761"/>
      <c r="AE132" s="762"/>
      <c r="AF132" s="763">
        <v>4.9994340389999996</v>
      </c>
      <c r="AG132" s="761"/>
      <c r="AH132" s="761"/>
      <c r="AI132" s="761"/>
      <c r="AJ132" s="762"/>
      <c r="AK132" s="763">
        <v>4.7487960549999997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7</v>
      </c>
      <c r="AB133" s="740"/>
      <c r="AC133" s="740"/>
      <c r="AD133" s="740"/>
      <c r="AE133" s="741"/>
      <c r="AF133" s="739">
        <v>5.9</v>
      </c>
      <c r="AG133" s="740"/>
      <c r="AH133" s="740"/>
      <c r="AI133" s="740"/>
      <c r="AJ133" s="741"/>
      <c r="AK133" s="739">
        <v>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2" t="s">
        <v>476</v>
      </c>
      <c r="L7" s="256"/>
      <c r="M7" s="257" t="s">
        <v>477</v>
      </c>
      <c r="N7" s="258"/>
    </row>
    <row r="8" spans="1:16">
      <c r="A8" s="250"/>
      <c r="B8" s="246"/>
      <c r="C8" s="246"/>
      <c r="D8" s="246"/>
      <c r="E8" s="246"/>
      <c r="F8" s="246"/>
      <c r="G8" s="259"/>
      <c r="H8" s="260"/>
      <c r="I8" s="260"/>
      <c r="J8" s="261"/>
      <c r="K8" s="1153"/>
      <c r="L8" s="262" t="s">
        <v>478</v>
      </c>
      <c r="M8" s="263" t="s">
        <v>479</v>
      </c>
      <c r="N8" s="264" t="s">
        <v>480</v>
      </c>
    </row>
    <row r="9" spans="1:16">
      <c r="A9" s="250"/>
      <c r="B9" s="246"/>
      <c r="C9" s="246"/>
      <c r="D9" s="246"/>
      <c r="E9" s="246"/>
      <c r="F9" s="246"/>
      <c r="G9" s="1166" t="s">
        <v>481</v>
      </c>
      <c r="H9" s="1167"/>
      <c r="I9" s="1167"/>
      <c r="J9" s="1168"/>
      <c r="K9" s="265">
        <v>4895346</v>
      </c>
      <c r="L9" s="266">
        <v>130525</v>
      </c>
      <c r="M9" s="267">
        <v>88814</v>
      </c>
      <c r="N9" s="268">
        <v>47</v>
      </c>
    </row>
    <row r="10" spans="1:16">
      <c r="A10" s="250"/>
      <c r="B10" s="246"/>
      <c r="C10" s="246"/>
      <c r="D10" s="246"/>
      <c r="E10" s="246"/>
      <c r="F10" s="246"/>
      <c r="G10" s="1166" t="s">
        <v>482</v>
      </c>
      <c r="H10" s="1167"/>
      <c r="I10" s="1167"/>
      <c r="J10" s="1168"/>
      <c r="K10" s="269">
        <v>30782</v>
      </c>
      <c r="L10" s="270">
        <v>821</v>
      </c>
      <c r="M10" s="271">
        <v>7348</v>
      </c>
      <c r="N10" s="272">
        <v>-88.8</v>
      </c>
    </row>
    <row r="11" spans="1:16" ht="13.5" customHeight="1">
      <c r="A11" s="250"/>
      <c r="B11" s="246"/>
      <c r="C11" s="246"/>
      <c r="D11" s="246"/>
      <c r="E11" s="246"/>
      <c r="F11" s="246"/>
      <c r="G11" s="1166" t="s">
        <v>483</v>
      </c>
      <c r="H11" s="1167"/>
      <c r="I11" s="1167"/>
      <c r="J11" s="1168"/>
      <c r="K11" s="269">
        <v>493</v>
      </c>
      <c r="L11" s="270">
        <v>13</v>
      </c>
      <c r="M11" s="271">
        <v>9064</v>
      </c>
      <c r="N11" s="272">
        <v>-99.9</v>
      </c>
    </row>
    <row r="12" spans="1:16" ht="13.5" customHeight="1">
      <c r="A12" s="250"/>
      <c r="B12" s="246"/>
      <c r="C12" s="246"/>
      <c r="D12" s="246"/>
      <c r="E12" s="246"/>
      <c r="F12" s="246"/>
      <c r="G12" s="1166" t="s">
        <v>484</v>
      </c>
      <c r="H12" s="1167"/>
      <c r="I12" s="1167"/>
      <c r="J12" s="1168"/>
      <c r="K12" s="269">
        <v>34730</v>
      </c>
      <c r="L12" s="270">
        <v>926</v>
      </c>
      <c r="M12" s="271">
        <v>917</v>
      </c>
      <c r="N12" s="272">
        <v>1</v>
      </c>
    </row>
    <row r="13" spans="1:16" ht="13.5" customHeight="1">
      <c r="A13" s="250"/>
      <c r="B13" s="246"/>
      <c r="C13" s="246"/>
      <c r="D13" s="246"/>
      <c r="E13" s="246"/>
      <c r="F13" s="246"/>
      <c r="G13" s="1166" t="s">
        <v>485</v>
      </c>
      <c r="H13" s="1167"/>
      <c r="I13" s="1167"/>
      <c r="J13" s="1168"/>
      <c r="K13" s="269" t="s">
        <v>486</v>
      </c>
      <c r="L13" s="270" t="s">
        <v>486</v>
      </c>
      <c r="M13" s="271">
        <v>11</v>
      </c>
      <c r="N13" s="272" t="s">
        <v>486</v>
      </c>
    </row>
    <row r="14" spans="1:16" ht="13.5" customHeight="1">
      <c r="A14" s="250"/>
      <c r="B14" s="246"/>
      <c r="C14" s="246"/>
      <c r="D14" s="246"/>
      <c r="E14" s="246"/>
      <c r="F14" s="246"/>
      <c r="G14" s="1166" t="s">
        <v>487</v>
      </c>
      <c r="H14" s="1167"/>
      <c r="I14" s="1167"/>
      <c r="J14" s="1168"/>
      <c r="K14" s="269">
        <v>199624</v>
      </c>
      <c r="L14" s="270">
        <v>5323</v>
      </c>
      <c r="M14" s="271">
        <v>3976</v>
      </c>
      <c r="N14" s="272">
        <v>33.9</v>
      </c>
    </row>
    <row r="15" spans="1:16" ht="13.5" customHeight="1">
      <c r="A15" s="250"/>
      <c r="B15" s="246"/>
      <c r="C15" s="246"/>
      <c r="D15" s="246"/>
      <c r="E15" s="246"/>
      <c r="F15" s="246"/>
      <c r="G15" s="1166" t="s">
        <v>488</v>
      </c>
      <c r="H15" s="1167"/>
      <c r="I15" s="1167"/>
      <c r="J15" s="1168"/>
      <c r="K15" s="269">
        <v>1527</v>
      </c>
      <c r="L15" s="270">
        <v>41</v>
      </c>
      <c r="M15" s="271">
        <v>2094</v>
      </c>
      <c r="N15" s="272">
        <v>-98</v>
      </c>
    </row>
    <row r="16" spans="1:16">
      <c r="A16" s="250"/>
      <c r="B16" s="246"/>
      <c r="C16" s="246"/>
      <c r="D16" s="246"/>
      <c r="E16" s="246"/>
      <c r="F16" s="246"/>
      <c r="G16" s="1169" t="s">
        <v>489</v>
      </c>
      <c r="H16" s="1170"/>
      <c r="I16" s="1170"/>
      <c r="J16" s="1171"/>
      <c r="K16" s="270">
        <v>-463834</v>
      </c>
      <c r="L16" s="270">
        <v>-12367</v>
      </c>
      <c r="M16" s="271">
        <v>-9674</v>
      </c>
      <c r="N16" s="272">
        <v>27.8</v>
      </c>
    </row>
    <row r="17" spans="1:16">
      <c r="A17" s="250"/>
      <c r="B17" s="246"/>
      <c r="C17" s="246"/>
      <c r="D17" s="246"/>
      <c r="E17" s="246"/>
      <c r="F17" s="246"/>
      <c r="G17" s="1169" t="s">
        <v>170</v>
      </c>
      <c r="H17" s="1170"/>
      <c r="I17" s="1170"/>
      <c r="J17" s="1171"/>
      <c r="K17" s="270">
        <v>4698668</v>
      </c>
      <c r="L17" s="270">
        <v>125281</v>
      </c>
      <c r="M17" s="271">
        <v>102550</v>
      </c>
      <c r="N17" s="272">
        <v>22.2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3" t="s">
        <v>494</v>
      </c>
      <c r="H21" s="1164"/>
      <c r="I21" s="1164"/>
      <c r="J21" s="1165"/>
      <c r="K21" s="282">
        <v>13.06</v>
      </c>
      <c r="L21" s="283">
        <v>9.9600000000000009</v>
      </c>
      <c r="M21" s="284">
        <v>3.1</v>
      </c>
      <c r="N21" s="251"/>
      <c r="O21" s="285"/>
      <c r="P21" s="281"/>
    </row>
    <row r="22" spans="1:16" s="286" customFormat="1">
      <c r="A22" s="281"/>
      <c r="B22" s="251"/>
      <c r="C22" s="251"/>
      <c r="D22" s="251"/>
      <c r="E22" s="251"/>
      <c r="F22" s="251"/>
      <c r="G22" s="1163" t="s">
        <v>495</v>
      </c>
      <c r="H22" s="1164"/>
      <c r="I22" s="1164"/>
      <c r="J22" s="1165"/>
      <c r="K22" s="287">
        <v>100.5</v>
      </c>
      <c r="L22" s="288">
        <v>97.8</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2" t="s">
        <v>476</v>
      </c>
      <c r="L30" s="256"/>
      <c r="M30" s="257" t="s">
        <v>477</v>
      </c>
      <c r="N30" s="258"/>
    </row>
    <row r="31" spans="1:16">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499</v>
      </c>
      <c r="H32" s="1155"/>
      <c r="I32" s="1155"/>
      <c r="J32" s="1156"/>
      <c r="K32" s="296">
        <v>3193799</v>
      </c>
      <c r="L32" s="296">
        <v>85157</v>
      </c>
      <c r="M32" s="297">
        <v>68120</v>
      </c>
      <c r="N32" s="298">
        <v>25</v>
      </c>
    </row>
    <row r="33" spans="1:16" ht="13.5" customHeight="1">
      <c r="A33" s="250"/>
      <c r="B33" s="246"/>
      <c r="C33" s="246"/>
      <c r="D33" s="246"/>
      <c r="E33" s="246"/>
      <c r="F33" s="246"/>
      <c r="G33" s="1154" t="s">
        <v>500</v>
      </c>
      <c r="H33" s="1155"/>
      <c r="I33" s="1155"/>
      <c r="J33" s="1156"/>
      <c r="K33" s="296" t="s">
        <v>486</v>
      </c>
      <c r="L33" s="296" t="s">
        <v>486</v>
      </c>
      <c r="M33" s="297" t="s">
        <v>486</v>
      </c>
      <c r="N33" s="298" t="s">
        <v>486</v>
      </c>
    </row>
    <row r="34" spans="1:16" ht="27" customHeight="1">
      <c r="A34" s="250"/>
      <c r="B34" s="246"/>
      <c r="C34" s="246"/>
      <c r="D34" s="246"/>
      <c r="E34" s="246"/>
      <c r="F34" s="246"/>
      <c r="G34" s="1154" t="s">
        <v>501</v>
      </c>
      <c r="H34" s="1155"/>
      <c r="I34" s="1155"/>
      <c r="J34" s="1156"/>
      <c r="K34" s="296" t="s">
        <v>486</v>
      </c>
      <c r="L34" s="296" t="s">
        <v>486</v>
      </c>
      <c r="M34" s="297">
        <v>13</v>
      </c>
      <c r="N34" s="298" t="s">
        <v>486</v>
      </c>
    </row>
    <row r="35" spans="1:16" ht="27" customHeight="1">
      <c r="A35" s="250"/>
      <c r="B35" s="246"/>
      <c r="C35" s="246"/>
      <c r="D35" s="246"/>
      <c r="E35" s="246"/>
      <c r="F35" s="246"/>
      <c r="G35" s="1154" t="s">
        <v>502</v>
      </c>
      <c r="H35" s="1155"/>
      <c r="I35" s="1155"/>
      <c r="J35" s="1156"/>
      <c r="K35" s="296">
        <v>342436</v>
      </c>
      <c r="L35" s="296">
        <v>9130</v>
      </c>
      <c r="M35" s="297">
        <v>17609</v>
      </c>
      <c r="N35" s="298">
        <v>-48.2</v>
      </c>
    </row>
    <row r="36" spans="1:16" ht="27" customHeight="1">
      <c r="A36" s="250"/>
      <c r="B36" s="246"/>
      <c r="C36" s="246"/>
      <c r="D36" s="246"/>
      <c r="E36" s="246"/>
      <c r="F36" s="246"/>
      <c r="G36" s="1154" t="s">
        <v>503</v>
      </c>
      <c r="H36" s="1155"/>
      <c r="I36" s="1155"/>
      <c r="J36" s="1156"/>
      <c r="K36" s="296" t="s">
        <v>486</v>
      </c>
      <c r="L36" s="296" t="s">
        <v>486</v>
      </c>
      <c r="M36" s="297">
        <v>2944</v>
      </c>
      <c r="N36" s="298" t="s">
        <v>486</v>
      </c>
    </row>
    <row r="37" spans="1:16" ht="13.5" customHeight="1">
      <c r="A37" s="250"/>
      <c r="B37" s="246"/>
      <c r="C37" s="246"/>
      <c r="D37" s="246"/>
      <c r="E37" s="246"/>
      <c r="F37" s="246"/>
      <c r="G37" s="1154" t="s">
        <v>504</v>
      </c>
      <c r="H37" s="1155"/>
      <c r="I37" s="1155"/>
      <c r="J37" s="1156"/>
      <c r="K37" s="296">
        <v>8036</v>
      </c>
      <c r="L37" s="296">
        <v>214</v>
      </c>
      <c r="M37" s="297">
        <v>1200</v>
      </c>
      <c r="N37" s="298">
        <v>-82.2</v>
      </c>
    </row>
    <row r="38" spans="1:16" ht="27" customHeight="1">
      <c r="A38" s="250"/>
      <c r="B38" s="246"/>
      <c r="C38" s="246"/>
      <c r="D38" s="246"/>
      <c r="E38" s="246"/>
      <c r="F38" s="246"/>
      <c r="G38" s="1157" t="s">
        <v>505</v>
      </c>
      <c r="H38" s="1158"/>
      <c r="I38" s="1158"/>
      <c r="J38" s="1159"/>
      <c r="K38" s="299" t="s">
        <v>486</v>
      </c>
      <c r="L38" s="299" t="s">
        <v>486</v>
      </c>
      <c r="M38" s="300">
        <v>5</v>
      </c>
      <c r="N38" s="301" t="s">
        <v>486</v>
      </c>
      <c r="O38" s="295"/>
    </row>
    <row r="39" spans="1:16">
      <c r="A39" s="250"/>
      <c r="B39" s="246"/>
      <c r="C39" s="246"/>
      <c r="D39" s="246"/>
      <c r="E39" s="246"/>
      <c r="F39" s="246"/>
      <c r="G39" s="1157" t="s">
        <v>506</v>
      </c>
      <c r="H39" s="1158"/>
      <c r="I39" s="1158"/>
      <c r="J39" s="1159"/>
      <c r="K39" s="302">
        <v>-140142</v>
      </c>
      <c r="L39" s="302">
        <v>-3737</v>
      </c>
      <c r="M39" s="303">
        <v>-3946</v>
      </c>
      <c r="N39" s="304">
        <v>-5.3</v>
      </c>
      <c r="O39" s="295"/>
    </row>
    <row r="40" spans="1:16" ht="27" customHeight="1">
      <c r="A40" s="250"/>
      <c r="B40" s="246"/>
      <c r="C40" s="246"/>
      <c r="D40" s="246"/>
      <c r="E40" s="246"/>
      <c r="F40" s="246"/>
      <c r="G40" s="1154" t="s">
        <v>507</v>
      </c>
      <c r="H40" s="1155"/>
      <c r="I40" s="1155"/>
      <c r="J40" s="1156"/>
      <c r="K40" s="302">
        <v>-2792871</v>
      </c>
      <c r="L40" s="302">
        <v>-74467</v>
      </c>
      <c r="M40" s="303">
        <v>-59158</v>
      </c>
      <c r="N40" s="304">
        <v>25.9</v>
      </c>
      <c r="O40" s="295"/>
    </row>
    <row r="41" spans="1:16">
      <c r="A41" s="250"/>
      <c r="B41" s="246"/>
      <c r="C41" s="246"/>
      <c r="D41" s="246"/>
      <c r="E41" s="246"/>
      <c r="F41" s="246"/>
      <c r="G41" s="1160" t="s">
        <v>281</v>
      </c>
      <c r="H41" s="1161"/>
      <c r="I41" s="1161"/>
      <c r="J41" s="1162"/>
      <c r="K41" s="296">
        <v>611258</v>
      </c>
      <c r="L41" s="302">
        <v>16298</v>
      </c>
      <c r="M41" s="303">
        <v>26787</v>
      </c>
      <c r="N41" s="304">
        <v>-39.200000000000003</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c r="A50" s="250"/>
      <c r="B50" s="246"/>
      <c r="C50" s="246"/>
      <c r="D50" s="246"/>
      <c r="E50" s="246"/>
      <c r="F50" s="246"/>
      <c r="G50" s="314"/>
      <c r="H50" s="315"/>
      <c r="I50" s="1148"/>
      <c r="J50" s="316" t="s">
        <v>512</v>
      </c>
      <c r="K50" s="317" t="s">
        <v>513</v>
      </c>
      <c r="L50" s="318" t="s">
        <v>514</v>
      </c>
      <c r="M50" s="319" t="s">
        <v>515</v>
      </c>
      <c r="N50" s="320" t="s">
        <v>516</v>
      </c>
    </row>
    <row r="51" spans="1:14">
      <c r="A51" s="250"/>
      <c r="B51" s="246"/>
      <c r="C51" s="246"/>
      <c r="D51" s="246"/>
      <c r="E51" s="246"/>
      <c r="F51" s="246"/>
      <c r="G51" s="312" t="s">
        <v>517</v>
      </c>
      <c r="H51" s="313"/>
      <c r="I51" s="321">
        <v>6730602</v>
      </c>
      <c r="J51" s="322">
        <v>170098</v>
      </c>
      <c r="K51" s="323">
        <v>-12.2</v>
      </c>
      <c r="L51" s="324">
        <v>75709</v>
      </c>
      <c r="M51" s="325">
        <v>12.7</v>
      </c>
      <c r="N51" s="326">
        <v>-24.9</v>
      </c>
    </row>
    <row r="52" spans="1:14">
      <c r="A52" s="250"/>
      <c r="B52" s="246"/>
      <c r="C52" s="246"/>
      <c r="D52" s="246"/>
      <c r="E52" s="246"/>
      <c r="F52" s="246"/>
      <c r="G52" s="327"/>
      <c r="H52" s="328" t="s">
        <v>518</v>
      </c>
      <c r="I52" s="329">
        <v>3708960</v>
      </c>
      <c r="J52" s="330">
        <v>93734</v>
      </c>
      <c r="K52" s="331">
        <v>32.6</v>
      </c>
      <c r="L52" s="332">
        <v>35212</v>
      </c>
      <c r="M52" s="333">
        <v>0</v>
      </c>
      <c r="N52" s="334">
        <v>32.6</v>
      </c>
    </row>
    <row r="53" spans="1:14">
      <c r="A53" s="250"/>
      <c r="B53" s="246"/>
      <c r="C53" s="246"/>
      <c r="D53" s="246"/>
      <c r="E53" s="246"/>
      <c r="F53" s="246"/>
      <c r="G53" s="312" t="s">
        <v>519</v>
      </c>
      <c r="H53" s="313"/>
      <c r="I53" s="321">
        <v>3065629</v>
      </c>
      <c r="J53" s="322">
        <v>78223</v>
      </c>
      <c r="K53" s="323">
        <v>-54</v>
      </c>
      <c r="L53" s="324">
        <v>90961</v>
      </c>
      <c r="M53" s="325">
        <v>20.100000000000001</v>
      </c>
      <c r="N53" s="326">
        <v>-74.099999999999994</v>
      </c>
    </row>
    <row r="54" spans="1:14">
      <c r="A54" s="250"/>
      <c r="B54" s="246"/>
      <c r="C54" s="246"/>
      <c r="D54" s="246"/>
      <c r="E54" s="246"/>
      <c r="F54" s="246"/>
      <c r="G54" s="327"/>
      <c r="H54" s="328" t="s">
        <v>518</v>
      </c>
      <c r="I54" s="329">
        <v>1296488</v>
      </c>
      <c r="J54" s="330">
        <v>33081</v>
      </c>
      <c r="K54" s="331">
        <v>-64.7</v>
      </c>
      <c r="L54" s="332">
        <v>37720</v>
      </c>
      <c r="M54" s="333">
        <v>7.1</v>
      </c>
      <c r="N54" s="334">
        <v>-71.8</v>
      </c>
    </row>
    <row r="55" spans="1:14">
      <c r="A55" s="250"/>
      <c r="B55" s="246"/>
      <c r="C55" s="246"/>
      <c r="D55" s="246"/>
      <c r="E55" s="246"/>
      <c r="F55" s="246"/>
      <c r="G55" s="312" t="s">
        <v>520</v>
      </c>
      <c r="H55" s="313"/>
      <c r="I55" s="321">
        <v>4462760</v>
      </c>
      <c r="J55" s="322">
        <v>115487</v>
      </c>
      <c r="K55" s="323">
        <v>47.6</v>
      </c>
      <c r="L55" s="324">
        <v>106614</v>
      </c>
      <c r="M55" s="325">
        <v>17.2</v>
      </c>
      <c r="N55" s="326">
        <v>30.4</v>
      </c>
    </row>
    <row r="56" spans="1:14">
      <c r="A56" s="250"/>
      <c r="B56" s="246"/>
      <c r="C56" s="246"/>
      <c r="D56" s="246"/>
      <c r="E56" s="246"/>
      <c r="F56" s="246"/>
      <c r="G56" s="327"/>
      <c r="H56" s="328" t="s">
        <v>518</v>
      </c>
      <c r="I56" s="329">
        <v>2225477</v>
      </c>
      <c r="J56" s="330">
        <v>57591</v>
      </c>
      <c r="K56" s="331">
        <v>74.099999999999994</v>
      </c>
      <c r="L56" s="332">
        <v>45545</v>
      </c>
      <c r="M56" s="333">
        <v>20.7</v>
      </c>
      <c r="N56" s="334">
        <v>53.4</v>
      </c>
    </row>
    <row r="57" spans="1:14">
      <c r="A57" s="250"/>
      <c r="B57" s="246"/>
      <c r="C57" s="246"/>
      <c r="D57" s="246"/>
      <c r="E57" s="246"/>
      <c r="F57" s="246"/>
      <c r="G57" s="312" t="s">
        <v>521</v>
      </c>
      <c r="H57" s="313"/>
      <c r="I57" s="321">
        <v>3977766</v>
      </c>
      <c r="J57" s="322">
        <v>104464</v>
      </c>
      <c r="K57" s="323">
        <v>-9.5</v>
      </c>
      <c r="L57" s="324">
        <v>85459</v>
      </c>
      <c r="M57" s="325">
        <v>-19.8</v>
      </c>
      <c r="N57" s="326">
        <v>10.3</v>
      </c>
    </row>
    <row r="58" spans="1:14">
      <c r="A58" s="250"/>
      <c r="B58" s="246"/>
      <c r="C58" s="246"/>
      <c r="D58" s="246"/>
      <c r="E58" s="246"/>
      <c r="F58" s="246"/>
      <c r="G58" s="327"/>
      <c r="H58" s="328" t="s">
        <v>518</v>
      </c>
      <c r="I58" s="329">
        <v>1809934</v>
      </c>
      <c r="J58" s="330">
        <v>47532</v>
      </c>
      <c r="K58" s="331">
        <v>-17.5</v>
      </c>
      <c r="L58" s="332">
        <v>44378</v>
      </c>
      <c r="M58" s="333">
        <v>-2.6</v>
      </c>
      <c r="N58" s="334">
        <v>-14.9</v>
      </c>
    </row>
    <row r="59" spans="1:14">
      <c r="A59" s="250"/>
      <c r="B59" s="246"/>
      <c r="C59" s="246"/>
      <c r="D59" s="246"/>
      <c r="E59" s="246"/>
      <c r="F59" s="246"/>
      <c r="G59" s="312" t="s">
        <v>522</v>
      </c>
      <c r="H59" s="313"/>
      <c r="I59" s="321">
        <v>2740649</v>
      </c>
      <c r="J59" s="322">
        <v>73074</v>
      </c>
      <c r="K59" s="323">
        <v>-30</v>
      </c>
      <c r="L59" s="324">
        <v>83280</v>
      </c>
      <c r="M59" s="325">
        <v>-2.5</v>
      </c>
      <c r="N59" s="326">
        <v>-27.5</v>
      </c>
    </row>
    <row r="60" spans="1:14">
      <c r="A60" s="250"/>
      <c r="B60" s="246"/>
      <c r="C60" s="246"/>
      <c r="D60" s="246"/>
      <c r="E60" s="246"/>
      <c r="F60" s="246"/>
      <c r="G60" s="327"/>
      <c r="H60" s="328" t="s">
        <v>518</v>
      </c>
      <c r="I60" s="335">
        <v>1579360</v>
      </c>
      <c r="J60" s="330">
        <v>42111</v>
      </c>
      <c r="K60" s="331">
        <v>-11.4</v>
      </c>
      <c r="L60" s="332">
        <v>43123</v>
      </c>
      <c r="M60" s="333">
        <v>-2.8</v>
      </c>
      <c r="N60" s="334">
        <v>-8.6</v>
      </c>
    </row>
    <row r="61" spans="1:14">
      <c r="A61" s="250"/>
      <c r="B61" s="246"/>
      <c r="C61" s="246"/>
      <c r="D61" s="246"/>
      <c r="E61" s="246"/>
      <c r="F61" s="246"/>
      <c r="G61" s="312" t="s">
        <v>523</v>
      </c>
      <c r="H61" s="336"/>
      <c r="I61" s="337">
        <v>4195481</v>
      </c>
      <c r="J61" s="338">
        <v>108269</v>
      </c>
      <c r="K61" s="339">
        <v>-11.6</v>
      </c>
      <c r="L61" s="340">
        <v>88405</v>
      </c>
      <c r="M61" s="341">
        <v>5.5</v>
      </c>
      <c r="N61" s="326">
        <v>-17.100000000000001</v>
      </c>
    </row>
    <row r="62" spans="1:14">
      <c r="A62" s="250"/>
      <c r="B62" s="246"/>
      <c r="C62" s="246"/>
      <c r="D62" s="246"/>
      <c r="E62" s="246"/>
      <c r="F62" s="246"/>
      <c r="G62" s="327"/>
      <c r="H62" s="328" t="s">
        <v>518</v>
      </c>
      <c r="I62" s="329">
        <v>2124044</v>
      </c>
      <c r="J62" s="330">
        <v>54810</v>
      </c>
      <c r="K62" s="331">
        <v>2.6</v>
      </c>
      <c r="L62" s="332">
        <v>41196</v>
      </c>
      <c r="M62" s="333">
        <v>4.5</v>
      </c>
      <c r="N62" s="334">
        <v>-1.9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29.69</v>
      </c>
      <c r="G47" s="12">
        <v>32.57</v>
      </c>
      <c r="H47" s="12">
        <v>36.17</v>
      </c>
      <c r="I47" s="12">
        <v>41.23</v>
      </c>
      <c r="J47" s="13">
        <v>38.15</v>
      </c>
    </row>
    <row r="48" spans="2:10" ht="57.75" customHeight="1">
      <c r="B48" s="14"/>
      <c r="C48" s="1174" t="s">
        <v>4</v>
      </c>
      <c r="D48" s="1174"/>
      <c r="E48" s="1175"/>
      <c r="F48" s="15">
        <v>6.07</v>
      </c>
      <c r="G48" s="16">
        <v>6.84</v>
      </c>
      <c r="H48" s="16">
        <v>6.93</v>
      </c>
      <c r="I48" s="16">
        <v>6.68</v>
      </c>
      <c r="J48" s="17">
        <v>6.24</v>
      </c>
    </row>
    <row r="49" spans="2:10" ht="57.75" customHeight="1" thickBot="1">
      <c r="B49" s="18"/>
      <c r="C49" s="1176" t="s">
        <v>5</v>
      </c>
      <c r="D49" s="1176"/>
      <c r="E49" s="1177"/>
      <c r="F49" s="19">
        <v>1.8</v>
      </c>
      <c r="G49" s="20">
        <v>3.48</v>
      </c>
      <c r="H49" s="20">
        <v>0.1</v>
      </c>
      <c r="I49" s="20" t="s">
        <v>530</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2018-10-19T00:24:10Z</cp:lastPrinted>
  <dcterms:created xsi:type="dcterms:W3CDTF">2018-01-24T06:35:10Z</dcterms:created>
  <dcterms:modified xsi:type="dcterms:W3CDTF">2018-11-22T00:16:40Z</dcterms:modified>
</cp:coreProperties>
</file>