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240" yWindow="90" windowWidth="14940" windowHeight="7845" tabRatio="8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DB102" i="11" l="1"/>
  <c r="CR102" i="11"/>
  <c r="BG37" i="9" l="1"/>
  <c r="BG36" i="9"/>
  <c r="BG35" i="9"/>
  <c r="BG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C40" i="9"/>
  <c r="CO39" i="9"/>
  <c r="BE39" i="9"/>
  <c r="AM39" i="9"/>
  <c r="C39" i="9"/>
  <c r="CO38" i="9"/>
  <c r="BE38" i="9"/>
  <c r="AM38" i="9"/>
  <c r="C38" i="9"/>
  <c r="CO37" i="9"/>
  <c r="AM37" i="9"/>
  <c r="CO36" i="9"/>
  <c r="AM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U34" i="9" l="1"/>
  <c r="U35" i="9" l="1"/>
  <c r="U36" i="9" l="1"/>
  <c r="U37" i="9" l="1"/>
  <c r="U38" i="9" s="1"/>
  <c r="U39" i="9" s="1"/>
  <c r="U40" i="9" s="1"/>
  <c r="BE34" i="9" l="1"/>
  <c r="BE35" i="9" l="1"/>
  <c r="BE36" i="9" s="1"/>
  <c r="BE37" i="9" s="1"/>
  <c r="BW34" i="9" s="1"/>
  <c r="BW35" i="9" s="1"/>
  <c r="BW36" i="9" s="1"/>
  <c r="BW37" i="9" s="1"/>
  <c r="BW38" i="9" s="1"/>
  <c r="BW39" i="9" s="1"/>
  <c r="CO34" i="9" l="1"/>
</calcChain>
</file>

<file path=xl/sharedStrings.xml><?xml version="1.0" encoding="utf-8"?>
<sst xmlns="http://schemas.openxmlformats.org/spreadsheetml/2006/main" count="1150" uniqueCount="584">
  <si>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</si>
  <si>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</si>
  <si>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</si>
  <si>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</si>
  <si>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</si>
  <si>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</si>
  <si>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</si>
  <si>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</si>
  <si>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</si>
  <si>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</si>
  <si>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</si>
  <si>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</si>
  <si>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</si>
  <si>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</si>
  <si>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</si>
  <si>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</si>
  <si>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</si>
  <si>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</si>
  <si>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</si>
  <si>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</si>
  <si>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</si>
  <si>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</si>
  <si>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</si>
  <si>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</si>
  <si>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</si>
  <si>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</si>
  <si>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</si>
  <si>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</si>
  <si>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</si>
  <si>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</si>
  <si>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</si>
  <si>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</si>
  <si>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</si>
  <si>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</si>
  <si>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</si>
  <si>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</si>
  <si>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</si>
  <si>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</si>
  <si>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</si>
  <si>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</si>
  <si>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</si>
  <si>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</si>
  <si>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</si>
  <si>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</si>
  <si>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</si>
  <si>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</si>
  <si>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</si>
  <si>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</si>
  <si>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</si>
  <si>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</si>
  <si>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</si>
  <si>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</si>
  <si>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</si>
  <si>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</si>
  <si>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</si>
  <si>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</si>
  <si>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</si>
  <si>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</si>
  <si>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</si>
  <si>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</si>
  <si>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</si>
  <si>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</si>
  <si>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</si>
  <si>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</si>
  <si>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</si>
  <si>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</si>
  <si>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</si>
  <si>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</si>
  <si>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</si>
  <si>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</si>
  <si>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</si>
  <si>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</si>
  <si>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</si>
  <si>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</si>
  <si>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</si>
  <si>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</si>
  <si>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</si>
  <si>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</si>
  <si>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</si>
  <si>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</si>
  <si>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</si>
  <si>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</si>
  <si>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</si>
  <si>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</si>
  <si>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</si>
  <si>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</si>
  <si>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</si>
  <si>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</si>
  <si>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</si>
  <si>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</si>
  <si>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</si>
  <si>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</si>
  <si>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</si>
  <si>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</si>
  <si>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</si>
  <si>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</si>
  <si>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</si>
  <si>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</si>
  <si>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</si>
  <si>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</si>
  <si>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</si>
  <si>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</si>
  <si>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</si>
  <si>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</si>
  <si>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</si>
  <si>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</si>
  <si>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</si>
  <si>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</si>
  <si>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</si>
  <si>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</si>
  <si>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</si>
  <si>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</si>
  <si>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</si>
  <si>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</si>
  <si>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</si>
  <si>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</si>
  <si>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</si>
  <si>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</si>
  <si>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</si>
  <si>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</si>
  <si>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</si>
  <si>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</si>
  <si>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</si>
  <si>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</si>
  <si>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</si>
  <si>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</si>
  <si>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</si>
  <si>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</si>
  <si>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</si>
  <si>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</si>
  <si>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</si>
  <si>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</si>
  <si>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</si>
  <si>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</si>
  <si>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</si>
  <si>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</si>
  <si>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</si>
  <si>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</si>
  <si>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</si>
  <si>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</si>
  <si>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</si>
  <si>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</si>
  <si>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</si>
  <si>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</si>
  <si>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</si>
  <si>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</si>
  <si>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</si>
  <si>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</si>
  <si>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</si>
  <si>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</si>
  <si>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</si>
  <si>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</si>
  <si>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</si>
  <si>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</si>
  <si>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</si>
  <si>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</si>
  <si>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</si>
  <si>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</si>
  <si>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</si>
  <si>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</si>
  <si>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</si>
  <si>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</si>
  <si>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</si>
  <si>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</si>
  <si>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</si>
  <si>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</si>
  <si>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</si>
  <si>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</si>
  <si>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</si>
  <si>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</si>
  <si>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</si>
  <si>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</si>
  <si>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</si>
  <si>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</si>
  <si>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</si>
  <si>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</si>
  <si>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</si>
  <si>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</si>
  <si>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</si>
  <si>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</si>
  <si>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</si>
  <si>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</si>
  <si>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</si>
  <si>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</si>
  <si>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</si>
  <si>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</si>
  <si>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</si>
  <si>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</si>
  <si>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</si>
  <si>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</si>
  <si>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</si>
  <si>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</si>
  <si>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</si>
  <si>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</si>
  <si>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</si>
  <si>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大分県姫島村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</si>
  <si>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</si>
  <si>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</si>
  <si>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</si>
  <si>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</si>
  <si>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</si>
  <si>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</si>
  <si>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</si>
  <si>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</si>
  <si>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</si>
  <si>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</si>
  <si>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</si>
  <si>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</si>
  <si>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</si>
  <si>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</si>
  <si>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</si>
  <si>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</si>
  <si>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</si>
  <si>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</si>
  <si>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</si>
  <si>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</si>
  <si>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</si>
  <si>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</si>
  <si>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</si>
  <si>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</si>
  <si>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</si>
  <si>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</si>
  <si>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</si>
  <si>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</si>
  <si>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</si>
  <si>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</si>
  <si>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</si>
  <si>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</si>
  <si>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</si>
  <si>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</si>
  <si>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</si>
  <si>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</si>
  <si>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</si>
  <si>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</si>
  <si>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</si>
  <si>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</si>
  <si>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</si>
  <si>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</si>
  <si>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</si>
  <si>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</si>
  <si>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</si>
  <si>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</si>
  <si>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</si>
  <si>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</si>
  <si>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</si>
  <si>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</si>
  <si>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</si>
  <si>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</si>
  <si>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</si>
  <si>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</si>
  <si>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</si>
  <si>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</si>
  <si>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</si>
  <si>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</si>
  <si>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</si>
  <si>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</si>
  <si>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</si>
  <si>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</si>
  <si>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</si>
  <si>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</si>
  <si>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</si>
  <si>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</si>
  <si>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</si>
  <si>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</si>
  <si>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</si>
  <si>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</si>
  <si>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</si>
  <si>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</si>
  <si>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</si>
  <si>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</si>
  <si>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</si>
  <si>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</si>
  <si>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</si>
  <si>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</si>
  <si>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</si>
  <si>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</si>
  <si>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</si>
  <si>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</si>
  <si>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</si>
  <si>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</si>
  <si>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</si>
  <si>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</si>
  <si>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</si>
  <si>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</si>
  <si>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</si>
  <si>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</si>
  <si>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</si>
  <si>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</si>
  <si>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</si>
  <si>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</si>
  <si>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</si>
  <si>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</si>
  <si>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</si>
  <si>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</si>
  <si>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</si>
  <si>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</si>
  <si>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</si>
  <si>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</si>
  <si>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</si>
  <si>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</si>
  <si>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</si>
  <si>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</si>
  <si>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</si>
  <si>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</si>
  <si>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</si>
  <si>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</si>
  <si>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</si>
  <si>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</si>
  <si>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</si>
  <si>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</si>
  <si>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交通</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</si>
  <si>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</si>
  <si>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</si>
  <si>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</si>
  <si>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</si>
  <si>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</si>
  <si>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下水道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</si>
  <si>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</si>
  <si>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</si>
  <si>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</si>
  <si>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</si>
  <si>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</si>
  <si>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</si>
  <si>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</si>
  <si>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</si>
  <si>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</si>
  <si>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</si>
  <si>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</si>
  <si>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</si>
  <si>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</si>
  <si>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</si>
  <si>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</si>
  <si>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</si>
  <si>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</si>
  <si>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</si>
  <si>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</si>
  <si>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</si>
  <si>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</si>
  <si>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</si>
  <si>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</si>
  <si>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</si>
  <si>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</si>
  <si>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</si>
  <si>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</si>
  <si>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大分県姫島村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</si>
  <si>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</si>
  <si>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</si>
  <si>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</si>
  <si>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</si>
  <si>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</si>
  <si>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</si>
  <si>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</si>
  <si>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</si>
  <si>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</si>
  <si>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</si>
  <si>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</si>
  <si>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</si>
  <si>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</si>
  <si>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</si>
  <si>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</si>
  <si>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</si>
  <si>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</si>
  <si>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</si>
  <si>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</si>
  <si>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姫島開発総合センター特別会計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</si>
  <si>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</si>
  <si>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</si>
  <si>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</si>
  <si>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</si>
  <si>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</si>
  <si>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</si>
  <si>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</si>
  <si>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</si>
  <si>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</si>
  <si>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</si>
  <si>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</si>
  <si>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</si>
  <si>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</si>
  <si>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</si>
  <si>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</si>
  <si>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</si>
  <si>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</si>
  <si>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</si>
  <si>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簡易水道事業特別会計</t>
    <phoneticPr fontId="5"/>
  </si>
  <si>
    <t>法非適用企業</t>
    <phoneticPr fontId="5"/>
  </si>
  <si>
    <t>姫島丸特別会計</t>
    <phoneticPr fontId="5"/>
  </si>
  <si>
    <t>下水道特別会計</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</si>
  <si>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</si>
  <si>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</si>
  <si>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</si>
  <si>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</si>
  <si>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</si>
  <si>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</si>
  <si>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</si>
  <si>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</si>
  <si>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</si>
  <si>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</si>
  <si>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</si>
  <si>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</si>
  <si>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</si>
  <si>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</si>
  <si>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</si>
  <si>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</si>
  <si>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</si>
  <si>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</si>
  <si>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</si>
  <si>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</si>
  <si>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</si>
  <si>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</si>
  <si>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</si>
  <si>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</si>
  <si>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</si>
  <si>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</si>
  <si>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</si>
  <si>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</si>
  <si>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</si>
  <si>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</si>
  <si>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</si>
  <si>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</si>
  <si>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</si>
  <si>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</si>
  <si>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</si>
  <si>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</si>
  <si>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</si>
  <si>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</si>
  <si>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</si>
  <si>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</si>
  <si>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</si>
  <si>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</si>
  <si>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</si>
  <si>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</si>
  <si>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</si>
  <si>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</si>
  <si>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</si>
  <si>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</si>
  <si>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</si>
  <si>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</si>
  <si>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</si>
  <si>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</si>
  <si>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</si>
  <si>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</si>
  <si>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</si>
  <si>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</si>
  <si>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</si>
  <si>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</si>
  <si>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</si>
  <si>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</si>
  <si>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</si>
  <si>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</si>
  <si>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</si>
  <si>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</si>
  <si>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</si>
  <si>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</si>
  <si>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</si>
  <si>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</si>
  <si>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</si>
  <si>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</si>
  <si>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</si>
  <si>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</si>
  <si>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</si>
  <si>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</si>
  <si>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</si>
  <si>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</si>
  <si>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</si>
  <si>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</si>
  <si>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</si>
  <si>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</si>
  <si>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</si>
  <si>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</si>
  <si>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</si>
  <si>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</si>
  <si>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</si>
  <si>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</si>
  <si>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</si>
  <si>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</si>
  <si>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</si>
  <si>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</si>
  <si>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</si>
  <si>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</si>
  <si>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</si>
  <si>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</si>
  <si>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</si>
  <si>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</si>
  <si>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</si>
  <si>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</si>
  <si>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</si>
  <si>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</si>
  <si>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</si>
  <si>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</si>
  <si>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</si>
  <si>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</si>
  <si>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</si>
  <si>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</si>
  <si>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</si>
  <si>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</si>
  <si>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</si>
  <si>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</si>
  <si>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</si>
  <si>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</si>
  <si>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</si>
  <si>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</si>
  <si>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</si>
  <si>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</si>
  <si>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</si>
  <si>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</si>
  <si>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</si>
  <si>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</si>
  <si>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</si>
  <si>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</si>
  <si>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</si>
  <si>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</si>
  <si>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</si>
  <si>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</si>
  <si>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</si>
  <si>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</si>
  <si>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</si>
  <si>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</si>
  <si>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</si>
  <si>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</si>
  <si>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</si>
  <si>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</si>
  <si>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</si>
  <si>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</si>
  <si>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1.67</t>
  </si>
  <si>
    <t>▲ 1.35</t>
  </si>
  <si>
    <t>▲ 0.66</t>
  </si>
  <si>
    <t>一般会計</t>
  </si>
  <si>
    <t>介護保険特別会計</t>
  </si>
  <si>
    <t>国民健康保険診療所特別会計</t>
  </si>
  <si>
    <t>地域包括支援センター特別会計</t>
  </si>
  <si>
    <t>簡易水道事業特別会計</t>
  </si>
  <si>
    <t>国民健康保険特別会計</t>
  </si>
  <si>
    <t>ケーブルテレビ事業特別会計</t>
  </si>
  <si>
    <t>漁業集落排水事業特別会計</t>
  </si>
  <si>
    <t>その他会計（赤字）</t>
  </si>
  <si>
    <t>▲ 0.44</t>
  </si>
  <si>
    <t>▲ 0.45</t>
  </si>
  <si>
    <t>▲ 0.48</t>
  </si>
  <si>
    <t>▲ 0.46</t>
  </si>
  <si>
    <t>その他会計（黒字）</t>
  </si>
  <si>
    <t>-</t>
    <phoneticPr fontId="2"/>
  </si>
  <si>
    <t>-</t>
    <phoneticPr fontId="2"/>
  </si>
  <si>
    <t>-</t>
    <phoneticPr fontId="2"/>
  </si>
  <si>
    <t>大分県退職手当組合</t>
    <phoneticPr fontId="2"/>
  </si>
  <si>
    <t>大分県消防補償等組合</t>
    <phoneticPr fontId="2"/>
  </si>
  <si>
    <t>大分県交通災害共済組合（交通災害共済事業会計）</t>
    <phoneticPr fontId="2"/>
  </si>
  <si>
    <t>大分県市町村会館管理組合</t>
    <phoneticPr fontId="2"/>
  </si>
  <si>
    <t>大分県後期高齢者医療広域連合（普通会計）</t>
    <phoneticPr fontId="2"/>
  </si>
  <si>
    <t>大分県後期高齢者医療広域連合（後期高齢者医療事業会計）</t>
    <phoneticPr fontId="2"/>
  </si>
  <si>
    <t>-</t>
    <phoneticPr fontId="2"/>
  </si>
  <si>
    <t>基金から6百万円繰入</t>
    <rPh sb="0" eb="2">
      <t>キキン</t>
    </rPh>
    <rPh sb="5" eb="7">
      <t>ヒャクマン</t>
    </rPh>
    <rPh sb="7" eb="8">
      <t>エン</t>
    </rPh>
    <rPh sb="8" eb="10">
      <t>クリイレ</t>
    </rPh>
    <phoneticPr fontId="2"/>
  </si>
  <si>
    <t>基金から1百万円繰入</t>
    <phoneticPr fontId="2"/>
  </si>
  <si>
    <t>基金から49百万円繰入</t>
    <phoneticPr fontId="2"/>
  </si>
  <si>
    <t>基金からの繰入なし</t>
    <phoneticPr fontId="2"/>
  </si>
  <si>
    <t>高齢者生活福祉センター特別会計（普通会計）</t>
    <phoneticPr fontId="5"/>
  </si>
  <si>
    <t>-</t>
    <phoneticPr fontId="2"/>
  </si>
  <si>
    <t>地方債
現在高</t>
    <phoneticPr fontId="5"/>
  </si>
  <si>
    <t>高齢者生活福祉センター特別会計</t>
    <phoneticPr fontId="5"/>
  </si>
  <si>
    <t>地域包括支援センター特別会計</t>
    <phoneticPr fontId="5"/>
  </si>
  <si>
    <t>他会計等
からの
繰入金</t>
    <phoneticPr fontId="5"/>
  </si>
  <si>
    <t>-</t>
    <phoneticPr fontId="2"/>
  </si>
  <si>
    <t>後期高齢者医療特別会計</t>
    <phoneticPr fontId="5"/>
  </si>
  <si>
    <t>簡易水道事業特別会計</t>
    <phoneticPr fontId="5"/>
  </si>
  <si>
    <t>漁業集落排水事業特別会計</t>
    <phoneticPr fontId="5"/>
  </si>
  <si>
    <t>姫島車えび養殖</t>
    <rPh sb="0" eb="2">
      <t>ヒメシマ</t>
    </rPh>
    <rPh sb="2" eb="3">
      <t>クルマ</t>
    </rPh>
    <rPh sb="5" eb="7">
      <t>ヨウショク</t>
    </rPh>
    <phoneticPr fontId="30"/>
  </si>
  <si>
    <t>-</t>
    <phoneticPr fontId="2"/>
  </si>
  <si>
    <t>-</t>
    <phoneticPr fontId="2"/>
  </si>
  <si>
    <t>-</t>
    <phoneticPr fontId="2"/>
  </si>
  <si>
    <t>-</t>
    <phoneticPr fontId="2"/>
  </si>
  <si>
    <t>法非適用企業</t>
    <phoneticPr fontId="5"/>
  </si>
  <si>
    <t>法非適用企業</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</si>
  <si>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</si>
  <si>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</si>
  <si>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</si>
  <si>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</si>
  <si>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</si>
  <si>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</si>
  <si>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</si>
  <si>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</si>
  <si>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</si>
  <si>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</si>
  <si>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</si>
  <si>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平成２７年度の将来負担比率は、△248.8％となっていて、有形固定資産減価償却率についても類似団体と比較して低い。平成２８年度に策定した姫島村公共施設等総合管理計画の中で、今後４０年間での更新費用が179億1千万円必要と試算している。今後も安全・安心・長期的に公共施設及びインフラ施設を活用できるよう、長寿命化対策や適正な維持・補修等を行うよう取り組んで行く。</t>
    <phoneticPr fontId="2"/>
  </si>
  <si>
    <t>　実質公債費比率は類似団体と比較すると低くなっている。本村は離島という地理的条件により、漁港・漁場、下水道等の社会資本の整備を重点的に行っており、その大半の財源に地方債を充当したため、以前は、類似団体と比較して実質公債費比率が高いという状況であった。平成２２年度が起債償還額のピークであり、実質公債費比率が徐々に減少していき、平成２７年度からは、類似団体より低くなっている。しかし、平成３０年度より本村にしては規模の大きい事業（清掃センター建替）を実施し、その財源の大半に地方債を充当するため、実質公債費比率の状況を注視しながら、将来の負担とならないよう交付税措置のある地方債のみの借入を行い、財政の健全化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</si>
</sst>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5E16-453A-BE31-2FC32DBC4DB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80158</c:v>
                </c:pt>
                <c:pt idx="1">
                  <c:v>148617</c:v>
                </c:pt>
                <c:pt idx="2">
                  <c:v>157619</c:v>
                </c:pt>
                <c:pt idx="3">
                  <c:v>115901</c:v>
                </c:pt>
                <c:pt idx="4">
                  <c:v>120559</c:v>
                </c:pt>
              </c:numCache>
            </c:numRef>
          </c:val>
          <c:smooth val="0"/>
          <c:extLst>
            <c:ext xmlns:c16="http://schemas.microsoft.com/office/drawing/2014/chart" uri="{C3380CC4-5D6E-409C-BE32-E72D297353CC}">
              <c16:uniqueId val="{00000001-5E16-453A-BE31-2FC32DBC4DBD}"/>
            </c:ext>
          </c:extLst>
        </c:ser>
        <c:dLbls>
          <c:showLegendKey val="0"/>
          <c:showVal val="0"/>
          <c:showCatName val="0"/>
          <c:showSerName val="0"/>
          <c:showPercent val="0"/>
          <c:showBubbleSize val="0"/>
        </c:dLbls>
        <c:marker val="1"/>
        <c:smooth val="0"/>
        <c:axId val="130652032"/>
        <c:axId val="130670592"/>
      </c:lineChart>
      <c:catAx>
        <c:axId val="1306520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70592"/>
        <c:crosses val="autoZero"/>
        <c:auto val="1"/>
        <c:lblAlgn val="ctr"/>
        <c:lblOffset val="100"/>
        <c:tickLblSkip val="1"/>
        <c:tickMarkSkip val="1"/>
        <c:noMultiLvlLbl val="0"/>
      </c:catAx>
      <c:valAx>
        <c:axId val="130670592"/>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652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12.4</c:v>
                </c:pt>
                <c:pt idx="1">
                  <c:v>10.61</c:v>
                </c:pt>
                <c:pt idx="2">
                  <c:v>9.25</c:v>
                </c:pt>
                <c:pt idx="3">
                  <c:v>10.37</c:v>
                </c:pt>
                <c:pt idx="4">
                  <c:v>10.74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42.74</c:v>
                </c:pt>
                <c:pt idx="1">
                  <c:v>42.34</c:v>
                </c:pt>
                <c:pt idx="2">
                  <c:v>42.29</c:v>
                </c:pt>
                <c:pt idx="3">
                  <c:v>44.78</c:v>
                </c:pt>
                <c:pt idx="4">
                  <c:v>43.58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9982720"/>
        <c:axId val="140312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4.54</c:v>
                </c:pt>
                <c:pt idx="1">
                  <c:v>-1.67</c:v>
                </c:pt>
                <c:pt idx="2">
                  <c:v>-1.35</c:v>
                </c:pt>
                <c:pt idx="3">
                  <c:v>6.68</c:v>
                </c:pt>
                <c:pt idx="4">
                  <c:v>-0.66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9982720"/>
        <c:axId val="140312576"/>
      </c:lineChart>
      <c:catAx>
        <c:axId val="13998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312576"/>
        <c:crosses val="autoZero"/>
        <c:auto val="1"/>
        <c:lblAlgn val="ctr"/>
        <c:lblOffset val="100"/>
        <c:tickLblSkip val="1"/>
        <c:tickMarkSkip val="1"/>
        <c:noMultiLvlLbl val="0"/>
      </c:catAx>
      <c:valAx>
        <c:axId val="140312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98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0.44</c:v>
                </c:pt>
                <c:pt idx="1">
                  <c:v>#N/A</c:v>
                </c:pt>
                <c:pt idx="2">
                  <c:v>0.45</c:v>
                </c:pt>
                <c:pt idx="3">
                  <c:v>#N/A</c:v>
                </c:pt>
                <c:pt idx="4">
                  <c:v>0.48</c:v>
                </c:pt>
                <c:pt idx="5">
                  <c:v>#N/A</c:v>
                </c:pt>
                <c:pt idx="6">
                  <c:v>0.46</c:v>
                </c:pt>
                <c:pt idx="7">
                  <c:v>#N/A</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漁業集落排水事業特別会計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ケーブルテレビ事業特別会計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0.06</c:v>
                </c:pt>
                <c:pt idx="2">
                  <c:v>#N/A</c:v>
                </c:pt>
                <c:pt idx="3">
                  <c:v>0.04</c:v>
                </c:pt>
                <c:pt idx="4">
                  <c:v>#N/A</c:v>
                </c:pt>
                <c:pt idx="5">
                  <c:v>0.23</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0.04</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地域包括支援センター特別会計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0.06</c:v>
                </c:pt>
                <c:pt idx="2">
                  <c:v>#N/A</c:v>
                </c:pt>
                <c:pt idx="3">
                  <c:v>0.05</c:v>
                </c:pt>
                <c:pt idx="4">
                  <c:v>#N/A</c:v>
                </c:pt>
                <c:pt idx="5">
                  <c:v>0.03</c:v>
                </c:pt>
                <c:pt idx="6">
                  <c:v>#N/A</c:v>
                </c:pt>
                <c:pt idx="7">
                  <c:v>0.04</c:v>
                </c:pt>
                <c:pt idx="8">
                  <c:v>#N/A</c:v>
                </c:pt>
                <c:pt idx="9">
                  <c:v>0.05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1.56</c:v>
                </c:pt>
                <c:pt idx="2">
                  <c:v>#N/A</c:v>
                </c:pt>
                <c:pt idx="3">
                  <c:v>1.31</c:v>
                </c:pt>
                <c:pt idx="4">
                  <c:v>#N/A</c:v>
                </c:pt>
                <c:pt idx="5">
                  <c:v>0.99</c:v>
                </c:pt>
                <c:pt idx="6">
                  <c:v>#N/A</c:v>
                </c:pt>
                <c:pt idx="7">
                  <c:v>0.9</c:v>
                </c:pt>
                <c:pt idx="8">
                  <c:v>#N/A</c:v>
                </c:pt>
                <c:pt idx="9">
                  <c:v>1.37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12.38</c:v>
                </c:pt>
                <c:pt idx="2">
                  <c:v>#N/A</c:v>
                </c:pt>
                <c:pt idx="3">
                  <c:v>10.6</c:v>
                </c:pt>
                <c:pt idx="4">
                  <c:v>#N/A</c:v>
                </c:pt>
                <c:pt idx="5">
                  <c:v>9.24</c:v>
                </c:pt>
                <c:pt idx="6">
                  <c:v>#N/A</c:v>
                </c:pt>
                <c:pt idx="7">
                  <c:v>10.35</c:v>
                </c:pt>
                <c:pt idx="8">
                  <c:v>#N/A</c:v>
                </c:pt>
                <c:pt idx="9">
                  <c:v>10.73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0750848"/>
        <c:axId val="140752384"/>
      </c:barChart>
      <c:catAx>
        <c:axId val="14075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752384"/>
        <c:crosses val="autoZero"/>
        <c:auto val="1"/>
        <c:lblAlgn val="ctr"/>
        <c:lblOffset val="100"/>
        <c:tickLblSkip val="1"/>
        <c:tickMarkSkip val="1"/>
        <c:noMultiLvlLbl val="0"/>
      </c:catAx>
      <c:valAx>
        <c:axId val="140752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50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335</c:v>
                </c:pt>
                <c:pt idx="5">
                  <c:v>344</c:v>
                </c:pt>
                <c:pt idx="8">
                  <c:v>346</c:v>
                </c:pt>
                <c:pt idx="11">
                  <c:v>319</c:v>
                </c:pt>
                <c:pt idx="14">
                  <c:v>304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50</c:v>
                </c:pt>
                <c:pt idx="3">
                  <c:v>49</c:v>
                </c:pt>
                <c:pt idx="6">
                  <c:v>48</c:v>
                </c:pt>
                <c:pt idx="9">
                  <c:v>52</c:v>
                </c:pt>
                <c:pt idx="12">
                  <c:v>58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367</c:v>
                </c:pt>
                <c:pt idx="3">
                  <c:v>380</c:v>
                </c:pt>
                <c:pt idx="6">
                  <c:v>369</c:v>
                </c:pt>
                <c:pt idx="9">
                  <c:v>317</c:v>
                </c:pt>
                <c:pt idx="12">
                  <c:v>292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0571648"/>
        <c:axId val="130582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82</c:v>
                </c:pt>
                <c:pt idx="2">
                  <c:v>#N/A</c:v>
                </c:pt>
                <c:pt idx="3">
                  <c:v>#N/A</c:v>
                </c:pt>
                <c:pt idx="4">
                  <c:v>85</c:v>
                </c:pt>
                <c:pt idx="5">
                  <c:v>#N/A</c:v>
                </c:pt>
                <c:pt idx="6">
                  <c:v>#N/A</c:v>
                </c:pt>
                <c:pt idx="7">
                  <c:v>71</c:v>
                </c:pt>
                <c:pt idx="8">
                  <c:v>#N/A</c:v>
                </c:pt>
                <c:pt idx="9">
                  <c:v>#N/A</c:v>
                </c:pt>
                <c:pt idx="10">
                  <c:v>50</c:v>
                </c:pt>
                <c:pt idx="11">
                  <c:v>#N/A</c:v>
                </c:pt>
                <c:pt idx="12">
                  <c:v>#N/A</c:v>
                </c:pt>
                <c:pt idx="13">
                  <c:v>46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0571648"/>
        <c:axId val="130582016"/>
      </c:lineChart>
      <c:catAx>
        <c:axId val="13057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582016"/>
        <c:crosses val="autoZero"/>
        <c:auto val="1"/>
        <c:lblAlgn val="ctr"/>
        <c:lblOffset val="100"/>
        <c:tickLblSkip val="1"/>
        <c:tickMarkSkip val="1"/>
        <c:noMultiLvlLbl val="0"/>
      </c:catAx>
      <c:valAx>
        <c:axId val="130582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57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2474</c:v>
                </c:pt>
                <c:pt idx="5">
                  <c:v>2273</c:v>
                </c:pt>
                <c:pt idx="8">
                  <c:v>2360</c:v>
                </c:pt>
                <c:pt idx="11">
                  <c:v>2176</c:v>
                </c:pt>
                <c:pt idx="14">
                  <c:v>2093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2663</c:v>
                </c:pt>
                <c:pt idx="5">
                  <c:v>2876</c:v>
                </c:pt>
                <c:pt idx="8">
                  <c:v>2911</c:v>
                </c:pt>
                <c:pt idx="11">
                  <c:v>3070</c:v>
                </c:pt>
                <c:pt idx="14">
                  <c:v>3125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278</c:v>
                </c:pt>
                <c:pt idx="3">
                  <c:v>145</c:v>
                </c:pt>
                <c:pt idx="6">
                  <c:v>95</c:v>
                </c:pt>
                <c:pt idx="9">
                  <c:v>123</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478</c:v>
                </c:pt>
                <c:pt idx="3">
                  <c:v>450</c:v>
                </c:pt>
                <c:pt idx="6">
                  <c:v>407</c:v>
                </c:pt>
                <c:pt idx="9">
                  <c:v>433</c:v>
                </c:pt>
                <c:pt idx="12">
                  <c:v>446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2409</c:v>
                </c:pt>
                <c:pt idx="3">
                  <c:v>2306</c:v>
                </c:pt>
                <c:pt idx="6">
                  <c:v>2191</c:v>
                </c:pt>
                <c:pt idx="9">
                  <c:v>2007</c:v>
                </c:pt>
                <c:pt idx="12">
                  <c:v>1977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0249728"/>
        <c:axId val="14027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0249728"/>
        <c:axId val="140272384"/>
      </c:lineChart>
      <c:catAx>
        <c:axId val="1402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0272384"/>
        <c:crosses val="autoZero"/>
        <c:auto val="1"/>
        <c:lblAlgn val="ctr"/>
        <c:lblOffset val="100"/>
        <c:tickLblSkip val="1"/>
        <c:tickMarkSkip val="1"/>
        <c:noMultiLvlLbl val="0"/>
      </c:catAx>
      <c:valAx>
        <c:axId val="14027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2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{35D17A1E-1ABC-4A66-970D-5FEDF90C8674}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{07A817B0-5239-4947-B7F9-B364EF26BF54}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{E23A644E-C491-4459-98E4-C376A847FA0A}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{E4FF1D8A-F08A-49F8-A24D-54E2C3E64056}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{29A83A69-8BF6-45C2-91D8-32432CF4717E}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{1E1377E2-1E55-4FD4-9B87-AF462C27A061}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{B6666050-6DD0-49C0-BFAB-292BE7794622}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{DB81EE6C-A355-4B97-9B47-5C3A255E5EDF}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{E56B576E-9A36-4608-A418-64BED2B89084}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{3CD608DA-249D-4859-87A6-35B5E014D7F8}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54.2</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40864512"/>
        <c:axId val="140883072"/>
      </c:scatterChart>
      <c:valAx>
        <c:axId val="140864512"/>
        <c:scaling>
          <c:orientation val="minMax"/>
          <c:max val="65.099999999999994"/>
          <c:min val="43.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883072"/>
        <c:crosses val="autoZero"/>
        <c:crossBetween val="midCat"/>
      </c:valAx>
      <c:valAx>
        <c:axId val="14088307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864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{DB030B8B-865A-4DA5-90EE-7D217244E3D4}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{585BFEEC-1088-4FE7-B4EE-6860C4A451C9}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{78C18E6F-51E0-42E2-B8F8-D0D30476E4CC}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{8B17F057-53CA-44E0-B15A-4B41AC5740BE}</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{4F39F19B-BA52-48DE-B4CF-DC3121E91BA5}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9.1999999999999993</c:v>
                </c:pt>
                <c:pt idx="2">
                  <c:v>8.1999999999999993</c:v>
                </c:pt>
                <c:pt idx="3">
                  <c:v>6.9</c:v>
                </c:pt>
                <c:pt idx="4">
                  <c:v>5.4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{958229A7-F317-4D26-B604-3A2AEF65EBBF}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{4F89FE10-AA6B-43F2-A935-60D55B2D37AE}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{D33E7406-167D-4070-8EE4-01DE4F9966F8}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{9DC27D40-7B12-4C40-A1DF-BB8DD6895292}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{FB8284CD-21B8-4FC1-9243-3FC6D2D53150}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3323776"/>
        <c:axId val="140776576"/>
      </c:scatterChart>
      <c:valAx>
        <c:axId val="133323776"/>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776576"/>
        <c:crosses val="autoZero"/>
        <c:crossBetween val="midCat"/>
      </c:valAx>
      <c:valAx>
        <c:axId val="1407765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33237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本村は離島という地理的条件により、漁港・漁場、下水道等の社会資本の整備を重点的に行っており、その大半の財源に</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地方債を充当している。そのため、実質公債費比率は県内市町村平均と比較すると高い。なお、将来の負担とならないよう、交付税措置のある地方債のみの借入を行い、財政の健全化に努めている。平成２２年度が起債償還額のピークであり、実質公債費比率は今後減少していくと考えている。</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将来負担比率の分子の減少は、基金の積立に伴う充当可能基金の増が要因として挙げられ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
2,152
6.99
2,396,477
2,166,664
150,570
1,401,599
1,977,426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平均、大分県平均、類似団体と比較しても率は低くなっている。その要因は、平成２３年度にし尿投入施設の建替を行ったことや、平成２１年度に旧小学校を改修し教育委員会庁舎にしたことにより、一般廃棄物処理施設や庁舎の有形固定資産減価償却率が他団体と比較して大きく低いのが要因と考えら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31</xdr:row>
      <xdr:rowOff>104902</xdr:rowOff>
    </xdr:to>
    <xdr:cxnSp macro="">
      <xdr:nvCxnSpPr>
        <xdr:cNvPr id="68" name="直線コネクタ 67"/>
        <xdr:cNvCxnSpPr/>
      </xdr:nvCxnSpPr>
      <xdr:spPr>
        <a:xfrm flipV="1">
          <a:off x="4760595" y="5445252"/>
          <a:ext cx="1270" cy="755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108729</xdr:rowOff>
    </xdr:from>
    <xdr:ext cx="405111" cy="259045"/>
    <xdr:sp macro="" textlink="">
      <xdr:nvSpPr>
        <xdr:cNvPr id="69" name="有形固定資産減価償却率最小値テキスト"/>
        <xdr:cNvSpPr txBox="1"/>
      </xdr:nvSpPr>
      <xdr:spPr>
        <a:xfrm>
          <a:off x="4813300" y="6204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3</xdr:col>
      <xdr:colOff>1082675</xdr:colOff>
      <xdr:row>31</xdr:row>
      <xdr:rowOff>104902</xdr:rowOff>
    </xdr:from>
    <xdr:to>
      <xdr:col>3</xdr:col>
      <xdr:colOff>1260475</xdr:colOff>
      <xdr:row>31</xdr:row>
      <xdr:rowOff>104902</xdr:rowOff>
    </xdr:to>
    <xdr:cxnSp macro="">
      <xdr:nvCxnSpPr>
        <xdr:cNvPr id="70" name="直線コネクタ 69"/>
        <xdr:cNvCxnSpPr/>
      </xdr:nvCxnSpPr>
      <xdr:spPr>
        <a:xfrm>
          <a:off x="4673600" y="620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71"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72" name="直線コネクタ 71"/>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4081</xdr:rowOff>
    </xdr:from>
    <xdr:ext cx="405111" cy="259045"/>
    <xdr:sp macro="" textlink="">
      <xdr:nvSpPr>
        <xdr:cNvPr id="73" name="有形固定資産減価償却率平均値テキスト"/>
        <xdr:cNvSpPr txBox="1"/>
      </xdr:nvSpPr>
      <xdr:spPr>
        <a:xfrm>
          <a:off x="4813300" y="5757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25654</xdr:rowOff>
    </xdr:from>
    <xdr:to>
      <xdr:col>3</xdr:col>
      <xdr:colOff>1222375</xdr:colOff>
      <xdr:row>29</xdr:row>
      <xdr:rowOff>127254</xdr:rowOff>
    </xdr:to>
    <xdr:sp macro="" textlink="">
      <xdr:nvSpPr>
        <xdr:cNvPr id="74" name="フローチャート : 判断 73"/>
        <xdr:cNvSpPr/>
      </xdr:nvSpPr>
      <xdr:spPr>
        <a:xfrm>
          <a:off x="47117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91694</xdr:rowOff>
    </xdr:from>
    <xdr:to>
      <xdr:col>3</xdr:col>
      <xdr:colOff>511175</xdr:colOff>
      <xdr:row>31</xdr:row>
      <xdr:rowOff>21844</xdr:rowOff>
    </xdr:to>
    <xdr:sp macro="" textlink="">
      <xdr:nvSpPr>
        <xdr:cNvPr id="75" name="フローチャート : 判断 74"/>
        <xdr:cNvSpPr/>
      </xdr:nvSpPr>
      <xdr:spPr>
        <a:xfrm>
          <a:off x="4000500" y="601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68326</xdr:rowOff>
    </xdr:from>
    <xdr:to>
      <xdr:col>3</xdr:col>
      <xdr:colOff>511175</xdr:colOff>
      <xdr:row>32</xdr:row>
      <xdr:rowOff>169926</xdr:rowOff>
    </xdr:to>
    <xdr:sp macro="" textlink="">
      <xdr:nvSpPr>
        <xdr:cNvPr id="81" name="円/楕円 80"/>
        <xdr:cNvSpPr/>
      </xdr:nvSpPr>
      <xdr:spPr>
        <a:xfrm>
          <a:off x="400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38371</xdr:rowOff>
    </xdr:from>
    <xdr:ext cx="405111" cy="259045"/>
    <xdr:sp macro="" textlink="">
      <xdr:nvSpPr>
        <xdr:cNvPr id="82" name="n_1aveValue有形固定資産減価償却率"/>
        <xdr:cNvSpPr txBox="1"/>
      </xdr:nvSpPr>
      <xdr:spPr>
        <a:xfrm>
          <a:off x="3836043" y="579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161053</xdr:rowOff>
    </xdr:from>
    <xdr:ext cx="405111" cy="259045"/>
    <xdr:sp macro="" textlink="">
      <xdr:nvSpPr>
        <xdr:cNvPr id="83" name="n_1mainValue有形固定資産減価償却率"/>
        <xdr:cNvSpPr txBox="1"/>
      </xdr:nvSpPr>
      <xdr:spPr>
        <a:xfrm>
          <a:off x="3836043"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
2,152
6.99
2,396,477
2,166,664
150,570
1,401,599
1,977,426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67056</xdr:rowOff>
    </xdr:from>
    <xdr:to>
      <xdr:col>6</xdr:col>
      <xdr:colOff>510540</xdr:colOff>
      <xdr:row>40</xdr:row>
      <xdr:rowOff>158496</xdr:rowOff>
    </xdr:to>
    <xdr:cxnSp macro="">
      <xdr:nvCxnSpPr>
        <xdr:cNvPr id="55" name="直線コネクタ 54"/>
        <xdr:cNvCxnSpPr/>
      </xdr:nvCxnSpPr>
      <xdr:spPr>
        <a:xfrm flipV="1">
          <a:off x="4634865" y="5896356"/>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13733</xdr:rowOff>
    </xdr:from>
    <xdr:ext cx="405111" cy="259045"/>
    <xdr:sp macro="" textlink="">
      <xdr:nvSpPr>
        <xdr:cNvPr id="58" name="【道路】&#10;有形固定資産減価償却率最大値テキスト"/>
        <xdr:cNvSpPr txBox="1"/>
      </xdr:nvSpPr>
      <xdr:spPr>
        <a:xfrm>
          <a:off x="4724400" y="567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34</xdr:row>
      <xdr:rowOff>67056</xdr:rowOff>
    </xdr:from>
    <xdr:to>
      <xdr:col>6</xdr:col>
      <xdr:colOff>600075</xdr:colOff>
      <xdr:row>34</xdr:row>
      <xdr:rowOff>67056</xdr:rowOff>
    </xdr:to>
    <xdr:cxnSp macro="">
      <xdr:nvCxnSpPr>
        <xdr:cNvPr id="59" name="直線コネクタ 58"/>
        <xdr:cNvCxnSpPr/>
      </xdr:nvCxnSpPr>
      <xdr:spPr>
        <a:xfrm>
          <a:off x="4546600" y="589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124985</xdr:rowOff>
    </xdr:from>
    <xdr:ext cx="405111" cy="259045"/>
    <xdr:sp macro="" textlink="">
      <xdr:nvSpPr>
        <xdr:cNvPr id="60" name="【道路】&#10;有形固定資産減価償却率平均値テキスト"/>
        <xdr:cNvSpPr txBox="1"/>
      </xdr:nvSpPr>
      <xdr:spPr>
        <a:xfrm>
          <a:off x="4724400" y="646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146558</xdr:rowOff>
    </xdr:from>
    <xdr:to>
      <xdr:col>6</xdr:col>
      <xdr:colOff>561975</xdr:colOff>
      <xdr:row>38</xdr:row>
      <xdr:rowOff>76708</xdr:rowOff>
    </xdr:to>
    <xdr:sp macro="" textlink="">
      <xdr:nvSpPr>
        <xdr:cNvPr id="61" name="フローチャート : 判断 60"/>
        <xdr:cNvSpPr/>
      </xdr:nvSpPr>
      <xdr:spPr>
        <a:xfrm>
          <a:off x="4584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11684</xdr:rowOff>
    </xdr:from>
    <xdr:to>
      <xdr:col>5</xdr:col>
      <xdr:colOff>409575</xdr:colOff>
      <xdr:row>40</xdr:row>
      <xdr:rowOff>113284</xdr:rowOff>
    </xdr:to>
    <xdr:sp macro="" textlink="">
      <xdr:nvSpPr>
        <xdr:cNvPr id="62" name="フローチャート : 判断 61"/>
        <xdr:cNvSpPr/>
      </xdr:nvSpPr>
      <xdr:spPr>
        <a:xfrm>
          <a:off x="3746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2540</xdr:rowOff>
    </xdr:from>
    <xdr:to>
      <xdr:col>5</xdr:col>
      <xdr:colOff>409575</xdr:colOff>
      <xdr:row>40</xdr:row>
      <xdr:rowOff>104140</xdr:rowOff>
    </xdr:to>
    <xdr:sp macro="" textlink="">
      <xdr:nvSpPr>
        <xdr:cNvPr id="68" name="円/楕円 67"/>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104411</xdr:rowOff>
    </xdr:from>
    <xdr:ext cx="405111" cy="259045"/>
    <xdr:sp macro="" textlink="">
      <xdr:nvSpPr>
        <xdr:cNvPr id="69" name="n_1aveValue【道路】&#10;有形固定資産減価償却率"/>
        <xdr:cNvSpPr txBox="1"/>
      </xdr:nvSpPr>
      <xdr:spPr>
        <a:xfrm>
          <a:off x="3582043"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120667</xdr:rowOff>
    </xdr:from>
    <xdr:ext cx="405111" cy="259045"/>
    <xdr:sp macro="" textlink="">
      <xdr:nvSpPr>
        <xdr:cNvPr id="70" name="n_1mainValue【道路】&#10;有形固定資産減価償却率"/>
        <xdr:cNvSpPr txBox="1"/>
      </xdr:nvSpPr>
      <xdr:spPr>
        <a:xfrm>
          <a:off x="3582043" y="6635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29227</xdr:rowOff>
    </xdr:from>
    <xdr:ext cx="595419" cy="259045"/>
    <xdr:sp macro="" textlink="">
      <xdr:nvSpPr>
        <xdr:cNvPr id="84" name="テキスト ボックス 83"/>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162577</xdr:rowOff>
    </xdr:from>
    <xdr:ext cx="595419" cy="259045"/>
    <xdr:sp macro="" textlink="">
      <xdr:nvSpPr>
        <xdr:cNvPr id="86" name="テキスト ボックス 85"/>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124477</xdr:rowOff>
    </xdr:from>
    <xdr:ext cx="595419" cy="259045"/>
    <xdr:sp macro="" textlink="">
      <xdr:nvSpPr>
        <xdr:cNvPr id="88" name="テキスト ボックス 87"/>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86377</xdr:rowOff>
    </xdr:from>
    <xdr:ext cx="595419" cy="259045"/>
    <xdr:sp macro="" textlink="">
      <xdr:nvSpPr>
        <xdr:cNvPr id="90" name="テキスト ボックス 89"/>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2" name="テキスト ボックス 91"/>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170197</xdr:rowOff>
    </xdr:from>
    <xdr:to>
      <xdr:col>15</xdr:col>
      <xdr:colOff>180340</xdr:colOff>
      <xdr:row>41</xdr:row>
      <xdr:rowOff>154972</xdr:rowOff>
    </xdr:to>
    <xdr:cxnSp macro="">
      <xdr:nvCxnSpPr>
        <xdr:cNvPr id="94" name="直線コネクタ 93"/>
        <xdr:cNvCxnSpPr/>
      </xdr:nvCxnSpPr>
      <xdr:spPr>
        <a:xfrm flipV="1">
          <a:off x="10476865" y="5828047"/>
          <a:ext cx="0"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158799</xdr:rowOff>
    </xdr:from>
    <xdr:ext cx="534377" cy="259045"/>
    <xdr:sp macro="" textlink="">
      <xdr:nvSpPr>
        <xdr:cNvPr id="95" name="【道路】&#10;一人当たり延長最小値テキスト"/>
        <xdr:cNvSpPr txBox="1"/>
      </xdr:nvSpPr>
      <xdr:spPr>
        <a:xfrm>
          <a:off x="10566400" y="718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28.650</a:t>
          </a:r>
          <a:endParaRPr kumimoji="1" lang="ja-JP" altLang="en-US" sz="1000" b="1">
            <a:latin typeface="ＭＳ Ｐゴシック"/>
          </a:endParaRPr>
        </a:p>
      </xdr:txBody>
    </xdr:sp>
    <xdr:clientData/>
  </xdr:oneCellAnchor>
  <xdr:twoCellAnchor>
    <xdr:from>
      <xdr:col>15</xdr:col>
      <xdr:colOff>92075</xdr:colOff>
      <xdr:row>41</xdr:row>
      <xdr:rowOff>154972</xdr:rowOff>
    </xdr:from>
    <xdr:to>
      <xdr:col>15</xdr:col>
      <xdr:colOff>269875</xdr:colOff>
      <xdr:row>41</xdr:row>
      <xdr:rowOff>154972</xdr:rowOff>
    </xdr:to>
    <xdr:cxnSp macro="">
      <xdr:nvCxnSpPr>
        <xdr:cNvPr id="96" name="直線コネクタ 95"/>
        <xdr:cNvCxnSpPr/>
      </xdr:nvCxnSpPr>
      <xdr:spPr>
        <a:xfrm>
          <a:off x="10388600" y="718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116874</xdr:rowOff>
    </xdr:from>
    <xdr:ext cx="599010" cy="259045"/>
    <xdr:sp macro="" textlink="">
      <xdr:nvSpPr>
        <xdr:cNvPr id="97" name="【道路】&#10;一人当たり延長最大値テキスト"/>
        <xdr:cNvSpPr txBox="1"/>
      </xdr:nvSpPr>
      <xdr:spPr>
        <a:xfrm>
          <a:off x="10566400" y="5603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740.658</a:t>
          </a:r>
          <a:endParaRPr kumimoji="1" lang="ja-JP" altLang="en-US" sz="1000" b="1">
            <a:latin typeface="ＭＳ Ｐゴシック"/>
          </a:endParaRPr>
        </a:p>
      </xdr:txBody>
    </xdr:sp>
    <xdr:clientData/>
  </xdr:oneCellAnchor>
  <xdr:twoCellAnchor>
    <xdr:from>
      <xdr:col>15</xdr:col>
      <xdr:colOff>92075</xdr:colOff>
      <xdr:row>33</xdr:row>
      <xdr:rowOff>170197</xdr:rowOff>
    </xdr:from>
    <xdr:to>
      <xdr:col>15</xdr:col>
      <xdr:colOff>269875</xdr:colOff>
      <xdr:row>33</xdr:row>
      <xdr:rowOff>170197</xdr:rowOff>
    </xdr:to>
    <xdr:cxnSp macro="">
      <xdr:nvCxnSpPr>
        <xdr:cNvPr id="98" name="直線コネクタ 97"/>
        <xdr:cNvCxnSpPr/>
      </xdr:nvCxnSpPr>
      <xdr:spPr>
        <a:xfrm>
          <a:off x="10388600" y="582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31371</xdr:rowOff>
    </xdr:from>
    <xdr:ext cx="599010" cy="259045"/>
    <xdr:sp macro="" textlink="">
      <xdr:nvSpPr>
        <xdr:cNvPr id="99" name="【道路】&#10;一人当たり延長平均値テキスト"/>
        <xdr:cNvSpPr txBox="1"/>
      </xdr:nvSpPr>
      <xdr:spPr>
        <a:xfrm>
          <a:off x="10566400" y="6889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145.541</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52944</xdr:rowOff>
    </xdr:from>
    <xdr:to>
      <xdr:col>15</xdr:col>
      <xdr:colOff>231775</xdr:colOff>
      <xdr:row>40</xdr:row>
      <xdr:rowOff>154544</xdr:rowOff>
    </xdr:to>
    <xdr:sp macro="" textlink="">
      <xdr:nvSpPr>
        <xdr:cNvPr id="100" name="フローチャート : 判断 99"/>
        <xdr:cNvSpPr/>
      </xdr:nvSpPr>
      <xdr:spPr>
        <a:xfrm>
          <a:off x="10426700" y="691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10524</xdr:rowOff>
    </xdr:from>
    <xdr:to>
      <xdr:col>14</xdr:col>
      <xdr:colOff>79375</xdr:colOff>
      <xdr:row>41</xdr:row>
      <xdr:rowOff>112124</xdr:rowOff>
    </xdr:to>
    <xdr:sp macro="" textlink="">
      <xdr:nvSpPr>
        <xdr:cNvPr id="101" name="フローチャート : 判断 100"/>
        <xdr:cNvSpPr/>
      </xdr:nvSpPr>
      <xdr:spPr>
        <a:xfrm>
          <a:off x="9588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131487</xdr:rowOff>
    </xdr:from>
    <xdr:to>
      <xdr:col>14</xdr:col>
      <xdr:colOff>79375</xdr:colOff>
      <xdr:row>42</xdr:row>
      <xdr:rowOff>61637</xdr:rowOff>
    </xdr:to>
    <xdr:sp macro="" textlink="">
      <xdr:nvSpPr>
        <xdr:cNvPr id="107" name="円/楕円 106"/>
        <xdr:cNvSpPr/>
      </xdr:nvSpPr>
      <xdr:spPr>
        <a:xfrm>
          <a:off x="9588500" y="716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128651</xdr:rowOff>
    </xdr:from>
    <xdr:ext cx="534377" cy="259045"/>
    <xdr:sp macro="" textlink="">
      <xdr:nvSpPr>
        <xdr:cNvPr id="108" name="n_1aveValue【道路】&#10;一人当たり延長"/>
        <xdr:cNvSpPr txBox="1"/>
      </xdr:nvSpPr>
      <xdr:spPr>
        <a:xfrm>
          <a:off x="9359410"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77.809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52764</xdr:rowOff>
    </xdr:from>
    <xdr:ext cx="534377" cy="259045"/>
    <xdr:sp macro="" textlink="">
      <xdr:nvSpPr>
        <xdr:cNvPr id="109" name="n_1mainValue【道路】&#10;一人当たり延長"/>
        <xdr:cNvSpPr txBox="1"/>
      </xdr:nvSpPr>
      <xdr:spPr>
        <a:xfrm>
          <a:off x="9359410" y="725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128996</xdr:rowOff>
    </xdr:from>
    <xdr:to>
      <xdr:col>6</xdr:col>
      <xdr:colOff>510540</xdr:colOff>
      <xdr:row>60</xdr:row>
      <xdr:rowOff>160020</xdr:rowOff>
    </xdr:to>
    <xdr:cxnSp macro="">
      <xdr:nvCxnSpPr>
        <xdr:cNvPr id="136" name="直線コネクタ 135"/>
        <xdr:cNvCxnSpPr/>
      </xdr:nvCxnSpPr>
      <xdr:spPr>
        <a:xfrm flipV="1">
          <a:off x="4634865" y="9558746"/>
          <a:ext cx="0" cy="888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163847</xdr:rowOff>
    </xdr:from>
    <xdr:ext cx="405111" cy="259045"/>
    <xdr:sp macro="" textlink="">
      <xdr:nvSpPr>
        <xdr:cNvPr id="137" name="【橋りょう・トンネル】&#10;有形固定資産減価償却率最小値テキスト"/>
        <xdr:cNvSpPr txBox="1"/>
      </xdr:nvSpPr>
      <xdr:spPr>
        <a:xfrm>
          <a:off x="47244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a:t>
          </a:r>
          <a:endParaRPr kumimoji="1" lang="ja-JP" altLang="en-US" sz="1000" b="1">
            <a:latin typeface="ＭＳ Ｐゴシック"/>
          </a:endParaRPr>
        </a:p>
      </xdr:txBody>
    </xdr:sp>
    <xdr:clientData/>
  </xdr:oneCellAnchor>
  <xdr:twoCellAnchor>
    <xdr:from>
      <xdr:col>6</xdr:col>
      <xdr:colOff>422275</xdr:colOff>
      <xdr:row>60</xdr:row>
      <xdr:rowOff>160020</xdr:rowOff>
    </xdr:from>
    <xdr:to>
      <xdr:col>6</xdr:col>
      <xdr:colOff>600075</xdr:colOff>
      <xdr:row>60</xdr:row>
      <xdr:rowOff>160020</xdr:rowOff>
    </xdr:to>
    <xdr:cxnSp macro="">
      <xdr:nvCxnSpPr>
        <xdr:cNvPr id="138" name="直線コネクタ 137"/>
        <xdr:cNvCxnSpPr/>
      </xdr:nvCxnSpPr>
      <xdr:spPr>
        <a:xfrm>
          <a:off x="4546600" y="1044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75673</xdr:rowOff>
    </xdr:from>
    <xdr:ext cx="405111" cy="259045"/>
    <xdr:sp macro="" textlink="">
      <xdr:nvSpPr>
        <xdr:cNvPr id="139" name="【橋りょう・トンネル】&#10;有形固定資産減価償却率最大値テキスト"/>
        <xdr:cNvSpPr txBox="1"/>
      </xdr:nvSpPr>
      <xdr:spPr>
        <a:xfrm>
          <a:off x="47244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55</xdr:row>
      <xdr:rowOff>128996</xdr:rowOff>
    </xdr:from>
    <xdr:to>
      <xdr:col>6</xdr:col>
      <xdr:colOff>600075</xdr:colOff>
      <xdr:row>55</xdr:row>
      <xdr:rowOff>128996</xdr:rowOff>
    </xdr:to>
    <xdr:cxnSp macro="">
      <xdr:nvCxnSpPr>
        <xdr:cNvPr id="140" name="直線コネクタ 13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41927</xdr:rowOff>
    </xdr:from>
    <xdr:ext cx="405111" cy="259045"/>
    <xdr:sp macro="" textlink="">
      <xdr:nvSpPr>
        <xdr:cNvPr id="141" name="【橋りょう・トンネル】&#10;有形固定資産減価償却率平均値テキスト"/>
        <xdr:cNvSpPr txBox="1"/>
      </xdr:nvSpPr>
      <xdr:spPr>
        <a:xfrm>
          <a:off x="47244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63500</xdr:rowOff>
    </xdr:from>
    <xdr:to>
      <xdr:col>6</xdr:col>
      <xdr:colOff>561975</xdr:colOff>
      <xdr:row>58</xdr:row>
      <xdr:rowOff>165100</xdr:rowOff>
    </xdr:to>
    <xdr:sp macro="" textlink="">
      <xdr:nvSpPr>
        <xdr:cNvPr id="142" name="フローチャート : 判断 141"/>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159838</xdr:rowOff>
    </xdr:from>
    <xdr:to>
      <xdr:col>5</xdr:col>
      <xdr:colOff>409575</xdr:colOff>
      <xdr:row>60</xdr:row>
      <xdr:rowOff>89988</xdr:rowOff>
    </xdr:to>
    <xdr:sp macro="" textlink="">
      <xdr:nvSpPr>
        <xdr:cNvPr id="143" name="フローチャート : 判断 142"/>
        <xdr:cNvSpPr/>
      </xdr:nvSpPr>
      <xdr:spPr>
        <a:xfrm>
          <a:off x="37465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125549</xdr:rowOff>
    </xdr:from>
    <xdr:to>
      <xdr:col>5</xdr:col>
      <xdr:colOff>409575</xdr:colOff>
      <xdr:row>65</xdr:row>
      <xdr:rowOff>55699</xdr:rowOff>
    </xdr:to>
    <xdr:sp macro="" textlink="">
      <xdr:nvSpPr>
        <xdr:cNvPr id="149" name="円/楕円 148"/>
        <xdr:cNvSpPr/>
      </xdr:nvSpPr>
      <xdr:spPr>
        <a:xfrm>
          <a:off x="3746500" y="110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106515</xdr:rowOff>
    </xdr:from>
    <xdr:ext cx="405111" cy="259045"/>
    <xdr:sp macro="" textlink="">
      <xdr:nvSpPr>
        <xdr:cNvPr id="150" name="n_1aveValue【橋りょう・トンネル】&#10;有形固定資産減価償却率"/>
        <xdr:cNvSpPr txBox="1"/>
      </xdr:nvSpPr>
      <xdr:spPr>
        <a:xfrm>
          <a:off x="3582043"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65</xdr:row>
      <xdr:rowOff>46826</xdr:rowOff>
    </xdr:from>
    <xdr:ext cx="405111" cy="259045"/>
    <xdr:sp macro="" textlink="">
      <xdr:nvSpPr>
        <xdr:cNvPr id="151" name="n_1mainValue【橋りょう・トンネル】&#10;有形固定資産減価償却率"/>
        <xdr:cNvSpPr txBox="1"/>
      </xdr:nvSpPr>
      <xdr:spPr>
        <a:xfrm>
          <a:off x="3582043" y="11191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63</xdr:row>
      <xdr:rowOff>57150</xdr:rowOff>
    </xdr:from>
    <xdr:to>
      <xdr:col>16</xdr:col>
      <xdr:colOff>307975</xdr:colOff>
      <xdr:row>63</xdr:row>
      <xdr:rowOff>57150</xdr:rowOff>
    </xdr:to>
    <xdr:cxnSp macro="">
      <xdr:nvCxnSpPr>
        <xdr:cNvPr id="162" name="直線コネクタ 16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62</xdr:row>
      <xdr:rowOff>86377</xdr:rowOff>
    </xdr:from>
    <xdr:ext cx="248786" cy="259045"/>
    <xdr:sp macro="" textlink="">
      <xdr:nvSpPr>
        <xdr:cNvPr id="163" name="テキスト ボックス 162"/>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5" name="テキスト ボックス 164"/>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56</xdr:row>
      <xdr:rowOff>114300</xdr:rowOff>
    </xdr:from>
    <xdr:to>
      <xdr:col>16</xdr:col>
      <xdr:colOff>307975</xdr:colOff>
      <xdr:row>56</xdr:row>
      <xdr:rowOff>114300</xdr:rowOff>
    </xdr:to>
    <xdr:cxnSp macro="">
      <xdr:nvCxnSpPr>
        <xdr:cNvPr id="166" name="直線コネクタ 16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143527</xdr:rowOff>
    </xdr:from>
    <xdr:ext cx="685572" cy="259045"/>
    <xdr:sp macro="" textlink="">
      <xdr:nvSpPr>
        <xdr:cNvPr id="167" name="テキスト ボックス 166"/>
        <xdr:cNvSpPr txBox="1"/>
      </xdr:nvSpPr>
      <xdr:spPr>
        <a:xfrm>
          <a:off x="5918428" y="957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47786</xdr:rowOff>
    </xdr:from>
    <xdr:to>
      <xdr:col>15</xdr:col>
      <xdr:colOff>180340</xdr:colOff>
      <xdr:row>62</xdr:row>
      <xdr:rowOff>157514</xdr:rowOff>
    </xdr:to>
    <xdr:cxnSp macro="">
      <xdr:nvCxnSpPr>
        <xdr:cNvPr id="171" name="直線コネクタ 170"/>
        <xdr:cNvCxnSpPr/>
      </xdr:nvCxnSpPr>
      <xdr:spPr>
        <a:xfrm flipV="1">
          <a:off x="10476865" y="9648986"/>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161341</xdr:rowOff>
    </xdr:from>
    <xdr:ext cx="599010" cy="259045"/>
    <xdr:sp macro="" textlink="">
      <xdr:nvSpPr>
        <xdr:cNvPr id="172" name="【橋りょう・トンネル】&#10;一人当たり有形固定資産（償却資産）額最小値テキスト"/>
        <xdr:cNvSpPr txBox="1"/>
      </xdr:nvSpPr>
      <xdr:spPr>
        <a:xfrm>
          <a:off x="10566400" y="107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124,386</a:t>
          </a:r>
          <a:endParaRPr kumimoji="1" lang="ja-JP" altLang="en-US" sz="1000" b="1">
            <a:latin typeface="ＭＳ Ｐゴシック"/>
          </a:endParaRPr>
        </a:p>
      </xdr:txBody>
    </xdr:sp>
    <xdr:clientData/>
  </xdr:oneCellAnchor>
  <xdr:twoCellAnchor>
    <xdr:from>
      <xdr:col>15</xdr:col>
      <xdr:colOff>92075</xdr:colOff>
      <xdr:row>62</xdr:row>
      <xdr:rowOff>157514</xdr:rowOff>
    </xdr:from>
    <xdr:to>
      <xdr:col>15</xdr:col>
      <xdr:colOff>269875</xdr:colOff>
      <xdr:row>62</xdr:row>
      <xdr:rowOff>157514</xdr:rowOff>
    </xdr:to>
    <xdr:cxnSp macro="">
      <xdr:nvCxnSpPr>
        <xdr:cNvPr id="173" name="直線コネクタ 172"/>
        <xdr:cNvCxnSpPr/>
      </xdr:nvCxnSpPr>
      <xdr:spPr>
        <a:xfrm>
          <a:off x="10388600" y="10787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165913</xdr:rowOff>
    </xdr:from>
    <xdr:ext cx="690189" cy="259045"/>
    <xdr:sp macro="" textlink="">
      <xdr:nvSpPr>
        <xdr:cNvPr id="174" name="【橋りょう・トンネル】&#10;一人当たり有形固定資産（償却資産）額最大値テキスト"/>
        <xdr:cNvSpPr txBox="1"/>
      </xdr:nvSpPr>
      <xdr:spPr>
        <a:xfrm>
          <a:off x="10566400" y="9424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2,116,385</a:t>
          </a:r>
          <a:endParaRPr kumimoji="1" lang="ja-JP" altLang="en-US" sz="1000" b="1">
            <a:latin typeface="ＭＳ Ｐゴシック"/>
          </a:endParaRPr>
        </a:p>
      </xdr:txBody>
    </xdr:sp>
    <xdr:clientData/>
  </xdr:oneCellAnchor>
  <xdr:twoCellAnchor>
    <xdr:from>
      <xdr:col>15</xdr:col>
      <xdr:colOff>92075</xdr:colOff>
      <xdr:row>56</xdr:row>
      <xdr:rowOff>47786</xdr:rowOff>
    </xdr:from>
    <xdr:to>
      <xdr:col>15</xdr:col>
      <xdr:colOff>269875</xdr:colOff>
      <xdr:row>56</xdr:row>
      <xdr:rowOff>47786</xdr:rowOff>
    </xdr:to>
    <xdr:cxnSp macro="">
      <xdr:nvCxnSpPr>
        <xdr:cNvPr id="175" name="直線コネクタ 174"/>
        <xdr:cNvCxnSpPr/>
      </xdr:nvCxnSpPr>
      <xdr:spPr>
        <a:xfrm>
          <a:off x="10388600" y="96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105070</xdr:rowOff>
    </xdr:from>
    <xdr:ext cx="599010" cy="259045"/>
    <xdr:sp macro="" textlink="">
      <xdr:nvSpPr>
        <xdr:cNvPr id="176" name="【橋りょう・トンネル】&#10;一人当たり有形固定資産（償却資産）額平均値テキスト"/>
        <xdr:cNvSpPr txBox="1"/>
      </xdr:nvSpPr>
      <xdr:spPr>
        <a:xfrm>
          <a:off x="10566400" y="102206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989,514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126643</xdr:rowOff>
    </xdr:from>
    <xdr:to>
      <xdr:col>15</xdr:col>
      <xdr:colOff>231775</xdr:colOff>
      <xdr:row>60</xdr:row>
      <xdr:rowOff>56793</xdr:rowOff>
    </xdr:to>
    <xdr:sp macro="" textlink="">
      <xdr:nvSpPr>
        <xdr:cNvPr id="177" name="フローチャート : 判断 176"/>
        <xdr:cNvSpPr/>
      </xdr:nvSpPr>
      <xdr:spPr>
        <a:xfrm>
          <a:off x="10426700" y="1024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1126</xdr:rowOff>
    </xdr:from>
    <xdr:to>
      <xdr:col>14</xdr:col>
      <xdr:colOff>79375</xdr:colOff>
      <xdr:row>60</xdr:row>
      <xdr:rowOff>102726</xdr:rowOff>
    </xdr:to>
    <xdr:sp macro="" textlink="">
      <xdr:nvSpPr>
        <xdr:cNvPr id="178" name="フローチャート : 判断 177"/>
        <xdr:cNvSpPr/>
      </xdr:nvSpPr>
      <xdr:spPr>
        <a:xfrm>
          <a:off x="9588500" y="102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9" name="テキスト ボックス 17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0" name="テキスト ボックス 17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1" name="テキスト ボックス 18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2" name="テキスト ボックス 18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3" name="テキスト ボックス 18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144959</xdr:rowOff>
    </xdr:from>
    <xdr:to>
      <xdr:col>14</xdr:col>
      <xdr:colOff>79375</xdr:colOff>
      <xdr:row>63</xdr:row>
      <xdr:rowOff>75109</xdr:rowOff>
    </xdr:to>
    <xdr:sp macro="" textlink="">
      <xdr:nvSpPr>
        <xdr:cNvPr id="184" name="円/楕円 183"/>
        <xdr:cNvSpPr/>
      </xdr:nvSpPr>
      <xdr:spPr>
        <a:xfrm>
          <a:off x="9588500" y="107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119253</xdr:rowOff>
    </xdr:from>
    <xdr:ext cx="599010" cy="259045"/>
    <xdr:sp macro="" textlink="">
      <xdr:nvSpPr>
        <xdr:cNvPr id="185" name="n_1aveValue【橋りょう・トンネル】&#10;一人当たり有形固定資産（償却資産）額"/>
        <xdr:cNvSpPr txBox="1"/>
      </xdr:nvSpPr>
      <xdr:spPr>
        <a:xfrm>
          <a:off x="9327094" y="100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909,142</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66236</xdr:rowOff>
    </xdr:from>
    <xdr:ext cx="534377" cy="259045"/>
    <xdr:sp macro="" textlink="">
      <xdr:nvSpPr>
        <xdr:cNvPr id="186" name="n_1mainValue【橋りょう・トンネル】&#10;一人当たり有形固定資産（償却資産）額"/>
        <xdr:cNvSpPr txBox="1"/>
      </xdr:nvSpPr>
      <xdr:spPr>
        <a:xfrm>
          <a:off x="9359411" y="108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7" name="正方形/長方形 18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8" name="正方形/長方形 18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9" name="正方形/長方形 18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0" name="正方形/長方形 18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1" name="正方形/長方形 19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2" name="正方形/長方形 19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3" name="正方形/長方形 19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4" name="正方形/長方形 19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5" name="テキスト ボックス 19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6" name="直線コネクタ 19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7" name="テキスト ボックス 19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8" name="直線コネクタ 19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9" name="テキスト ボックス 19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0" name="直線コネクタ 19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1" name="テキスト ボックス 20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2" name="直線コネクタ 20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3" name="テキスト ボックス 20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4" name="直線コネクタ 20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05" name="テキスト ボックス 20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104394</xdr:rowOff>
    </xdr:from>
    <xdr:to>
      <xdr:col>6</xdr:col>
      <xdr:colOff>510540</xdr:colOff>
      <xdr:row>85</xdr:row>
      <xdr:rowOff>1524</xdr:rowOff>
    </xdr:to>
    <xdr:cxnSp macro="">
      <xdr:nvCxnSpPr>
        <xdr:cNvPr id="209" name="直線コネクタ 208"/>
        <xdr:cNvCxnSpPr/>
      </xdr:nvCxnSpPr>
      <xdr:spPr>
        <a:xfrm flipV="1">
          <a:off x="4634865" y="1330604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5351</xdr:rowOff>
    </xdr:from>
    <xdr:ext cx="405111" cy="259045"/>
    <xdr:sp macro="" textlink="">
      <xdr:nvSpPr>
        <xdr:cNvPr id="210" name="【公営住宅】&#10;有形固定資産減価償却率最小値テキスト"/>
        <xdr:cNvSpPr txBox="1"/>
      </xdr:nvSpPr>
      <xdr:spPr>
        <a:xfrm>
          <a:off x="4724400" y="14578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6</xdr:col>
      <xdr:colOff>422275</xdr:colOff>
      <xdr:row>85</xdr:row>
      <xdr:rowOff>1524</xdr:rowOff>
    </xdr:from>
    <xdr:to>
      <xdr:col>6</xdr:col>
      <xdr:colOff>600075</xdr:colOff>
      <xdr:row>85</xdr:row>
      <xdr:rowOff>1524</xdr:rowOff>
    </xdr:to>
    <xdr:cxnSp macro="">
      <xdr:nvCxnSpPr>
        <xdr:cNvPr id="211" name="直線コネクタ 210"/>
        <xdr:cNvCxnSpPr/>
      </xdr:nvCxnSpPr>
      <xdr:spPr>
        <a:xfrm>
          <a:off x="4546600" y="1457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51071</xdr:rowOff>
    </xdr:from>
    <xdr:ext cx="405111" cy="259045"/>
    <xdr:sp macro="" textlink="">
      <xdr:nvSpPr>
        <xdr:cNvPr id="212" name="【公営住宅】&#10;有形固定資産減価償却率最大値テキスト"/>
        <xdr:cNvSpPr txBox="1"/>
      </xdr:nvSpPr>
      <xdr:spPr>
        <a:xfrm>
          <a:off x="4724400" y="1308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77</xdr:row>
      <xdr:rowOff>104394</xdr:rowOff>
    </xdr:from>
    <xdr:to>
      <xdr:col>6</xdr:col>
      <xdr:colOff>600075</xdr:colOff>
      <xdr:row>77</xdr:row>
      <xdr:rowOff>104394</xdr:rowOff>
    </xdr:to>
    <xdr:cxnSp macro="">
      <xdr:nvCxnSpPr>
        <xdr:cNvPr id="213" name="直線コネクタ 212"/>
        <xdr:cNvCxnSpPr/>
      </xdr:nvCxnSpPr>
      <xdr:spPr>
        <a:xfrm>
          <a:off x="4546600" y="1330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52595</xdr:rowOff>
    </xdr:from>
    <xdr:ext cx="405111" cy="259045"/>
    <xdr:sp macro="" textlink="">
      <xdr:nvSpPr>
        <xdr:cNvPr id="214" name="【公営住宅】&#10;有形固定資産減価償却率平均値テキスト"/>
        <xdr:cNvSpPr txBox="1"/>
      </xdr:nvSpPr>
      <xdr:spPr>
        <a:xfrm>
          <a:off x="4724400" y="13940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74168</xdr:rowOff>
    </xdr:from>
    <xdr:to>
      <xdr:col>6</xdr:col>
      <xdr:colOff>561975</xdr:colOff>
      <xdr:row>82</xdr:row>
      <xdr:rowOff>4318</xdr:rowOff>
    </xdr:to>
    <xdr:sp macro="" textlink="">
      <xdr:nvSpPr>
        <xdr:cNvPr id="215" name="フローチャート : 判断 214"/>
        <xdr:cNvSpPr/>
      </xdr:nvSpPr>
      <xdr:spPr>
        <a:xfrm>
          <a:off x="45847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33020</xdr:rowOff>
    </xdr:from>
    <xdr:to>
      <xdr:col>5</xdr:col>
      <xdr:colOff>409575</xdr:colOff>
      <xdr:row>81</xdr:row>
      <xdr:rowOff>134620</xdr:rowOff>
    </xdr:to>
    <xdr:sp macro="" textlink="">
      <xdr:nvSpPr>
        <xdr:cNvPr id="216" name="フローチャート : 判断 215"/>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85598</xdr:rowOff>
    </xdr:from>
    <xdr:to>
      <xdr:col>5</xdr:col>
      <xdr:colOff>409575</xdr:colOff>
      <xdr:row>79</xdr:row>
      <xdr:rowOff>15748</xdr:rowOff>
    </xdr:to>
    <xdr:sp macro="" textlink="">
      <xdr:nvSpPr>
        <xdr:cNvPr id="222" name="円/楕円 221"/>
        <xdr:cNvSpPr/>
      </xdr:nvSpPr>
      <xdr:spPr>
        <a:xfrm>
          <a:off x="3746500" y="1345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125747</xdr:rowOff>
    </xdr:from>
    <xdr:ext cx="405111" cy="259045"/>
    <xdr:sp macro="" textlink="">
      <xdr:nvSpPr>
        <xdr:cNvPr id="223" name="n_1aveValue【公営住宅】&#10;有形固定資産減価償却率"/>
        <xdr:cNvSpPr txBox="1"/>
      </xdr:nvSpPr>
      <xdr:spPr>
        <a:xfrm>
          <a:off x="3582043"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32275</xdr:rowOff>
    </xdr:from>
    <xdr:ext cx="405111" cy="259045"/>
    <xdr:sp macro="" textlink="">
      <xdr:nvSpPr>
        <xdr:cNvPr id="224" name="n_1mainValue【公営住宅】&#10;有形固定資産減価償却率"/>
        <xdr:cNvSpPr txBox="1"/>
      </xdr:nvSpPr>
      <xdr:spPr>
        <a:xfrm>
          <a:off x="3582043" y="1323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91820</xdr:rowOff>
    </xdr:from>
    <xdr:ext cx="531299" cy="259045"/>
    <xdr:sp macro="" textlink="">
      <xdr:nvSpPr>
        <xdr:cNvPr id="244" name="テキスト ボックス 243"/>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108148</xdr:rowOff>
    </xdr:from>
    <xdr:ext cx="531299" cy="259045"/>
    <xdr:sp macro="" textlink="">
      <xdr:nvSpPr>
        <xdr:cNvPr id="246" name="テキスト ボックス 245"/>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48" name="テキスト ボックス 24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127036</xdr:rowOff>
    </xdr:from>
    <xdr:to>
      <xdr:col>15</xdr:col>
      <xdr:colOff>180340</xdr:colOff>
      <xdr:row>84</xdr:row>
      <xdr:rowOff>137378</xdr:rowOff>
    </xdr:to>
    <xdr:cxnSp macro="">
      <xdr:nvCxnSpPr>
        <xdr:cNvPr id="250" name="直線コネクタ 249"/>
        <xdr:cNvCxnSpPr/>
      </xdr:nvCxnSpPr>
      <xdr:spPr>
        <a:xfrm flipV="1">
          <a:off x="10476865" y="13500136"/>
          <a:ext cx="0" cy="1039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141205</xdr:rowOff>
    </xdr:from>
    <xdr:ext cx="469744" cy="259045"/>
    <xdr:sp macro="" textlink="">
      <xdr:nvSpPr>
        <xdr:cNvPr id="251" name="【公営住宅】&#10;一人当たり面積最小値テキスト"/>
        <xdr:cNvSpPr txBox="1"/>
      </xdr:nvSpPr>
      <xdr:spPr>
        <a:xfrm>
          <a:off x="10566400" y="145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a:t>
          </a:r>
          <a:endParaRPr kumimoji="1" lang="ja-JP" altLang="en-US" sz="1000" b="1">
            <a:latin typeface="ＭＳ Ｐゴシック"/>
          </a:endParaRPr>
        </a:p>
      </xdr:txBody>
    </xdr:sp>
    <xdr:clientData/>
  </xdr:oneCellAnchor>
  <xdr:twoCellAnchor>
    <xdr:from>
      <xdr:col>15</xdr:col>
      <xdr:colOff>92075</xdr:colOff>
      <xdr:row>84</xdr:row>
      <xdr:rowOff>137378</xdr:rowOff>
    </xdr:from>
    <xdr:to>
      <xdr:col>15</xdr:col>
      <xdr:colOff>269875</xdr:colOff>
      <xdr:row>84</xdr:row>
      <xdr:rowOff>137378</xdr:rowOff>
    </xdr:to>
    <xdr:cxnSp macro="">
      <xdr:nvCxnSpPr>
        <xdr:cNvPr id="252" name="直線コネクタ 251"/>
        <xdr:cNvCxnSpPr/>
      </xdr:nvCxnSpPr>
      <xdr:spPr>
        <a:xfrm>
          <a:off x="10388600" y="14539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73713</xdr:rowOff>
    </xdr:from>
    <xdr:ext cx="534377" cy="259045"/>
    <xdr:sp macro="" textlink="">
      <xdr:nvSpPr>
        <xdr:cNvPr id="253" name="【公営住宅】&#10;一人当たり面積最大値テキスト"/>
        <xdr:cNvSpPr txBox="1"/>
      </xdr:nvSpPr>
      <xdr:spPr>
        <a:xfrm>
          <a:off x="10566400" y="1327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12.983</a:t>
          </a:r>
          <a:endParaRPr kumimoji="1" lang="ja-JP" altLang="en-US" sz="1000" b="1">
            <a:latin typeface="ＭＳ Ｐゴシック"/>
          </a:endParaRPr>
        </a:p>
      </xdr:txBody>
    </xdr:sp>
    <xdr:clientData/>
  </xdr:oneCellAnchor>
  <xdr:twoCellAnchor>
    <xdr:from>
      <xdr:col>15</xdr:col>
      <xdr:colOff>92075</xdr:colOff>
      <xdr:row>78</xdr:row>
      <xdr:rowOff>127036</xdr:rowOff>
    </xdr:from>
    <xdr:to>
      <xdr:col>15</xdr:col>
      <xdr:colOff>269875</xdr:colOff>
      <xdr:row>78</xdr:row>
      <xdr:rowOff>127036</xdr:rowOff>
    </xdr:to>
    <xdr:cxnSp macro="">
      <xdr:nvCxnSpPr>
        <xdr:cNvPr id="254" name="直線コネクタ 253"/>
        <xdr:cNvCxnSpPr/>
      </xdr:nvCxnSpPr>
      <xdr:spPr>
        <a:xfrm>
          <a:off x="10388600" y="135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146212</xdr:rowOff>
    </xdr:from>
    <xdr:ext cx="469744" cy="259045"/>
    <xdr:sp macro="" textlink="">
      <xdr:nvSpPr>
        <xdr:cNvPr id="255" name="【公営住宅】&#10;一人当たり面積平均値テキスト"/>
        <xdr:cNvSpPr txBox="1"/>
      </xdr:nvSpPr>
      <xdr:spPr>
        <a:xfrm>
          <a:off x="10566400" y="14205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167785</xdr:rowOff>
    </xdr:from>
    <xdr:to>
      <xdr:col>15</xdr:col>
      <xdr:colOff>231775</xdr:colOff>
      <xdr:row>83</xdr:row>
      <xdr:rowOff>97935</xdr:rowOff>
    </xdr:to>
    <xdr:sp macro="" textlink="">
      <xdr:nvSpPr>
        <xdr:cNvPr id="256" name="フローチャート : 判断 255"/>
        <xdr:cNvSpPr/>
      </xdr:nvSpPr>
      <xdr:spPr>
        <a:xfrm>
          <a:off x="10426700" y="14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66766</xdr:rowOff>
    </xdr:from>
    <xdr:to>
      <xdr:col>14</xdr:col>
      <xdr:colOff>79375</xdr:colOff>
      <xdr:row>84</xdr:row>
      <xdr:rowOff>168366</xdr:rowOff>
    </xdr:to>
    <xdr:sp macro="" textlink="">
      <xdr:nvSpPr>
        <xdr:cNvPr id="257" name="フローチャート : 判断 256"/>
        <xdr:cNvSpPr/>
      </xdr:nvSpPr>
      <xdr:spPr>
        <a:xfrm>
          <a:off x="9588500" y="1446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58493</xdr:rowOff>
    </xdr:from>
    <xdr:to>
      <xdr:col>14</xdr:col>
      <xdr:colOff>79375</xdr:colOff>
      <xdr:row>85</xdr:row>
      <xdr:rowOff>160093</xdr:rowOff>
    </xdr:to>
    <xdr:sp macro="" textlink="">
      <xdr:nvSpPr>
        <xdr:cNvPr id="263" name="円/楕円 262"/>
        <xdr:cNvSpPr/>
      </xdr:nvSpPr>
      <xdr:spPr>
        <a:xfrm>
          <a:off x="9588500" y="146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13443</xdr:rowOff>
    </xdr:from>
    <xdr:ext cx="469744" cy="259045"/>
    <xdr:sp macro="" textlink="">
      <xdr:nvSpPr>
        <xdr:cNvPr id="264" name="n_1aveValue【公営住宅】&#10;一人当たり面積"/>
        <xdr:cNvSpPr txBox="1"/>
      </xdr:nvSpPr>
      <xdr:spPr>
        <a:xfrm>
          <a:off x="9391727" y="1424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151220</xdr:rowOff>
    </xdr:from>
    <xdr:ext cx="469744" cy="259045"/>
    <xdr:sp macro="" textlink="">
      <xdr:nvSpPr>
        <xdr:cNvPr id="265" name="n_1mainValue【公営住宅】&#10;一人当たり面積"/>
        <xdr:cNvSpPr txBox="1"/>
      </xdr:nvSpPr>
      <xdr:spPr>
        <a:xfrm>
          <a:off x="9391727" y="1472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4" name="テキスト ボックス 27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5" name="直線コネクタ 27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6" name="テキスト ボックス 27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77" name="直線コネクタ 27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78" name="テキスト ボックス 27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9" name="直線コネクタ 27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80" name="テキスト ボックス 27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81" name="直線コネクタ 28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82" name="テキスト ボックス 28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83" name="直線コネクタ 28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84" name="テキスト ボックス 28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5" name="直線コネクタ 2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6" name="テキスト ボックス 28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3048</xdr:rowOff>
    </xdr:from>
    <xdr:to>
      <xdr:col>6</xdr:col>
      <xdr:colOff>510540</xdr:colOff>
      <xdr:row>106</xdr:row>
      <xdr:rowOff>144780</xdr:rowOff>
    </xdr:to>
    <xdr:cxnSp macro="">
      <xdr:nvCxnSpPr>
        <xdr:cNvPr id="288" name="直線コネクタ 287"/>
        <xdr:cNvCxnSpPr/>
      </xdr:nvCxnSpPr>
      <xdr:spPr>
        <a:xfrm flipV="1">
          <a:off x="4634865" y="17490948"/>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148607</xdr:rowOff>
    </xdr:from>
    <xdr:ext cx="405111" cy="259045"/>
    <xdr:sp macro="" textlink="">
      <xdr:nvSpPr>
        <xdr:cNvPr id="289" name="【港湾・漁港】&#10;有形固定資産減価償却率最小値テキスト"/>
        <xdr:cNvSpPr txBox="1"/>
      </xdr:nvSpPr>
      <xdr:spPr>
        <a:xfrm>
          <a:off x="4724400"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106</xdr:row>
      <xdr:rowOff>144780</xdr:rowOff>
    </xdr:from>
    <xdr:to>
      <xdr:col>6</xdr:col>
      <xdr:colOff>600075</xdr:colOff>
      <xdr:row>106</xdr:row>
      <xdr:rowOff>144780</xdr:rowOff>
    </xdr:to>
    <xdr:cxnSp macro="">
      <xdr:nvCxnSpPr>
        <xdr:cNvPr id="290" name="直線コネクタ 289"/>
        <xdr:cNvCxnSpPr/>
      </xdr:nvCxnSpPr>
      <xdr:spPr>
        <a:xfrm>
          <a:off x="4546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121175</xdr:rowOff>
    </xdr:from>
    <xdr:ext cx="405111" cy="259045"/>
    <xdr:sp macro="" textlink="">
      <xdr:nvSpPr>
        <xdr:cNvPr id="291" name="【港湾・漁港】&#10;有形固定資産減価償却率最大値テキスト"/>
        <xdr:cNvSpPr txBox="1"/>
      </xdr:nvSpPr>
      <xdr:spPr>
        <a:xfrm>
          <a:off x="4724400" y="17266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54.1</a:t>
          </a:r>
          <a:endParaRPr kumimoji="1" lang="ja-JP" altLang="en-US" sz="1000" b="1">
            <a:latin typeface="ＭＳ Ｐゴシック"/>
          </a:endParaRPr>
        </a:p>
      </xdr:txBody>
    </xdr:sp>
    <xdr:clientData/>
  </xdr:oneCellAnchor>
  <xdr:twoCellAnchor>
    <xdr:from>
      <xdr:col>6</xdr:col>
      <xdr:colOff>422275</xdr:colOff>
      <xdr:row>102</xdr:row>
      <xdr:rowOff>3048</xdr:rowOff>
    </xdr:from>
    <xdr:to>
      <xdr:col>6</xdr:col>
      <xdr:colOff>600075</xdr:colOff>
      <xdr:row>102</xdr:row>
      <xdr:rowOff>3048</xdr:rowOff>
    </xdr:to>
    <xdr:cxnSp macro="">
      <xdr:nvCxnSpPr>
        <xdr:cNvPr id="292" name="直線コネクタ 291"/>
        <xdr:cNvCxnSpPr/>
      </xdr:nvCxnSpPr>
      <xdr:spPr>
        <a:xfrm>
          <a:off x="4546600" y="1749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168419</xdr:rowOff>
    </xdr:from>
    <xdr:ext cx="405111" cy="259045"/>
    <xdr:sp macro="" textlink="">
      <xdr:nvSpPr>
        <xdr:cNvPr id="293" name="【港湾・漁港】&#10;有形固定資産減価償却率平均値テキスト"/>
        <xdr:cNvSpPr txBox="1"/>
      </xdr:nvSpPr>
      <xdr:spPr>
        <a:xfrm>
          <a:off x="4724400" y="17656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18542</xdr:rowOff>
    </xdr:from>
    <xdr:to>
      <xdr:col>6</xdr:col>
      <xdr:colOff>561975</xdr:colOff>
      <xdr:row>103</xdr:row>
      <xdr:rowOff>120142</xdr:rowOff>
    </xdr:to>
    <xdr:sp macro="" textlink="">
      <xdr:nvSpPr>
        <xdr:cNvPr id="294" name="フローチャート : 判断 293"/>
        <xdr:cNvSpPr/>
      </xdr:nvSpPr>
      <xdr:spPr>
        <a:xfrm>
          <a:off x="4584700" y="1767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100</xdr:row>
      <xdr:rowOff>116839</xdr:rowOff>
    </xdr:from>
    <xdr:to>
      <xdr:col>5</xdr:col>
      <xdr:colOff>409575</xdr:colOff>
      <xdr:row>101</xdr:row>
      <xdr:rowOff>46989</xdr:rowOff>
    </xdr:to>
    <xdr:sp macro="" textlink="">
      <xdr:nvSpPr>
        <xdr:cNvPr id="295" name="フローチャート : 判断 294"/>
        <xdr:cNvSpPr/>
      </xdr:nvSpPr>
      <xdr:spPr>
        <a:xfrm>
          <a:off x="3746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105</xdr:row>
      <xdr:rowOff>64263</xdr:rowOff>
    </xdr:from>
    <xdr:to>
      <xdr:col>5</xdr:col>
      <xdr:colOff>409575</xdr:colOff>
      <xdr:row>105</xdr:row>
      <xdr:rowOff>165863</xdr:rowOff>
    </xdr:to>
    <xdr:sp macro="" textlink="">
      <xdr:nvSpPr>
        <xdr:cNvPr id="301" name="円/楕円 300"/>
        <xdr:cNvSpPr/>
      </xdr:nvSpPr>
      <xdr:spPr>
        <a:xfrm>
          <a:off x="37465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63516</xdr:rowOff>
    </xdr:from>
    <xdr:ext cx="405111" cy="259045"/>
    <xdr:sp macro="" textlink="">
      <xdr:nvSpPr>
        <xdr:cNvPr id="302" name="n_1aveValue【港湾・漁港】&#10;有形固定資産減価償却率"/>
        <xdr:cNvSpPr txBox="1"/>
      </xdr:nvSpPr>
      <xdr:spPr>
        <a:xfrm>
          <a:off x="3582043"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156990</xdr:rowOff>
    </xdr:from>
    <xdr:ext cx="405111" cy="259045"/>
    <xdr:sp macro="" textlink="">
      <xdr:nvSpPr>
        <xdr:cNvPr id="303" name="n_1mainValue【港湾・漁港】&#10;有形固定資産減価償却率"/>
        <xdr:cNvSpPr txBox="1"/>
      </xdr:nvSpPr>
      <xdr:spPr>
        <a:xfrm>
          <a:off x="3582043" y="1815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2" name="テキスト ボックス 3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3" name="直線コネクタ 3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14" name="直線コネクタ 31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64606</xdr:rowOff>
    </xdr:from>
    <xdr:ext cx="248786" cy="259045"/>
    <xdr:sp macro="" textlink="">
      <xdr:nvSpPr>
        <xdr:cNvPr id="315" name="テキスト ボックス 314"/>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16" name="直線コネクタ 31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106</xdr:row>
      <xdr:rowOff>80934</xdr:rowOff>
    </xdr:from>
    <xdr:ext cx="685572" cy="259045"/>
    <xdr:sp macro="" textlink="">
      <xdr:nvSpPr>
        <xdr:cNvPr id="317" name="テキスト ボックス 316"/>
        <xdr:cNvSpPr txBox="1"/>
      </xdr:nvSpPr>
      <xdr:spPr>
        <a:xfrm>
          <a:off x="5918428" y="1825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18" name="直線コネクタ 31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104</xdr:row>
      <xdr:rowOff>97263</xdr:rowOff>
    </xdr:from>
    <xdr:ext cx="685572" cy="259045"/>
    <xdr:sp macro="" textlink="">
      <xdr:nvSpPr>
        <xdr:cNvPr id="319" name="テキスト ボックス 318"/>
        <xdr:cNvSpPr txBox="1"/>
      </xdr:nvSpPr>
      <xdr:spPr>
        <a:xfrm>
          <a:off x="5918428" y="17928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20" name="直線コネクタ 31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102</xdr:row>
      <xdr:rowOff>113591</xdr:rowOff>
    </xdr:from>
    <xdr:ext cx="685572" cy="259045"/>
    <xdr:sp macro="" textlink="">
      <xdr:nvSpPr>
        <xdr:cNvPr id="321" name="テキスト ボックス 320"/>
        <xdr:cNvSpPr txBox="1"/>
      </xdr:nvSpPr>
      <xdr:spPr>
        <a:xfrm>
          <a:off x="5918428" y="1760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22" name="直線コネクタ 32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100</xdr:row>
      <xdr:rowOff>129920</xdr:rowOff>
    </xdr:from>
    <xdr:ext cx="685572" cy="259045"/>
    <xdr:sp macro="" textlink="">
      <xdr:nvSpPr>
        <xdr:cNvPr id="323" name="テキスト ボックス 322"/>
        <xdr:cNvSpPr txBox="1"/>
      </xdr:nvSpPr>
      <xdr:spPr>
        <a:xfrm>
          <a:off x="5918428" y="1727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24" name="直線コネクタ 32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98</xdr:row>
      <xdr:rowOff>146248</xdr:rowOff>
    </xdr:from>
    <xdr:ext cx="685572" cy="259045"/>
    <xdr:sp macro="" textlink="">
      <xdr:nvSpPr>
        <xdr:cNvPr id="325" name="テキスト ボックス 324"/>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6" name="直線コネクタ 32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27" name="テキスト ボックス 326"/>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8"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113415</xdr:rowOff>
    </xdr:from>
    <xdr:to>
      <xdr:col>15</xdr:col>
      <xdr:colOff>180340</xdr:colOff>
      <xdr:row>108</xdr:row>
      <xdr:rowOff>156544</xdr:rowOff>
    </xdr:to>
    <xdr:cxnSp macro="">
      <xdr:nvCxnSpPr>
        <xdr:cNvPr id="329" name="直線コネクタ 328"/>
        <xdr:cNvCxnSpPr/>
      </xdr:nvCxnSpPr>
      <xdr:spPr>
        <a:xfrm flipV="1">
          <a:off x="10476865" y="17772765"/>
          <a:ext cx="0" cy="90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160371</xdr:rowOff>
    </xdr:from>
    <xdr:ext cx="599010" cy="259045"/>
    <xdr:sp macro="" textlink="">
      <xdr:nvSpPr>
        <xdr:cNvPr id="330" name="【港湾・漁港】&#10;一人当たり有形固定資産（償却資産）額最小値テキスト"/>
        <xdr:cNvSpPr txBox="1"/>
      </xdr:nvSpPr>
      <xdr:spPr>
        <a:xfrm>
          <a:off x="10566400" y="1867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153,976</a:t>
          </a:r>
          <a:endParaRPr kumimoji="1" lang="ja-JP" altLang="en-US" sz="1000" b="1">
            <a:latin typeface="ＭＳ Ｐゴシック"/>
          </a:endParaRPr>
        </a:p>
      </xdr:txBody>
    </xdr:sp>
    <xdr:clientData/>
  </xdr:oneCellAnchor>
  <xdr:twoCellAnchor>
    <xdr:from>
      <xdr:col>15</xdr:col>
      <xdr:colOff>92075</xdr:colOff>
      <xdr:row>108</xdr:row>
      <xdr:rowOff>156544</xdr:rowOff>
    </xdr:from>
    <xdr:to>
      <xdr:col>15</xdr:col>
      <xdr:colOff>269875</xdr:colOff>
      <xdr:row>108</xdr:row>
      <xdr:rowOff>156544</xdr:rowOff>
    </xdr:to>
    <xdr:cxnSp macro="">
      <xdr:nvCxnSpPr>
        <xdr:cNvPr id="331" name="直線コネクタ 330"/>
        <xdr:cNvCxnSpPr/>
      </xdr:nvCxnSpPr>
      <xdr:spPr>
        <a:xfrm>
          <a:off x="10388600" y="1867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60092</xdr:rowOff>
    </xdr:from>
    <xdr:ext cx="690189" cy="259045"/>
    <xdr:sp macro="" textlink="">
      <xdr:nvSpPr>
        <xdr:cNvPr id="332" name="【港湾・漁港】&#10;一人当たり有形固定資産（償却資産）額最大値テキスト"/>
        <xdr:cNvSpPr txBox="1"/>
      </xdr:nvSpPr>
      <xdr:spPr>
        <a:xfrm>
          <a:off x="10566400" y="175479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2,911,043</a:t>
          </a:r>
          <a:endParaRPr kumimoji="1" lang="ja-JP" altLang="en-US" sz="1000" b="1">
            <a:latin typeface="ＭＳ Ｐゴシック"/>
          </a:endParaRPr>
        </a:p>
      </xdr:txBody>
    </xdr:sp>
    <xdr:clientData/>
  </xdr:oneCellAnchor>
  <xdr:twoCellAnchor>
    <xdr:from>
      <xdr:col>15</xdr:col>
      <xdr:colOff>92075</xdr:colOff>
      <xdr:row>103</xdr:row>
      <xdr:rowOff>113415</xdr:rowOff>
    </xdr:from>
    <xdr:to>
      <xdr:col>15</xdr:col>
      <xdr:colOff>269875</xdr:colOff>
      <xdr:row>103</xdr:row>
      <xdr:rowOff>113415</xdr:rowOff>
    </xdr:to>
    <xdr:cxnSp macro="">
      <xdr:nvCxnSpPr>
        <xdr:cNvPr id="333" name="直線コネクタ 332"/>
        <xdr:cNvCxnSpPr/>
      </xdr:nvCxnSpPr>
      <xdr:spPr>
        <a:xfrm>
          <a:off x="10388600" y="17772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151086</xdr:rowOff>
    </xdr:from>
    <xdr:ext cx="599010" cy="259045"/>
    <xdr:sp macro="" textlink="">
      <xdr:nvSpPr>
        <xdr:cNvPr id="334" name="【港湾・漁港】&#10;一人当たり有形固定資産（償却資産）額平均値テキスト"/>
        <xdr:cNvSpPr txBox="1"/>
      </xdr:nvSpPr>
      <xdr:spPr>
        <a:xfrm>
          <a:off x="10566400" y="184962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474,073</a:t>
          </a:r>
          <a:endParaRPr kumimoji="1" lang="ja-JP" altLang="en-US" sz="1000" b="1">
            <a:solidFill>
              <a:srgbClr val="000080"/>
            </a:solidFill>
            <a:latin typeface="ＭＳ Ｐゴシック"/>
          </a:endParaRPr>
        </a:p>
      </xdr:txBody>
    </xdr:sp>
    <xdr:clientData/>
  </xdr:oneCellAnchor>
  <xdr:twoCellAnchor>
    <xdr:from>
      <xdr:col>15</xdr:col>
      <xdr:colOff>130175</xdr:colOff>
      <xdr:row>108</xdr:row>
      <xdr:rowOff>1209</xdr:rowOff>
    </xdr:from>
    <xdr:to>
      <xdr:col>15</xdr:col>
      <xdr:colOff>231775</xdr:colOff>
      <xdr:row>108</xdr:row>
      <xdr:rowOff>102809</xdr:rowOff>
    </xdr:to>
    <xdr:sp macro="" textlink="">
      <xdr:nvSpPr>
        <xdr:cNvPr id="335" name="フローチャート : 判断 334"/>
        <xdr:cNvSpPr/>
      </xdr:nvSpPr>
      <xdr:spPr>
        <a:xfrm>
          <a:off x="10426700" y="185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110106</xdr:rowOff>
    </xdr:from>
    <xdr:to>
      <xdr:col>14</xdr:col>
      <xdr:colOff>79375</xdr:colOff>
      <xdr:row>107</xdr:row>
      <xdr:rowOff>40256</xdr:rowOff>
    </xdr:to>
    <xdr:sp macro="" textlink="">
      <xdr:nvSpPr>
        <xdr:cNvPr id="336" name="フローチャート : 判断 335"/>
        <xdr:cNvSpPr/>
      </xdr:nvSpPr>
      <xdr:spPr>
        <a:xfrm>
          <a:off x="9588500" y="182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7" name="テキスト ボックス 33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8" name="テキスト ボックス 33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9" name="テキスト ボックス 33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0" name="テキスト ボックス 33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1" name="テキスト ボックス 34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82462</xdr:rowOff>
    </xdr:from>
    <xdr:to>
      <xdr:col>14</xdr:col>
      <xdr:colOff>79375</xdr:colOff>
      <xdr:row>101</xdr:row>
      <xdr:rowOff>12612</xdr:rowOff>
    </xdr:to>
    <xdr:sp macro="" textlink="">
      <xdr:nvSpPr>
        <xdr:cNvPr id="342" name="円/楕円 341"/>
        <xdr:cNvSpPr/>
      </xdr:nvSpPr>
      <xdr:spPr>
        <a:xfrm>
          <a:off x="9588500" y="1722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107</xdr:row>
      <xdr:rowOff>31383</xdr:rowOff>
    </xdr:from>
    <xdr:ext cx="690189" cy="259045"/>
    <xdr:sp macro="" textlink="">
      <xdr:nvSpPr>
        <xdr:cNvPr id="343" name="n_1aveValue【港湾・漁港】&#10;一人当たり有形固定資産（償却資産）額"/>
        <xdr:cNvSpPr txBox="1"/>
      </xdr:nvSpPr>
      <xdr:spPr>
        <a:xfrm>
          <a:off x="9281504" y="183765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1,190,619</a:t>
          </a:r>
          <a:endParaRPr kumimoji="1" lang="ja-JP" altLang="en-US" sz="1000" b="1">
            <a:solidFill>
              <a:srgbClr val="000080"/>
            </a:solidFill>
            <a:latin typeface="ＭＳ Ｐゴシック"/>
          </a:endParaRPr>
        </a:p>
      </xdr:txBody>
    </xdr:sp>
    <xdr:clientData/>
  </xdr:oneCellAnchor>
  <xdr:oneCellAnchor>
    <xdr:from>
      <xdr:col>13</xdr:col>
      <xdr:colOff>356579</xdr:colOff>
      <xdr:row>99</xdr:row>
      <xdr:rowOff>29139</xdr:rowOff>
    </xdr:from>
    <xdr:ext cx="690189" cy="259045"/>
    <xdr:sp macro="" textlink="">
      <xdr:nvSpPr>
        <xdr:cNvPr id="344" name="n_1mainValue【港湾・漁港】&#10;一人当たり有形固定資産（償却資産）額"/>
        <xdr:cNvSpPr txBox="1"/>
      </xdr:nvSpPr>
      <xdr:spPr>
        <a:xfrm>
          <a:off x="9281504" y="170026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4,425,270</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68035</xdr:rowOff>
    </xdr:to>
    <xdr:cxnSp macro="">
      <xdr:nvCxnSpPr>
        <xdr:cNvPr id="370" name="直線コネクタ 369"/>
        <xdr:cNvCxnSpPr/>
      </xdr:nvCxnSpPr>
      <xdr:spPr>
        <a:xfrm flipV="1">
          <a:off x="16318864" y="5791200"/>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71862</xdr:rowOff>
    </xdr:from>
    <xdr:ext cx="405111" cy="259045"/>
    <xdr:sp macro="" textlink="">
      <xdr:nvSpPr>
        <xdr:cNvPr id="371" name="【認定こども園・幼稚園・保育所】&#10;有形固定資産減価償却率最小値テキスト"/>
        <xdr:cNvSpPr txBox="1"/>
      </xdr:nvSpPr>
      <xdr:spPr>
        <a:xfrm>
          <a:off x="16408400" y="710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41</xdr:row>
      <xdr:rowOff>68035</xdr:rowOff>
    </xdr:from>
    <xdr:to>
      <xdr:col>23</xdr:col>
      <xdr:colOff>606425</xdr:colOff>
      <xdr:row>41</xdr:row>
      <xdr:rowOff>68035</xdr:rowOff>
    </xdr:to>
    <xdr:cxnSp macro="">
      <xdr:nvCxnSpPr>
        <xdr:cNvPr id="372" name="直線コネクタ 371"/>
        <xdr:cNvCxnSpPr/>
      </xdr:nvCxnSpPr>
      <xdr:spPr>
        <a:xfrm>
          <a:off x="16230600" y="709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7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74" name="直線コネクタ 37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118127</xdr:rowOff>
    </xdr:from>
    <xdr:ext cx="405111" cy="259045"/>
    <xdr:sp macro="" textlink="">
      <xdr:nvSpPr>
        <xdr:cNvPr id="375" name="【認定こども園・幼稚園・保育所】&#10;有形固定資産減価償却率平均値テキスト"/>
        <xdr:cNvSpPr txBox="1"/>
      </xdr:nvSpPr>
      <xdr:spPr>
        <a:xfrm>
          <a:off x="164084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139700</xdr:rowOff>
    </xdr:from>
    <xdr:to>
      <xdr:col>23</xdr:col>
      <xdr:colOff>568325</xdr:colOff>
      <xdr:row>38</xdr:row>
      <xdr:rowOff>69850</xdr:rowOff>
    </xdr:to>
    <xdr:sp macro="" textlink="">
      <xdr:nvSpPr>
        <xdr:cNvPr id="376" name="フローチャート : 判断 375"/>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159294</xdr:rowOff>
    </xdr:from>
    <xdr:to>
      <xdr:col>22</xdr:col>
      <xdr:colOff>415925</xdr:colOff>
      <xdr:row>37</xdr:row>
      <xdr:rowOff>89444</xdr:rowOff>
    </xdr:to>
    <xdr:sp macro="" textlink="">
      <xdr:nvSpPr>
        <xdr:cNvPr id="377" name="フローチャート : 判断 376"/>
        <xdr:cNvSpPr/>
      </xdr:nvSpPr>
      <xdr:spPr>
        <a:xfrm>
          <a:off x="15430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8" name="テキスト ボックス 3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9" name="テキスト ボックス 3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0" name="テキスト ボックス 3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1" name="テキスト ボックス 3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2" name="テキスト ボックス 3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18869</xdr:rowOff>
    </xdr:from>
    <xdr:to>
      <xdr:col>22</xdr:col>
      <xdr:colOff>415925</xdr:colOff>
      <xdr:row>35</xdr:row>
      <xdr:rowOff>120469</xdr:rowOff>
    </xdr:to>
    <xdr:sp macro="" textlink="">
      <xdr:nvSpPr>
        <xdr:cNvPr id="383" name="円/楕円 382"/>
        <xdr:cNvSpPr/>
      </xdr:nvSpPr>
      <xdr:spPr>
        <a:xfrm>
          <a:off x="15430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80571</xdr:rowOff>
    </xdr:from>
    <xdr:ext cx="405111" cy="259045"/>
    <xdr:sp macro="" textlink="">
      <xdr:nvSpPr>
        <xdr:cNvPr id="384" name="n_1aveValue【認定こども園・幼稚園・保育所】&#10;有形固定資産減価償却率"/>
        <xdr:cNvSpPr txBox="1"/>
      </xdr:nvSpPr>
      <xdr:spPr>
        <a:xfrm>
          <a:off x="15266043"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136996</xdr:rowOff>
    </xdr:from>
    <xdr:ext cx="405111" cy="259045"/>
    <xdr:sp macro="" textlink="">
      <xdr:nvSpPr>
        <xdr:cNvPr id="385" name="n_1mainValue【認定こども園・幼稚園・保育所】&#10;有形固定資産減価償却率"/>
        <xdr:cNvSpPr txBox="1"/>
      </xdr:nvSpPr>
      <xdr:spPr>
        <a:xfrm>
          <a:off x="15266043"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6" name="正方形/長方形 38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7" name="正方形/長方形 38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8" name="正方形/長方形 38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9" name="正方形/長方形 38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0" name="正方形/長方形 38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1" name="正方形/長方形 39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2" name="正方形/長方形 39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3" name="正方形/長方形 39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4" name="テキスト ボックス 39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5" name="直線コネクタ 39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96" name="直線コネクタ 3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7" name="テキスト ボックス 3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8" name="直線コネクタ 3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38</xdr:row>
      <xdr:rowOff>48277</xdr:rowOff>
    </xdr:from>
    <xdr:ext cx="531299" cy="259045"/>
    <xdr:sp macro="" textlink="">
      <xdr:nvSpPr>
        <xdr:cNvPr id="399" name="テキスト ボックス 398"/>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0" name="直線コネクタ 3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105427</xdr:rowOff>
    </xdr:from>
    <xdr:ext cx="531299" cy="259045"/>
    <xdr:sp macro="" textlink="">
      <xdr:nvSpPr>
        <xdr:cNvPr id="401" name="テキスト ボックス 400"/>
        <xdr:cNvSpPr txBox="1"/>
      </xdr:nvSpPr>
      <xdr:spPr>
        <a:xfrm>
          <a:off x="17756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2" name="直線コネクタ 4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162577</xdr:rowOff>
    </xdr:from>
    <xdr:ext cx="531299" cy="259045"/>
    <xdr:sp macro="" textlink="">
      <xdr:nvSpPr>
        <xdr:cNvPr id="403" name="テキスト ボックス 402"/>
        <xdr:cNvSpPr txBox="1"/>
      </xdr:nvSpPr>
      <xdr:spPr>
        <a:xfrm>
          <a:off x="17756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05" name="テキスト ボックス 404"/>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129006</xdr:rowOff>
    </xdr:from>
    <xdr:to>
      <xdr:col>32</xdr:col>
      <xdr:colOff>186689</xdr:colOff>
      <xdr:row>41</xdr:row>
      <xdr:rowOff>123383</xdr:rowOff>
    </xdr:to>
    <xdr:cxnSp macro="">
      <xdr:nvCxnSpPr>
        <xdr:cNvPr id="407" name="直線コネクタ 406"/>
        <xdr:cNvCxnSpPr/>
      </xdr:nvCxnSpPr>
      <xdr:spPr>
        <a:xfrm flipV="1">
          <a:off x="22160864" y="5786856"/>
          <a:ext cx="0" cy="136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127210</xdr:rowOff>
    </xdr:from>
    <xdr:ext cx="469744" cy="259045"/>
    <xdr:sp macro="" textlink="">
      <xdr:nvSpPr>
        <xdr:cNvPr id="408" name="【認定こども園・幼稚園・保育所】&#10;一人当たり面積最小値テキスト"/>
        <xdr:cNvSpPr txBox="1"/>
      </xdr:nvSpPr>
      <xdr:spPr>
        <a:xfrm>
          <a:off x="22250400" y="715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41</xdr:row>
      <xdr:rowOff>123383</xdr:rowOff>
    </xdr:from>
    <xdr:to>
      <xdr:col>32</xdr:col>
      <xdr:colOff>276225</xdr:colOff>
      <xdr:row>41</xdr:row>
      <xdr:rowOff>123383</xdr:rowOff>
    </xdr:to>
    <xdr:cxnSp macro="">
      <xdr:nvCxnSpPr>
        <xdr:cNvPr id="409" name="直線コネクタ 408"/>
        <xdr:cNvCxnSpPr/>
      </xdr:nvCxnSpPr>
      <xdr:spPr>
        <a:xfrm>
          <a:off x="22072600" y="715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75683</xdr:rowOff>
    </xdr:from>
    <xdr:ext cx="534377" cy="259045"/>
    <xdr:sp macro="" textlink="">
      <xdr:nvSpPr>
        <xdr:cNvPr id="410" name="【認定こども園・幼稚園・保育所】&#10;一人当たり面積最大値テキスト"/>
        <xdr:cNvSpPr txBox="1"/>
      </xdr:nvSpPr>
      <xdr:spPr>
        <a:xfrm>
          <a:off x="22250400" y="5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30.095</a:t>
          </a:r>
          <a:endParaRPr kumimoji="1" lang="ja-JP" altLang="en-US" sz="1000" b="1">
            <a:latin typeface="ＭＳ Ｐゴシック"/>
          </a:endParaRPr>
        </a:p>
      </xdr:txBody>
    </xdr:sp>
    <xdr:clientData/>
  </xdr:oneCellAnchor>
  <xdr:twoCellAnchor>
    <xdr:from>
      <xdr:col>32</xdr:col>
      <xdr:colOff>98425</xdr:colOff>
      <xdr:row>33</xdr:row>
      <xdr:rowOff>129006</xdr:rowOff>
    </xdr:from>
    <xdr:to>
      <xdr:col>32</xdr:col>
      <xdr:colOff>276225</xdr:colOff>
      <xdr:row>33</xdr:row>
      <xdr:rowOff>129006</xdr:rowOff>
    </xdr:to>
    <xdr:cxnSp macro="">
      <xdr:nvCxnSpPr>
        <xdr:cNvPr id="411" name="直線コネクタ 410"/>
        <xdr:cNvCxnSpPr/>
      </xdr:nvCxnSpPr>
      <xdr:spPr>
        <a:xfrm>
          <a:off x="22072600" y="57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42598</xdr:rowOff>
    </xdr:from>
    <xdr:ext cx="469744" cy="259045"/>
    <xdr:sp macro="" textlink="">
      <xdr:nvSpPr>
        <xdr:cNvPr id="412" name="【認定こども園・幼稚園・保育所】&#10;一人当たり面積平均値テキスト"/>
        <xdr:cNvSpPr txBox="1"/>
      </xdr:nvSpPr>
      <xdr:spPr>
        <a:xfrm>
          <a:off x="22250400" y="6900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4.152</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64171</xdr:rowOff>
    </xdr:from>
    <xdr:to>
      <xdr:col>32</xdr:col>
      <xdr:colOff>238125</xdr:colOff>
      <xdr:row>40</xdr:row>
      <xdr:rowOff>165771</xdr:rowOff>
    </xdr:to>
    <xdr:sp macro="" textlink="">
      <xdr:nvSpPr>
        <xdr:cNvPr id="413" name="フローチャート : 判断 412"/>
        <xdr:cNvSpPr/>
      </xdr:nvSpPr>
      <xdr:spPr>
        <a:xfrm>
          <a:off x="22110700" y="69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41</xdr:row>
      <xdr:rowOff>65314</xdr:rowOff>
    </xdr:from>
    <xdr:to>
      <xdr:col>31</xdr:col>
      <xdr:colOff>85725</xdr:colOff>
      <xdr:row>41</xdr:row>
      <xdr:rowOff>166914</xdr:rowOff>
    </xdr:to>
    <xdr:sp macro="" textlink="">
      <xdr:nvSpPr>
        <xdr:cNvPr id="414" name="フローチャート : 判断 413"/>
        <xdr:cNvSpPr/>
      </xdr:nvSpPr>
      <xdr:spPr>
        <a:xfrm>
          <a:off x="21272500" y="70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53289</xdr:rowOff>
    </xdr:from>
    <xdr:to>
      <xdr:col>31</xdr:col>
      <xdr:colOff>85725</xdr:colOff>
      <xdr:row>41</xdr:row>
      <xdr:rowOff>154889</xdr:rowOff>
    </xdr:to>
    <xdr:sp macro="" textlink="">
      <xdr:nvSpPr>
        <xdr:cNvPr id="420" name="円/楕円 419"/>
        <xdr:cNvSpPr/>
      </xdr:nvSpPr>
      <xdr:spPr>
        <a:xfrm>
          <a:off x="21272500" y="708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41</xdr:row>
      <xdr:rowOff>158041</xdr:rowOff>
    </xdr:from>
    <xdr:ext cx="469744" cy="259045"/>
    <xdr:sp macro="" textlink="">
      <xdr:nvSpPr>
        <xdr:cNvPr id="421" name="n_1aveValue【認定こども園・幼稚園・保育所】&#10;一人当たり面積"/>
        <xdr:cNvSpPr txBox="1"/>
      </xdr:nvSpPr>
      <xdr:spPr>
        <a:xfrm>
          <a:off x="21075727" y="718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171416</xdr:rowOff>
    </xdr:from>
    <xdr:ext cx="469744" cy="259045"/>
    <xdr:sp macro="" textlink="">
      <xdr:nvSpPr>
        <xdr:cNvPr id="422" name="n_1mainValue【認定こども園・幼稚園・保育所】&#10;一人当たり面積"/>
        <xdr:cNvSpPr txBox="1"/>
      </xdr:nvSpPr>
      <xdr:spPr>
        <a:xfrm>
          <a:off x="21075727" y="685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3" name="テキスト ボックス 4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3" name="テキスト ボックス 44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5" name="テキスト ボックス 44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64</xdr:row>
      <xdr:rowOff>3810</xdr:rowOff>
    </xdr:to>
    <xdr:cxnSp macro="">
      <xdr:nvCxnSpPr>
        <xdr:cNvPr id="447" name="直線コネクタ 446"/>
        <xdr:cNvCxnSpPr/>
      </xdr:nvCxnSpPr>
      <xdr:spPr>
        <a:xfrm flipV="1">
          <a:off x="16318864" y="94945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7637</xdr:rowOff>
    </xdr:from>
    <xdr:ext cx="405111" cy="259045"/>
    <xdr:sp macro="" textlink="">
      <xdr:nvSpPr>
        <xdr:cNvPr id="448" name="【学校施設】&#10;有形固定資産減価償却率最小値テキスト"/>
        <xdr:cNvSpPr txBox="1"/>
      </xdr:nvSpPr>
      <xdr:spPr>
        <a:xfrm>
          <a:off x="164084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41.9</a:t>
          </a:r>
          <a:endParaRPr kumimoji="1" lang="ja-JP" altLang="en-US" sz="1000" b="1">
            <a:latin typeface="ＭＳ Ｐゴシック"/>
          </a:endParaRPr>
        </a:p>
      </xdr:txBody>
    </xdr:sp>
    <xdr:clientData/>
  </xdr:oneCellAnchor>
  <xdr:twoCellAnchor>
    <xdr:from>
      <xdr:col>23</xdr:col>
      <xdr:colOff>428625</xdr:colOff>
      <xdr:row>64</xdr:row>
      <xdr:rowOff>3810</xdr:rowOff>
    </xdr:from>
    <xdr:to>
      <xdr:col>23</xdr:col>
      <xdr:colOff>606425</xdr:colOff>
      <xdr:row>64</xdr:row>
      <xdr:rowOff>3810</xdr:rowOff>
    </xdr:to>
    <xdr:cxnSp macro="">
      <xdr:nvCxnSpPr>
        <xdr:cNvPr id="449" name="直線コネクタ 448"/>
        <xdr:cNvCxnSpPr/>
      </xdr:nvCxnSpPr>
      <xdr:spPr>
        <a:xfrm>
          <a:off x="16230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0" name="【学校施設】&#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1" name="直線コネクタ 450"/>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30497</xdr:rowOff>
    </xdr:from>
    <xdr:ext cx="405111" cy="259045"/>
    <xdr:sp macro="" textlink="">
      <xdr:nvSpPr>
        <xdr:cNvPr id="452" name="【学校施設】&#10;有形固定資産減価償却率平均値テキスト"/>
        <xdr:cNvSpPr txBox="1"/>
      </xdr:nvSpPr>
      <xdr:spPr>
        <a:xfrm>
          <a:off x="164084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52070</xdr:rowOff>
    </xdr:from>
    <xdr:to>
      <xdr:col>23</xdr:col>
      <xdr:colOff>568325</xdr:colOff>
      <xdr:row>59</xdr:row>
      <xdr:rowOff>153670</xdr:rowOff>
    </xdr:to>
    <xdr:sp macro="" textlink="">
      <xdr:nvSpPr>
        <xdr:cNvPr id="453" name="フローチャート : 判断 452"/>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90170</xdr:rowOff>
    </xdr:from>
    <xdr:to>
      <xdr:col>22</xdr:col>
      <xdr:colOff>415925</xdr:colOff>
      <xdr:row>61</xdr:row>
      <xdr:rowOff>20320</xdr:rowOff>
    </xdr:to>
    <xdr:sp macro="" textlink="">
      <xdr:nvSpPr>
        <xdr:cNvPr id="454" name="フローチャート : 判断 453"/>
        <xdr:cNvSpPr/>
      </xdr:nvSpPr>
      <xdr:spPr>
        <a:xfrm>
          <a:off x="15430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162560</xdr:rowOff>
    </xdr:from>
    <xdr:to>
      <xdr:col>22</xdr:col>
      <xdr:colOff>415925</xdr:colOff>
      <xdr:row>62</xdr:row>
      <xdr:rowOff>92710</xdr:rowOff>
    </xdr:to>
    <xdr:sp macro="" textlink="">
      <xdr:nvSpPr>
        <xdr:cNvPr id="460" name="円/楕円 459"/>
        <xdr:cNvSpPr/>
      </xdr:nvSpPr>
      <xdr:spPr>
        <a:xfrm>
          <a:off x="15430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36847</xdr:rowOff>
    </xdr:from>
    <xdr:ext cx="405111" cy="259045"/>
    <xdr:sp macro="" textlink="">
      <xdr:nvSpPr>
        <xdr:cNvPr id="461" name="n_1aveValue【学校施設】&#10;有形固定資産減価償却率"/>
        <xdr:cNvSpPr txBox="1"/>
      </xdr:nvSpPr>
      <xdr:spPr>
        <a:xfrm>
          <a:off x="15266043" y="1015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83837</xdr:rowOff>
    </xdr:from>
    <xdr:ext cx="405111" cy="259045"/>
    <xdr:sp macro="" textlink="">
      <xdr:nvSpPr>
        <xdr:cNvPr id="462" name="n_1mainValue【学校施設】&#10;有形固定資産減価償却率"/>
        <xdr:cNvSpPr txBox="1"/>
      </xdr:nvSpPr>
      <xdr:spPr>
        <a:xfrm>
          <a:off x="15266043"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3" name="正方形/長方形 4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4" name="正方形/長方形 4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5" name="正方形/長方形 4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6" name="正方形/長方形 4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7" name="正方形/長方形 4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8" name="正方形/長方形 4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9" name="正方形/長方形 4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0" name="正方形/長方形 4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1" name="テキスト ボックス 4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2" name="直線コネクタ 4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3" name="直線コネクタ 4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4" name="テキスト ボックス 4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5" name="直線コネクタ 4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6" name="テキスト ボックス 4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7" name="直線コネクタ 4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59</xdr:row>
      <xdr:rowOff>29227</xdr:rowOff>
    </xdr:from>
    <xdr:ext cx="531299" cy="259045"/>
    <xdr:sp macro="" textlink="">
      <xdr:nvSpPr>
        <xdr:cNvPr id="478" name="テキスト ボックス 477"/>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79" name="直線コネクタ 4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162577</xdr:rowOff>
    </xdr:from>
    <xdr:ext cx="531299" cy="259045"/>
    <xdr:sp macro="" textlink="">
      <xdr:nvSpPr>
        <xdr:cNvPr id="480" name="テキスト ボックス 479"/>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1" name="直線コネクタ 4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124477</xdr:rowOff>
    </xdr:from>
    <xdr:ext cx="531299" cy="259045"/>
    <xdr:sp macro="" textlink="">
      <xdr:nvSpPr>
        <xdr:cNvPr id="482" name="テキスト ボックス 481"/>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4" name="テキスト ボックス 48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7696</xdr:rowOff>
    </xdr:from>
    <xdr:to>
      <xdr:col>32</xdr:col>
      <xdr:colOff>186689</xdr:colOff>
      <xdr:row>63</xdr:row>
      <xdr:rowOff>59893</xdr:rowOff>
    </xdr:to>
    <xdr:cxnSp macro="">
      <xdr:nvCxnSpPr>
        <xdr:cNvPr id="486" name="直線コネクタ 485"/>
        <xdr:cNvCxnSpPr/>
      </xdr:nvCxnSpPr>
      <xdr:spPr>
        <a:xfrm flipV="1">
          <a:off x="22160864" y="9608896"/>
          <a:ext cx="0" cy="1252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63720</xdr:rowOff>
    </xdr:from>
    <xdr:ext cx="469744" cy="259045"/>
    <xdr:sp macro="" textlink="">
      <xdr:nvSpPr>
        <xdr:cNvPr id="487" name="【学校施設】&#10;一人当たり面積最小値テキスト"/>
        <xdr:cNvSpPr txBox="1"/>
      </xdr:nvSpPr>
      <xdr:spPr>
        <a:xfrm>
          <a:off x="222504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32</xdr:col>
      <xdr:colOff>98425</xdr:colOff>
      <xdr:row>63</xdr:row>
      <xdr:rowOff>59893</xdr:rowOff>
    </xdr:from>
    <xdr:to>
      <xdr:col>32</xdr:col>
      <xdr:colOff>276225</xdr:colOff>
      <xdr:row>63</xdr:row>
      <xdr:rowOff>59893</xdr:rowOff>
    </xdr:to>
    <xdr:cxnSp macro="">
      <xdr:nvCxnSpPr>
        <xdr:cNvPr id="488" name="直線コネクタ 487"/>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125823</xdr:rowOff>
    </xdr:from>
    <xdr:ext cx="534377" cy="259045"/>
    <xdr:sp macro="" textlink="">
      <xdr:nvSpPr>
        <xdr:cNvPr id="489" name="【学校施設】&#10;一人当たり面積最大値テキスト"/>
        <xdr:cNvSpPr txBox="1"/>
      </xdr:nvSpPr>
      <xdr:spPr>
        <a:xfrm>
          <a:off x="22250400" y="938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18.899</a:t>
          </a:r>
          <a:endParaRPr kumimoji="1" lang="ja-JP" altLang="en-US" sz="1000" b="1">
            <a:latin typeface="ＭＳ Ｐゴシック"/>
          </a:endParaRPr>
        </a:p>
      </xdr:txBody>
    </xdr:sp>
    <xdr:clientData/>
  </xdr:oneCellAnchor>
  <xdr:twoCellAnchor>
    <xdr:from>
      <xdr:col>32</xdr:col>
      <xdr:colOff>98425</xdr:colOff>
      <xdr:row>56</xdr:row>
      <xdr:rowOff>7696</xdr:rowOff>
    </xdr:from>
    <xdr:to>
      <xdr:col>32</xdr:col>
      <xdr:colOff>276225</xdr:colOff>
      <xdr:row>56</xdr:row>
      <xdr:rowOff>7696</xdr:rowOff>
    </xdr:to>
    <xdr:cxnSp macro="">
      <xdr:nvCxnSpPr>
        <xdr:cNvPr id="490" name="直線コネクタ 489"/>
        <xdr:cNvCxnSpPr/>
      </xdr:nvCxnSpPr>
      <xdr:spPr>
        <a:xfrm>
          <a:off x="22072600" y="960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108755</xdr:rowOff>
    </xdr:from>
    <xdr:ext cx="469744" cy="259045"/>
    <xdr:sp macro="" textlink="">
      <xdr:nvSpPr>
        <xdr:cNvPr id="491" name="【学校施設】&#10;一人当たり面積平均値テキスト"/>
        <xdr:cNvSpPr txBox="1"/>
      </xdr:nvSpPr>
      <xdr:spPr>
        <a:xfrm>
          <a:off x="22250400" y="10567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130328</xdr:rowOff>
    </xdr:from>
    <xdr:to>
      <xdr:col>32</xdr:col>
      <xdr:colOff>238125</xdr:colOff>
      <xdr:row>62</xdr:row>
      <xdr:rowOff>60478</xdr:rowOff>
    </xdr:to>
    <xdr:sp macro="" textlink="">
      <xdr:nvSpPr>
        <xdr:cNvPr id="492" name="フローチャート : 判断 491"/>
        <xdr:cNvSpPr/>
      </xdr:nvSpPr>
      <xdr:spPr>
        <a:xfrm>
          <a:off x="22110700" y="105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81026</xdr:rowOff>
    </xdr:from>
    <xdr:to>
      <xdr:col>31</xdr:col>
      <xdr:colOff>85725</xdr:colOff>
      <xdr:row>63</xdr:row>
      <xdr:rowOff>11176</xdr:rowOff>
    </xdr:to>
    <xdr:sp macro="" textlink="">
      <xdr:nvSpPr>
        <xdr:cNvPr id="493" name="フローチャート : 判断 492"/>
        <xdr:cNvSpPr/>
      </xdr:nvSpPr>
      <xdr:spPr>
        <a:xfrm>
          <a:off x="21272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4" name="テキスト ボックス 4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5" name="テキスト ボックス 4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6" name="テキスト ボックス 4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7" name="テキスト ボックス 4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8" name="テキスト ボックス 4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135433</xdr:rowOff>
    </xdr:from>
    <xdr:to>
      <xdr:col>31</xdr:col>
      <xdr:colOff>85725</xdr:colOff>
      <xdr:row>63</xdr:row>
      <xdr:rowOff>65583</xdr:rowOff>
    </xdr:to>
    <xdr:sp macro="" textlink="">
      <xdr:nvSpPr>
        <xdr:cNvPr id="499" name="円/楕円 498"/>
        <xdr:cNvSpPr/>
      </xdr:nvSpPr>
      <xdr:spPr>
        <a:xfrm>
          <a:off x="21272500" y="1076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27703</xdr:rowOff>
    </xdr:from>
    <xdr:ext cx="469744" cy="259045"/>
    <xdr:sp macro="" textlink="">
      <xdr:nvSpPr>
        <xdr:cNvPr id="500" name="n_1aveValue【学校施設】&#10;一人当たり面積"/>
        <xdr:cNvSpPr txBox="1"/>
      </xdr:nvSpPr>
      <xdr:spPr>
        <a:xfrm>
          <a:off x="21075727" y="104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56710</xdr:rowOff>
    </xdr:from>
    <xdr:ext cx="469744" cy="259045"/>
    <xdr:sp macro="" textlink="">
      <xdr:nvSpPr>
        <xdr:cNvPr id="501" name="n_1mainValue【学校施設】&#10;一人当たり面積"/>
        <xdr:cNvSpPr txBox="1"/>
      </xdr:nvSpPr>
      <xdr:spPr>
        <a:xfrm>
          <a:off x="21075727" y="1085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2" name="正方形/長方形 50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72</xdr:row>
      <xdr:rowOff>127000</xdr:rowOff>
    </xdr:from>
    <xdr:to>
      <xdr:col>20</xdr:col>
      <xdr:colOff>225425</xdr:colOff>
      <xdr:row>74</xdr:row>
      <xdr:rowOff>38100</xdr:rowOff>
    </xdr:to>
    <xdr:sp macro="" textlink="">
      <xdr:nvSpPr>
        <xdr:cNvPr id="503" name="正方形/長方形 502"/>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73</xdr:row>
      <xdr:rowOff>158750</xdr:rowOff>
    </xdr:from>
    <xdr:to>
      <xdr:col>20</xdr:col>
      <xdr:colOff>225425</xdr:colOff>
      <xdr:row>75</xdr:row>
      <xdr:rowOff>69850</xdr:rowOff>
    </xdr:to>
    <xdr:sp macro="" textlink="">
      <xdr:nvSpPr>
        <xdr:cNvPr id="504" name="正方形/長方形 503"/>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19</xdr:col>
      <xdr:colOff>657225</xdr:colOff>
      <xdr:row>72</xdr:row>
      <xdr:rowOff>127000</xdr:rowOff>
    </xdr:from>
    <xdr:to>
      <xdr:col>22</xdr:col>
      <xdr:colOff>123825</xdr:colOff>
      <xdr:row>74</xdr:row>
      <xdr:rowOff>38100</xdr:rowOff>
    </xdr:to>
    <xdr:sp macro="" textlink="">
      <xdr:nvSpPr>
        <xdr:cNvPr id="505" name="正方形/長方形 504"/>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19</xdr:col>
      <xdr:colOff>657225</xdr:colOff>
      <xdr:row>73</xdr:row>
      <xdr:rowOff>158750</xdr:rowOff>
    </xdr:from>
    <xdr:to>
      <xdr:col>22</xdr:col>
      <xdr:colOff>123825</xdr:colOff>
      <xdr:row>75</xdr:row>
      <xdr:rowOff>69850</xdr:rowOff>
    </xdr:to>
    <xdr:sp macro="" textlink="">
      <xdr:nvSpPr>
        <xdr:cNvPr id="506" name="正方形/長方形 505"/>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08" name="正方形/長方形 50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428625</xdr:colOff>
      <xdr:row>72</xdr:row>
      <xdr:rowOff>127000</xdr:rowOff>
    </xdr:from>
    <xdr:to>
      <xdr:col>28</xdr:col>
      <xdr:colOff>581025</xdr:colOff>
      <xdr:row>74</xdr:row>
      <xdr:rowOff>38100</xdr:rowOff>
    </xdr:to>
    <xdr:sp macro="" textlink="">
      <xdr:nvSpPr>
        <xdr:cNvPr id="509" name="正方形/長方形 508"/>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73</xdr:row>
      <xdr:rowOff>158750</xdr:rowOff>
    </xdr:from>
    <xdr:to>
      <xdr:col>28</xdr:col>
      <xdr:colOff>581025</xdr:colOff>
      <xdr:row>75</xdr:row>
      <xdr:rowOff>69850</xdr:rowOff>
    </xdr:to>
    <xdr:sp macro="" textlink="">
      <xdr:nvSpPr>
        <xdr:cNvPr id="510" name="正方形/長方形 509"/>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28</xdr:col>
      <xdr:colOff>327025</xdr:colOff>
      <xdr:row>72</xdr:row>
      <xdr:rowOff>127000</xdr:rowOff>
    </xdr:from>
    <xdr:to>
      <xdr:col>30</xdr:col>
      <xdr:colOff>479425</xdr:colOff>
      <xdr:row>74</xdr:row>
      <xdr:rowOff>38100</xdr:rowOff>
    </xdr:to>
    <xdr:sp macro="" textlink="">
      <xdr:nvSpPr>
        <xdr:cNvPr id="511" name="正方形/長方形 510"/>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28</xdr:col>
      <xdr:colOff>327025</xdr:colOff>
      <xdr:row>73</xdr:row>
      <xdr:rowOff>158750</xdr:rowOff>
    </xdr:from>
    <xdr:to>
      <xdr:col>30</xdr:col>
      <xdr:colOff>479425</xdr:colOff>
      <xdr:row>75</xdr:row>
      <xdr:rowOff>69850</xdr:rowOff>
    </xdr:to>
    <xdr:sp macro="" textlink="">
      <xdr:nvSpPr>
        <xdr:cNvPr id="512" name="正方形/長方形 511"/>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3" name="正方形/長方形 51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14" name="正方形/長方形 51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5" name="正方形/長方形 51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6" name="正方形/長方形 51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7" name="正方形/長方形 51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8" name="正方形/長方形 51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19" name="正方形/長方形 51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0" name="正方形/長方形 51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1" name="正方形/長方形 52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2" name="テキスト ボックス 52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3" name="直線コネクタ 52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24" name="直線コネクタ 52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25" name="テキスト ボックス 52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26" name="直線コネクタ 52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27" name="テキスト ボックス 52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28" name="直線コネクタ 52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29" name="テキスト ボックス 52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0" name="直線コネクタ 52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1" name="テキスト ボックス 53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2" name="直線コネクタ 53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3" name="テキスト ボックス 53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4" name="直線コネクタ 53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35" name="テキスト ボックス 53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41911</xdr:rowOff>
    </xdr:to>
    <xdr:cxnSp macro="">
      <xdr:nvCxnSpPr>
        <xdr:cNvPr id="539" name="直線コネクタ 538"/>
        <xdr:cNvCxnSpPr/>
      </xdr:nvCxnSpPr>
      <xdr:spPr>
        <a:xfrm flipV="1">
          <a:off x="16318864" y="17090571"/>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40" name="【公民館】&#10;有形固定資産減価償却率最小値テキスト"/>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41" name="直線コネクタ 540"/>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542"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543" name="直線コネクタ 54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28320</xdr:rowOff>
    </xdr:from>
    <xdr:ext cx="405111" cy="259045"/>
    <xdr:sp macro="" textlink="">
      <xdr:nvSpPr>
        <xdr:cNvPr id="544" name="【公民館】&#10;有形固定資産減価償却率平均値テキスト"/>
        <xdr:cNvSpPr txBox="1"/>
      </xdr:nvSpPr>
      <xdr:spPr>
        <a:xfrm>
          <a:off x="16408400" y="1768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49893</xdr:rowOff>
    </xdr:from>
    <xdr:to>
      <xdr:col>23</xdr:col>
      <xdr:colOff>568325</xdr:colOff>
      <xdr:row>103</xdr:row>
      <xdr:rowOff>151493</xdr:rowOff>
    </xdr:to>
    <xdr:sp macro="" textlink="">
      <xdr:nvSpPr>
        <xdr:cNvPr id="545" name="フローチャート : 判断 544"/>
        <xdr:cNvSpPr/>
      </xdr:nvSpPr>
      <xdr:spPr>
        <a:xfrm>
          <a:off x="162687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79284</xdr:rowOff>
    </xdr:from>
    <xdr:to>
      <xdr:col>22</xdr:col>
      <xdr:colOff>415925</xdr:colOff>
      <xdr:row>104</xdr:row>
      <xdr:rowOff>9434</xdr:rowOff>
    </xdr:to>
    <xdr:sp macro="" textlink="">
      <xdr:nvSpPr>
        <xdr:cNvPr id="546" name="フローチャート : 判断 545"/>
        <xdr:cNvSpPr/>
      </xdr:nvSpPr>
      <xdr:spPr>
        <a:xfrm>
          <a:off x="15430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107043</xdr:rowOff>
    </xdr:from>
    <xdr:to>
      <xdr:col>22</xdr:col>
      <xdr:colOff>415925</xdr:colOff>
      <xdr:row>100</xdr:row>
      <xdr:rowOff>37193</xdr:rowOff>
    </xdr:to>
    <xdr:sp macro="" textlink="">
      <xdr:nvSpPr>
        <xdr:cNvPr id="552" name="円/楕円 551"/>
        <xdr:cNvSpPr/>
      </xdr:nvSpPr>
      <xdr:spPr>
        <a:xfrm>
          <a:off x="15430500" y="1708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561</xdr:rowOff>
    </xdr:from>
    <xdr:ext cx="405111" cy="259045"/>
    <xdr:sp macro="" textlink="">
      <xdr:nvSpPr>
        <xdr:cNvPr id="553" name="n_1aveValue【公民館】&#10;有形固定資産減価償却率"/>
        <xdr:cNvSpPr txBox="1"/>
      </xdr:nvSpPr>
      <xdr:spPr>
        <a:xfrm>
          <a:off x="15266043"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53720</xdr:rowOff>
    </xdr:from>
    <xdr:ext cx="405111" cy="259045"/>
    <xdr:sp macro="" textlink="">
      <xdr:nvSpPr>
        <xdr:cNvPr id="554" name="n_1mainValue【公民館】&#10;有形固定資産減価償却率"/>
        <xdr:cNvSpPr txBox="1"/>
      </xdr:nvSpPr>
      <xdr:spPr>
        <a:xfrm>
          <a:off x="15266043" y="1685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151637</xdr:rowOff>
    </xdr:from>
    <xdr:to>
      <xdr:col>32</xdr:col>
      <xdr:colOff>186689</xdr:colOff>
      <xdr:row>105</xdr:row>
      <xdr:rowOff>102108</xdr:rowOff>
    </xdr:to>
    <xdr:cxnSp macro="">
      <xdr:nvCxnSpPr>
        <xdr:cNvPr id="578" name="直線コネクタ 577"/>
        <xdr:cNvCxnSpPr/>
      </xdr:nvCxnSpPr>
      <xdr:spPr>
        <a:xfrm flipV="1">
          <a:off x="22160864" y="17296637"/>
          <a:ext cx="0" cy="80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105935</xdr:rowOff>
    </xdr:from>
    <xdr:ext cx="469744" cy="259045"/>
    <xdr:sp macro="" textlink="">
      <xdr:nvSpPr>
        <xdr:cNvPr id="579" name="【公民館】&#10;一人当たり面積最小値テキスト"/>
        <xdr:cNvSpPr txBox="1"/>
      </xdr:nvSpPr>
      <xdr:spPr>
        <a:xfrm>
          <a:off x="22250400" y="1810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0.741</a:t>
          </a:r>
          <a:endParaRPr kumimoji="1" lang="ja-JP" altLang="en-US" sz="1000" b="1">
            <a:latin typeface="ＭＳ Ｐゴシック"/>
          </a:endParaRPr>
        </a:p>
      </xdr:txBody>
    </xdr:sp>
    <xdr:clientData/>
  </xdr:oneCellAnchor>
  <xdr:twoCellAnchor>
    <xdr:from>
      <xdr:col>32</xdr:col>
      <xdr:colOff>98425</xdr:colOff>
      <xdr:row>105</xdr:row>
      <xdr:rowOff>102108</xdr:rowOff>
    </xdr:from>
    <xdr:to>
      <xdr:col>32</xdr:col>
      <xdr:colOff>276225</xdr:colOff>
      <xdr:row>105</xdr:row>
      <xdr:rowOff>102108</xdr:rowOff>
    </xdr:to>
    <xdr:cxnSp macro="">
      <xdr:nvCxnSpPr>
        <xdr:cNvPr id="580" name="直線コネクタ 579"/>
        <xdr:cNvCxnSpPr/>
      </xdr:nvCxnSpPr>
      <xdr:spPr>
        <a:xfrm>
          <a:off x="22072600" y="1810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98314</xdr:rowOff>
    </xdr:from>
    <xdr:ext cx="469744" cy="259045"/>
    <xdr:sp macro="" textlink="">
      <xdr:nvSpPr>
        <xdr:cNvPr id="581" name="【公民館】&#10;一人当たり面積最大値テキスト"/>
        <xdr:cNvSpPr txBox="1"/>
      </xdr:nvSpPr>
      <xdr:spPr>
        <a:xfrm>
          <a:off x="222504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a:t>
          </a:r>
          <a:endParaRPr kumimoji="1" lang="ja-JP" altLang="en-US" sz="1000" b="1">
            <a:latin typeface="ＭＳ Ｐゴシック"/>
          </a:endParaRPr>
        </a:p>
      </xdr:txBody>
    </xdr:sp>
    <xdr:clientData/>
  </xdr:oneCellAnchor>
  <xdr:twoCellAnchor>
    <xdr:from>
      <xdr:col>32</xdr:col>
      <xdr:colOff>98425</xdr:colOff>
      <xdr:row>100</xdr:row>
      <xdr:rowOff>151637</xdr:rowOff>
    </xdr:from>
    <xdr:to>
      <xdr:col>32</xdr:col>
      <xdr:colOff>276225</xdr:colOff>
      <xdr:row>100</xdr:row>
      <xdr:rowOff>151637</xdr:rowOff>
    </xdr:to>
    <xdr:cxnSp macro="">
      <xdr:nvCxnSpPr>
        <xdr:cNvPr id="582" name="直線コネクタ 581"/>
        <xdr:cNvCxnSpPr/>
      </xdr:nvCxnSpPr>
      <xdr:spPr>
        <a:xfrm>
          <a:off x="22072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49547</xdr:rowOff>
    </xdr:from>
    <xdr:ext cx="469744" cy="259045"/>
    <xdr:sp macro="" textlink="">
      <xdr:nvSpPr>
        <xdr:cNvPr id="583" name="【公民館】&#10;一人当たり面積平均値テキスト"/>
        <xdr:cNvSpPr txBox="1"/>
      </xdr:nvSpPr>
      <xdr:spPr>
        <a:xfrm>
          <a:off x="22250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71120</xdr:rowOff>
    </xdr:from>
    <xdr:to>
      <xdr:col>32</xdr:col>
      <xdr:colOff>238125</xdr:colOff>
      <xdr:row>104</xdr:row>
      <xdr:rowOff>1270</xdr:rowOff>
    </xdr:to>
    <xdr:sp macro="" textlink="">
      <xdr:nvSpPr>
        <xdr:cNvPr id="584" name="フローチャート : 判断 583"/>
        <xdr:cNvSpPr/>
      </xdr:nvSpPr>
      <xdr:spPr>
        <a:xfrm>
          <a:off x="22110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114554</xdr:rowOff>
    </xdr:from>
    <xdr:to>
      <xdr:col>31</xdr:col>
      <xdr:colOff>85725</xdr:colOff>
      <xdr:row>106</xdr:row>
      <xdr:rowOff>44704</xdr:rowOff>
    </xdr:to>
    <xdr:sp macro="" textlink="">
      <xdr:nvSpPr>
        <xdr:cNvPr id="585" name="フローチャート : 判断 584"/>
        <xdr:cNvSpPr/>
      </xdr:nvSpPr>
      <xdr:spPr>
        <a:xfrm>
          <a:off x="21272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59689</xdr:rowOff>
    </xdr:from>
    <xdr:to>
      <xdr:col>31</xdr:col>
      <xdr:colOff>85725</xdr:colOff>
      <xdr:row>107</xdr:row>
      <xdr:rowOff>161289</xdr:rowOff>
    </xdr:to>
    <xdr:sp macro="" textlink="">
      <xdr:nvSpPr>
        <xdr:cNvPr id="591" name="円/楕円 590"/>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61231</xdr:rowOff>
    </xdr:from>
    <xdr:ext cx="469744" cy="259045"/>
    <xdr:sp macro="" textlink="">
      <xdr:nvSpPr>
        <xdr:cNvPr id="592" name="n_1aveValue【公民館】&#10;一人当たり面積"/>
        <xdr:cNvSpPr txBox="1"/>
      </xdr:nvSpPr>
      <xdr:spPr>
        <a:xfrm>
          <a:off x="210757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152416</xdr:rowOff>
    </xdr:from>
    <xdr:ext cx="469744" cy="259045"/>
    <xdr:sp macro="" textlink="">
      <xdr:nvSpPr>
        <xdr:cNvPr id="593"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有形固定資産減価償却率については、公民館が類似団体と比較して高く、橋りょう・トンネルが低くなっている。</a:t>
          </a:r>
          <a:endParaRPr lang="ja-JP" altLang="ja-JP" sz="1400">
            <a:effectLst/>
          </a:endParaRPr>
        </a:p>
        <a:p>
          <a:r>
            <a:rPr kumimoji="1" lang="ja-JP" altLang="ja-JP" sz="1100">
              <a:solidFill>
                <a:schemeClr val="dk1"/>
              </a:solidFill>
              <a:effectLst/>
              <a:latin typeface="+mn-lt"/>
              <a:ea typeface="+mn-ea"/>
              <a:cs typeface="+mn-cs"/>
            </a:rPr>
            <a:t>公民館の高い要因は、本村にある地区公民館の大半において、建築からの経過年数が耐用年数を上回っているためである。なお、平成３０年度に財源に地方債（過疎債）を充当して、松原地区の公民館の建替えを行う。</a:t>
          </a:r>
          <a:endParaRPr lang="ja-JP" altLang="ja-JP" sz="1400">
            <a:effectLst/>
          </a:endParaRPr>
        </a:p>
        <a:p>
          <a:r>
            <a:rPr kumimoji="1" lang="ja-JP" altLang="ja-JP" sz="1100">
              <a:solidFill>
                <a:schemeClr val="dk1"/>
              </a:solidFill>
              <a:effectLst/>
              <a:latin typeface="+mn-lt"/>
              <a:ea typeface="+mn-ea"/>
              <a:cs typeface="+mn-cs"/>
            </a:rPr>
            <a:t>橋りょう・トンネルの低い要因は、平成２５年度～２７年度において、姫島全土の橋りょう・トンネルを長寿命化計画に基づき、補修工事を実施したためである。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
2,152
6.99
2,396,477
2,166,664
150,570
1,401,599
1,977,426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61722</xdr:rowOff>
    </xdr:from>
    <xdr:to>
      <xdr:col>6</xdr:col>
      <xdr:colOff>510540</xdr:colOff>
      <xdr:row>63</xdr:row>
      <xdr:rowOff>80010</xdr:rowOff>
    </xdr:to>
    <xdr:cxnSp macro="">
      <xdr:nvCxnSpPr>
        <xdr:cNvPr id="71" name="直線コネクタ 70"/>
        <xdr:cNvCxnSpPr/>
      </xdr:nvCxnSpPr>
      <xdr:spPr>
        <a:xfrm flipV="1">
          <a:off x="4634865" y="9662922"/>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83837</xdr:rowOff>
    </xdr:from>
    <xdr:ext cx="405111" cy="259045"/>
    <xdr:sp macro="" textlink="">
      <xdr:nvSpPr>
        <xdr:cNvPr id="72" name="【体育館・プール】&#10;有形固定資産減価償却率最小値テキスト"/>
        <xdr:cNvSpPr txBox="1"/>
      </xdr:nvSpPr>
      <xdr:spPr>
        <a:xfrm>
          <a:off x="47244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6</xdr:col>
      <xdr:colOff>422275</xdr:colOff>
      <xdr:row>63</xdr:row>
      <xdr:rowOff>80010</xdr:rowOff>
    </xdr:from>
    <xdr:to>
      <xdr:col>6</xdr:col>
      <xdr:colOff>600075</xdr:colOff>
      <xdr:row>63</xdr:row>
      <xdr:rowOff>80010</xdr:rowOff>
    </xdr:to>
    <xdr:cxnSp macro="">
      <xdr:nvCxnSpPr>
        <xdr:cNvPr id="73" name="直線コネクタ 72"/>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8399</xdr:rowOff>
    </xdr:from>
    <xdr:ext cx="405111" cy="259045"/>
    <xdr:sp macro="" textlink="">
      <xdr:nvSpPr>
        <xdr:cNvPr id="74" name="【体育館・プール】&#10;有形固定資産減価償却率最大値テキスト"/>
        <xdr:cNvSpPr txBox="1"/>
      </xdr:nvSpPr>
      <xdr:spPr>
        <a:xfrm>
          <a:off x="4724400" y="943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61722</xdr:rowOff>
    </xdr:from>
    <xdr:to>
      <xdr:col>6</xdr:col>
      <xdr:colOff>600075</xdr:colOff>
      <xdr:row>56</xdr:row>
      <xdr:rowOff>61722</xdr:rowOff>
    </xdr:to>
    <xdr:cxnSp macro="">
      <xdr:nvCxnSpPr>
        <xdr:cNvPr id="75" name="直線コネクタ 74"/>
        <xdr:cNvCxnSpPr/>
      </xdr:nvCxnSpPr>
      <xdr:spPr>
        <a:xfrm>
          <a:off x="4546600" y="966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158513</xdr:rowOff>
    </xdr:from>
    <xdr:ext cx="405111" cy="259045"/>
    <xdr:sp macro="" textlink="">
      <xdr:nvSpPr>
        <xdr:cNvPr id="76" name="【体育館・プール】&#10;有形固定資産減価償却率平均値テキスト"/>
        <xdr:cNvSpPr txBox="1"/>
      </xdr:nvSpPr>
      <xdr:spPr>
        <a:xfrm>
          <a:off x="47244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xdr:rowOff>
    </xdr:from>
    <xdr:to>
      <xdr:col>6</xdr:col>
      <xdr:colOff>561975</xdr:colOff>
      <xdr:row>60</xdr:row>
      <xdr:rowOff>110236</xdr:rowOff>
    </xdr:to>
    <xdr:sp macro="" textlink="">
      <xdr:nvSpPr>
        <xdr:cNvPr id="77" name="フローチャート : 判断 76"/>
        <xdr:cNvSpPr/>
      </xdr:nvSpPr>
      <xdr:spPr>
        <a:xfrm>
          <a:off x="4584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68072</xdr:rowOff>
    </xdr:from>
    <xdr:to>
      <xdr:col>5</xdr:col>
      <xdr:colOff>409575</xdr:colOff>
      <xdr:row>60</xdr:row>
      <xdr:rowOff>169672</xdr:rowOff>
    </xdr:to>
    <xdr:sp macro="" textlink="">
      <xdr:nvSpPr>
        <xdr:cNvPr id="78" name="フローチャート : 判断 77"/>
        <xdr:cNvSpPr/>
      </xdr:nvSpPr>
      <xdr:spPr>
        <a:xfrm>
          <a:off x="3746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160799</xdr:rowOff>
    </xdr:from>
    <xdr:ext cx="405111" cy="259045"/>
    <xdr:sp macro="" textlink="">
      <xdr:nvSpPr>
        <xdr:cNvPr id="79" name="n_1aveValue【体育館・プール】&#10;有形固定資産減価償却率"/>
        <xdr:cNvSpPr txBox="1"/>
      </xdr:nvSpPr>
      <xdr:spPr>
        <a:xfrm>
          <a:off x="3582043"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170942</xdr:rowOff>
    </xdr:from>
    <xdr:to>
      <xdr:col>5</xdr:col>
      <xdr:colOff>409575</xdr:colOff>
      <xdr:row>59</xdr:row>
      <xdr:rowOff>101092</xdr:rowOff>
    </xdr:to>
    <xdr:sp macro="" textlink="">
      <xdr:nvSpPr>
        <xdr:cNvPr id="85" name="円/楕円 84"/>
        <xdr:cNvSpPr/>
      </xdr:nvSpPr>
      <xdr:spPr>
        <a:xfrm>
          <a:off x="3746500" y="1011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117619</xdr:rowOff>
    </xdr:from>
    <xdr:ext cx="405111" cy="259045"/>
    <xdr:sp macro="" textlink="">
      <xdr:nvSpPr>
        <xdr:cNvPr id="86" name="n_1mainValue【体育館・プール】&#10;有形固定資産減価償却率"/>
        <xdr:cNvSpPr txBox="1"/>
      </xdr:nvSpPr>
      <xdr:spPr>
        <a:xfrm>
          <a:off x="3582043" y="989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159040</xdr:rowOff>
    </xdr:from>
    <xdr:to>
      <xdr:col>15</xdr:col>
      <xdr:colOff>180340</xdr:colOff>
      <xdr:row>64</xdr:row>
      <xdr:rowOff>9471</xdr:rowOff>
    </xdr:to>
    <xdr:cxnSp macro="">
      <xdr:nvCxnSpPr>
        <xdr:cNvPr id="112" name="直線コネクタ 111"/>
        <xdr:cNvCxnSpPr/>
      </xdr:nvCxnSpPr>
      <xdr:spPr>
        <a:xfrm flipV="1">
          <a:off x="10476865" y="9588790"/>
          <a:ext cx="0" cy="139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13298</xdr:rowOff>
    </xdr:from>
    <xdr:ext cx="469744" cy="259045"/>
    <xdr:sp macro="" textlink="">
      <xdr:nvSpPr>
        <xdr:cNvPr id="113" name="【体育館・プール】&#10;一人当たり面積最小値テキスト"/>
        <xdr:cNvSpPr txBox="1"/>
      </xdr:nvSpPr>
      <xdr:spPr>
        <a:xfrm>
          <a:off x="10566400" y="1098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15</xdr:col>
      <xdr:colOff>92075</xdr:colOff>
      <xdr:row>64</xdr:row>
      <xdr:rowOff>9471</xdr:rowOff>
    </xdr:from>
    <xdr:to>
      <xdr:col>15</xdr:col>
      <xdr:colOff>269875</xdr:colOff>
      <xdr:row>64</xdr:row>
      <xdr:rowOff>9471</xdr:rowOff>
    </xdr:to>
    <xdr:cxnSp macro="">
      <xdr:nvCxnSpPr>
        <xdr:cNvPr id="114" name="直線コネクタ 113"/>
        <xdr:cNvCxnSpPr/>
      </xdr:nvCxnSpPr>
      <xdr:spPr>
        <a:xfrm>
          <a:off x="10388600" y="10982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105717</xdr:rowOff>
    </xdr:from>
    <xdr:ext cx="469744" cy="259045"/>
    <xdr:sp macro="" textlink="">
      <xdr:nvSpPr>
        <xdr:cNvPr id="115" name="【体育館・プール】&#10;一人当たり面積最大値テキスト"/>
        <xdr:cNvSpPr txBox="1"/>
      </xdr:nvSpPr>
      <xdr:spPr>
        <a:xfrm>
          <a:off x="10566400" y="93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4.638</a:t>
          </a:r>
          <a:endParaRPr kumimoji="1" lang="ja-JP" altLang="en-US" sz="1000" b="1">
            <a:latin typeface="ＭＳ Ｐゴシック"/>
          </a:endParaRPr>
        </a:p>
      </xdr:txBody>
    </xdr:sp>
    <xdr:clientData/>
  </xdr:oneCellAnchor>
  <xdr:twoCellAnchor>
    <xdr:from>
      <xdr:col>15</xdr:col>
      <xdr:colOff>92075</xdr:colOff>
      <xdr:row>55</xdr:row>
      <xdr:rowOff>159040</xdr:rowOff>
    </xdr:from>
    <xdr:to>
      <xdr:col>15</xdr:col>
      <xdr:colOff>269875</xdr:colOff>
      <xdr:row>55</xdr:row>
      <xdr:rowOff>159040</xdr:rowOff>
    </xdr:to>
    <xdr:cxnSp macro="">
      <xdr:nvCxnSpPr>
        <xdr:cNvPr id="116" name="直線コネクタ 115"/>
        <xdr:cNvCxnSpPr/>
      </xdr:nvCxnSpPr>
      <xdr:spPr>
        <a:xfrm>
          <a:off x="10388600" y="958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140878</xdr:rowOff>
    </xdr:from>
    <xdr:ext cx="469744" cy="259045"/>
    <xdr:sp macro="" textlink="">
      <xdr:nvSpPr>
        <xdr:cNvPr id="117" name="【体育館・プール】&#10;一人当たり面積平均値テキスト"/>
        <xdr:cNvSpPr txBox="1"/>
      </xdr:nvSpPr>
      <xdr:spPr>
        <a:xfrm>
          <a:off x="10566400" y="10599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162451</xdr:rowOff>
    </xdr:from>
    <xdr:to>
      <xdr:col>15</xdr:col>
      <xdr:colOff>231775</xdr:colOff>
      <xdr:row>62</xdr:row>
      <xdr:rowOff>92601</xdr:rowOff>
    </xdr:to>
    <xdr:sp macro="" textlink="">
      <xdr:nvSpPr>
        <xdr:cNvPr id="118" name="フローチャート : 判断 117"/>
        <xdr:cNvSpPr/>
      </xdr:nvSpPr>
      <xdr:spPr>
        <a:xfrm>
          <a:off x="10426700" y="106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130121</xdr:rowOff>
    </xdr:from>
    <xdr:to>
      <xdr:col>14</xdr:col>
      <xdr:colOff>79375</xdr:colOff>
      <xdr:row>63</xdr:row>
      <xdr:rowOff>60271</xdr:rowOff>
    </xdr:to>
    <xdr:sp macro="" textlink="">
      <xdr:nvSpPr>
        <xdr:cNvPr id="119" name="フローチャート : 判断 118"/>
        <xdr:cNvSpPr/>
      </xdr:nvSpPr>
      <xdr:spPr>
        <a:xfrm>
          <a:off x="9588500" y="1076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51398</xdr:rowOff>
    </xdr:from>
    <xdr:ext cx="469744" cy="259045"/>
    <xdr:sp macro="" textlink="">
      <xdr:nvSpPr>
        <xdr:cNvPr id="120" name="n_1aveValue【体育館・プール】&#10;一人当たり面積"/>
        <xdr:cNvSpPr txBox="1"/>
      </xdr:nvSpPr>
      <xdr:spPr>
        <a:xfrm>
          <a:off x="9391727" y="1085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48151</xdr:rowOff>
    </xdr:from>
    <xdr:to>
      <xdr:col>14</xdr:col>
      <xdr:colOff>79375</xdr:colOff>
      <xdr:row>62</xdr:row>
      <xdr:rowOff>149751</xdr:rowOff>
    </xdr:to>
    <xdr:sp macro="" textlink="">
      <xdr:nvSpPr>
        <xdr:cNvPr id="126" name="円/楕円 125"/>
        <xdr:cNvSpPr/>
      </xdr:nvSpPr>
      <xdr:spPr>
        <a:xfrm>
          <a:off x="9588500" y="1067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166278</xdr:rowOff>
    </xdr:from>
    <xdr:ext cx="469744" cy="259045"/>
    <xdr:sp macro="" textlink="">
      <xdr:nvSpPr>
        <xdr:cNvPr id="127" name="n_1mainValue【体育館・プール】&#10;一人当たり面積"/>
        <xdr:cNvSpPr txBox="1"/>
      </xdr:nvSpPr>
      <xdr:spPr>
        <a:xfrm>
          <a:off x="9391727" y="1045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19050</xdr:rowOff>
    </xdr:to>
    <xdr:cxnSp macro="">
      <xdr:nvCxnSpPr>
        <xdr:cNvPr id="152" name="直線コネクタ 151"/>
        <xdr:cNvCxnSpPr/>
      </xdr:nvCxnSpPr>
      <xdr:spPr>
        <a:xfrm flipV="1">
          <a:off x="4634865" y="133350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22877</xdr:rowOff>
    </xdr:from>
    <xdr:ext cx="405111" cy="259045"/>
    <xdr:sp macro="" textlink="">
      <xdr:nvSpPr>
        <xdr:cNvPr id="153" name="【福祉施設】&#10;有形固定資産減価償却率最小値テキスト"/>
        <xdr:cNvSpPr txBox="1"/>
      </xdr:nvSpPr>
      <xdr:spPr>
        <a:xfrm>
          <a:off x="4724400"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422275</xdr:colOff>
      <xdr:row>86</xdr:row>
      <xdr:rowOff>19050</xdr:rowOff>
    </xdr:from>
    <xdr:to>
      <xdr:col>6</xdr:col>
      <xdr:colOff>600075</xdr:colOff>
      <xdr:row>86</xdr:row>
      <xdr:rowOff>19050</xdr:rowOff>
    </xdr:to>
    <xdr:cxnSp macro="">
      <xdr:nvCxnSpPr>
        <xdr:cNvPr id="154" name="直線コネクタ 153"/>
        <xdr:cNvCxnSpPr/>
      </xdr:nvCxnSpPr>
      <xdr:spPr>
        <a:xfrm>
          <a:off x="4546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78122</xdr:rowOff>
    </xdr:from>
    <xdr:ext cx="405111" cy="259045"/>
    <xdr:sp macro="" textlink="">
      <xdr:nvSpPr>
        <xdr:cNvPr id="157" name="【福祉施設】&#10;有形固定資産減価償却率平均値テキスト"/>
        <xdr:cNvSpPr txBox="1"/>
      </xdr:nvSpPr>
      <xdr:spPr>
        <a:xfrm>
          <a:off x="4724400" y="14308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99695</xdr:rowOff>
    </xdr:from>
    <xdr:to>
      <xdr:col>6</xdr:col>
      <xdr:colOff>561975</xdr:colOff>
      <xdr:row>84</xdr:row>
      <xdr:rowOff>29845</xdr:rowOff>
    </xdr:to>
    <xdr:sp macro="" textlink="">
      <xdr:nvSpPr>
        <xdr:cNvPr id="158" name="フローチャート : 判断 157"/>
        <xdr:cNvSpPr/>
      </xdr:nvSpPr>
      <xdr:spPr>
        <a:xfrm>
          <a:off x="4584700" y="1433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69214</xdr:rowOff>
    </xdr:from>
    <xdr:to>
      <xdr:col>5</xdr:col>
      <xdr:colOff>409575</xdr:colOff>
      <xdr:row>83</xdr:row>
      <xdr:rowOff>170814</xdr:rowOff>
    </xdr:to>
    <xdr:sp macro="" textlink="">
      <xdr:nvSpPr>
        <xdr:cNvPr id="159" name="フローチャート : 判断 158"/>
        <xdr:cNvSpPr/>
      </xdr:nvSpPr>
      <xdr:spPr>
        <a:xfrm>
          <a:off x="3746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161941</xdr:rowOff>
    </xdr:from>
    <xdr:ext cx="405111" cy="259045"/>
    <xdr:sp macro="" textlink="">
      <xdr:nvSpPr>
        <xdr:cNvPr id="160" name="n_1aveValue【福祉施設】&#10;有形固定資産減価償却率"/>
        <xdr:cNvSpPr txBox="1"/>
      </xdr:nvSpPr>
      <xdr:spPr>
        <a:xfrm>
          <a:off x="3582043"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21589</xdr:rowOff>
    </xdr:from>
    <xdr:to>
      <xdr:col>5</xdr:col>
      <xdr:colOff>409575</xdr:colOff>
      <xdr:row>82</xdr:row>
      <xdr:rowOff>123189</xdr:rowOff>
    </xdr:to>
    <xdr:sp macro="" textlink="">
      <xdr:nvSpPr>
        <xdr:cNvPr id="166" name="円/楕円 165"/>
        <xdr:cNvSpPr/>
      </xdr:nvSpPr>
      <xdr:spPr>
        <a:xfrm>
          <a:off x="3746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139716</xdr:rowOff>
    </xdr:from>
    <xdr:ext cx="405111" cy="259045"/>
    <xdr:sp macro="" textlink="">
      <xdr:nvSpPr>
        <xdr:cNvPr id="167" name="n_1mainValue【福祉施設】&#10;有形固定資産減価償却率"/>
        <xdr:cNvSpPr txBox="1"/>
      </xdr:nvSpPr>
      <xdr:spPr>
        <a:xfrm>
          <a:off x="3582043"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143256</xdr:rowOff>
    </xdr:from>
    <xdr:to>
      <xdr:col>15</xdr:col>
      <xdr:colOff>180340</xdr:colOff>
      <xdr:row>84</xdr:row>
      <xdr:rowOff>98450</xdr:rowOff>
    </xdr:to>
    <xdr:cxnSp macro="">
      <xdr:nvCxnSpPr>
        <xdr:cNvPr id="189" name="直線コネクタ 188"/>
        <xdr:cNvCxnSpPr/>
      </xdr:nvCxnSpPr>
      <xdr:spPr>
        <a:xfrm flipV="1">
          <a:off x="10476865" y="13687806"/>
          <a:ext cx="0" cy="81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102277</xdr:rowOff>
    </xdr:from>
    <xdr:ext cx="469744" cy="259045"/>
    <xdr:sp macro="" textlink="">
      <xdr:nvSpPr>
        <xdr:cNvPr id="190" name="【福祉施設】&#10;一人当たり面積最小値テキスト"/>
        <xdr:cNvSpPr txBox="1"/>
      </xdr:nvSpPr>
      <xdr:spPr>
        <a:xfrm>
          <a:off x="10566400" y="1450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0.618</a:t>
          </a:r>
          <a:endParaRPr kumimoji="1" lang="ja-JP" altLang="en-US" sz="1000" b="1">
            <a:latin typeface="ＭＳ Ｐゴシック"/>
          </a:endParaRPr>
        </a:p>
      </xdr:txBody>
    </xdr:sp>
    <xdr:clientData/>
  </xdr:oneCellAnchor>
  <xdr:twoCellAnchor>
    <xdr:from>
      <xdr:col>15</xdr:col>
      <xdr:colOff>92075</xdr:colOff>
      <xdr:row>84</xdr:row>
      <xdr:rowOff>98450</xdr:rowOff>
    </xdr:from>
    <xdr:to>
      <xdr:col>15</xdr:col>
      <xdr:colOff>269875</xdr:colOff>
      <xdr:row>84</xdr:row>
      <xdr:rowOff>98450</xdr:rowOff>
    </xdr:to>
    <xdr:cxnSp macro="">
      <xdr:nvCxnSpPr>
        <xdr:cNvPr id="191" name="直線コネクタ 190"/>
        <xdr:cNvCxnSpPr/>
      </xdr:nvCxnSpPr>
      <xdr:spPr>
        <a:xfrm>
          <a:off x="10388600" y="1450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89933</xdr:rowOff>
    </xdr:from>
    <xdr:ext cx="469744" cy="259045"/>
    <xdr:sp macro="" textlink="">
      <xdr:nvSpPr>
        <xdr:cNvPr id="192" name="【福祉施設】&#10;一人当たり面積最大値テキスト"/>
        <xdr:cNvSpPr txBox="1"/>
      </xdr:nvSpPr>
      <xdr:spPr>
        <a:xfrm>
          <a:off x="10566400" y="1346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2.395</a:t>
          </a:r>
          <a:endParaRPr kumimoji="1" lang="ja-JP" altLang="en-US" sz="1000" b="1">
            <a:latin typeface="ＭＳ Ｐゴシック"/>
          </a:endParaRPr>
        </a:p>
      </xdr:txBody>
    </xdr:sp>
    <xdr:clientData/>
  </xdr:oneCellAnchor>
  <xdr:twoCellAnchor>
    <xdr:from>
      <xdr:col>15</xdr:col>
      <xdr:colOff>92075</xdr:colOff>
      <xdr:row>79</xdr:row>
      <xdr:rowOff>143256</xdr:rowOff>
    </xdr:from>
    <xdr:to>
      <xdr:col>15</xdr:col>
      <xdr:colOff>269875</xdr:colOff>
      <xdr:row>79</xdr:row>
      <xdr:rowOff>143256</xdr:rowOff>
    </xdr:to>
    <xdr:cxnSp macro="">
      <xdr:nvCxnSpPr>
        <xdr:cNvPr id="193" name="直線コネクタ 192"/>
        <xdr:cNvCxnSpPr/>
      </xdr:nvCxnSpPr>
      <xdr:spPr>
        <a:xfrm>
          <a:off x="10388600" y="1368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23792</xdr:rowOff>
    </xdr:from>
    <xdr:ext cx="469744" cy="259045"/>
    <xdr:sp macro="" textlink="">
      <xdr:nvSpPr>
        <xdr:cNvPr id="194" name="【福祉施設】&#10;一人当たり面積平均値テキスト"/>
        <xdr:cNvSpPr txBox="1"/>
      </xdr:nvSpPr>
      <xdr:spPr>
        <a:xfrm>
          <a:off x="10566400" y="1408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45365</xdr:rowOff>
    </xdr:from>
    <xdr:to>
      <xdr:col>15</xdr:col>
      <xdr:colOff>231775</xdr:colOff>
      <xdr:row>82</xdr:row>
      <xdr:rowOff>146965</xdr:rowOff>
    </xdr:to>
    <xdr:sp macro="" textlink="">
      <xdr:nvSpPr>
        <xdr:cNvPr id="195" name="フローチャート : 判断 194"/>
        <xdr:cNvSpPr/>
      </xdr:nvSpPr>
      <xdr:spPr>
        <a:xfrm>
          <a:off x="10426700" y="141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143663</xdr:rowOff>
    </xdr:from>
    <xdr:to>
      <xdr:col>14</xdr:col>
      <xdr:colOff>79375</xdr:colOff>
      <xdr:row>84</xdr:row>
      <xdr:rowOff>73813</xdr:rowOff>
    </xdr:to>
    <xdr:sp macro="" textlink="">
      <xdr:nvSpPr>
        <xdr:cNvPr id="196" name="フローチャート : 判断 195"/>
        <xdr:cNvSpPr/>
      </xdr:nvSpPr>
      <xdr:spPr>
        <a:xfrm>
          <a:off x="9588500" y="1437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64940</xdr:rowOff>
    </xdr:from>
    <xdr:ext cx="469744" cy="259045"/>
    <xdr:sp macro="" textlink="">
      <xdr:nvSpPr>
        <xdr:cNvPr id="197" name="n_1aveValue【福祉施設】&#10;一人当たり面積"/>
        <xdr:cNvSpPr txBox="1"/>
      </xdr:nvSpPr>
      <xdr:spPr>
        <a:xfrm>
          <a:off x="9391727" y="1446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0.783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52679</xdr:rowOff>
    </xdr:from>
    <xdr:to>
      <xdr:col>14</xdr:col>
      <xdr:colOff>79375</xdr:colOff>
      <xdr:row>77</xdr:row>
      <xdr:rowOff>154279</xdr:rowOff>
    </xdr:to>
    <xdr:sp macro="" textlink="">
      <xdr:nvSpPr>
        <xdr:cNvPr id="203" name="円/楕円 202"/>
        <xdr:cNvSpPr/>
      </xdr:nvSpPr>
      <xdr:spPr>
        <a:xfrm>
          <a:off x="9588500" y="1325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170806</xdr:rowOff>
    </xdr:from>
    <xdr:ext cx="469744" cy="259045"/>
    <xdr:sp macro="" textlink="">
      <xdr:nvSpPr>
        <xdr:cNvPr id="204" name="n_1mainValue【福祉施設】&#10;一人当たり面積"/>
        <xdr:cNvSpPr txBox="1"/>
      </xdr:nvSpPr>
      <xdr:spPr>
        <a:xfrm>
          <a:off x="9391727" y="130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3" name="テキスト ボックス 2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4" name="直線コネクタ 2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5" name="テキスト ボックス 21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17" name="テキスト ボックス 2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160020</xdr:rowOff>
    </xdr:from>
    <xdr:to>
      <xdr:col>6</xdr:col>
      <xdr:colOff>510540</xdr:colOff>
      <xdr:row>100</xdr:row>
      <xdr:rowOff>76200</xdr:rowOff>
    </xdr:to>
    <xdr:cxnSp macro="">
      <xdr:nvCxnSpPr>
        <xdr:cNvPr id="229" name="直線コネクタ 228"/>
        <xdr:cNvCxnSpPr/>
      </xdr:nvCxnSpPr>
      <xdr:spPr>
        <a:xfrm flipV="1">
          <a:off x="4634865" y="17133570"/>
          <a:ext cx="0" cy="87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81297</xdr:rowOff>
    </xdr:from>
    <xdr:ext cx="405111" cy="259045"/>
    <xdr:sp macro="" textlink="">
      <xdr:nvSpPr>
        <xdr:cNvPr id="230" name="【市民会館】&#10;有形固定資産減価償却率最小値テキスト"/>
        <xdr:cNvSpPr txBox="1"/>
      </xdr:nvSpPr>
      <xdr:spPr>
        <a:xfrm>
          <a:off x="4724400" y="17226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100</xdr:row>
      <xdr:rowOff>76200</xdr:rowOff>
    </xdr:from>
    <xdr:to>
      <xdr:col>6</xdr:col>
      <xdr:colOff>600075</xdr:colOff>
      <xdr:row>100</xdr:row>
      <xdr:rowOff>76200</xdr:rowOff>
    </xdr:to>
    <xdr:cxnSp macro="">
      <xdr:nvCxnSpPr>
        <xdr:cNvPr id="231" name="直線コネクタ 230"/>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106697</xdr:rowOff>
    </xdr:from>
    <xdr:ext cx="405111" cy="259045"/>
    <xdr:sp macro="" textlink="">
      <xdr:nvSpPr>
        <xdr:cNvPr id="232" name="【市民会館】&#10;有形固定資産減価償却率最大値テキスト"/>
        <xdr:cNvSpPr txBox="1"/>
      </xdr:nvSpPr>
      <xdr:spPr>
        <a:xfrm>
          <a:off x="47244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6</xdr:col>
      <xdr:colOff>422275</xdr:colOff>
      <xdr:row>99</xdr:row>
      <xdr:rowOff>160020</xdr:rowOff>
    </xdr:from>
    <xdr:to>
      <xdr:col>6</xdr:col>
      <xdr:colOff>600075</xdr:colOff>
      <xdr:row>99</xdr:row>
      <xdr:rowOff>160020</xdr:rowOff>
    </xdr:to>
    <xdr:cxnSp macro="">
      <xdr:nvCxnSpPr>
        <xdr:cNvPr id="233" name="直線コネクタ 232"/>
        <xdr:cNvCxnSpPr/>
      </xdr:nvCxnSpPr>
      <xdr:spPr>
        <a:xfrm>
          <a:off x="4546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125747</xdr:rowOff>
    </xdr:from>
    <xdr:ext cx="405111" cy="259045"/>
    <xdr:sp macro="" textlink="">
      <xdr:nvSpPr>
        <xdr:cNvPr id="234" name="【市民会館】&#10;有形固定資産減価償却率平均値テキスト"/>
        <xdr:cNvSpPr txBox="1"/>
      </xdr:nvSpPr>
      <xdr:spPr>
        <a:xfrm>
          <a:off x="4724400" y="17099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6</xdr:col>
      <xdr:colOff>460375</xdr:colOff>
      <xdr:row>99</xdr:row>
      <xdr:rowOff>147320</xdr:rowOff>
    </xdr:from>
    <xdr:to>
      <xdr:col>6</xdr:col>
      <xdr:colOff>561975</xdr:colOff>
      <xdr:row>100</xdr:row>
      <xdr:rowOff>77470</xdr:rowOff>
    </xdr:to>
    <xdr:sp macro="" textlink="">
      <xdr:nvSpPr>
        <xdr:cNvPr id="235" name="フローチャート : 判断 234"/>
        <xdr:cNvSpPr/>
      </xdr:nvSpPr>
      <xdr:spPr>
        <a:xfrm>
          <a:off x="4584700" y="1712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82550</xdr:rowOff>
    </xdr:from>
    <xdr:to>
      <xdr:col>5</xdr:col>
      <xdr:colOff>409575</xdr:colOff>
      <xdr:row>109</xdr:row>
      <xdr:rowOff>12700</xdr:rowOff>
    </xdr:to>
    <xdr:sp macro="" textlink="">
      <xdr:nvSpPr>
        <xdr:cNvPr id="236" name="フローチャート : 判断 235"/>
        <xdr:cNvSpPr/>
      </xdr:nvSpPr>
      <xdr:spPr>
        <a:xfrm>
          <a:off x="3746500" y="185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3827</xdr:rowOff>
    </xdr:from>
    <xdr:ext cx="405111" cy="259045"/>
    <xdr:sp macro="" textlink="">
      <xdr:nvSpPr>
        <xdr:cNvPr id="237" name="n_1aveValue【市民会館】&#10;有形固定資産減価償却率"/>
        <xdr:cNvSpPr txBox="1"/>
      </xdr:nvSpPr>
      <xdr:spPr>
        <a:xfrm>
          <a:off x="3582043"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113030</xdr:rowOff>
    </xdr:from>
    <xdr:to>
      <xdr:col>5</xdr:col>
      <xdr:colOff>409575</xdr:colOff>
      <xdr:row>108</xdr:row>
      <xdr:rowOff>43180</xdr:rowOff>
    </xdr:to>
    <xdr:sp macro="" textlink="">
      <xdr:nvSpPr>
        <xdr:cNvPr id="243" name="円/楕円 242"/>
        <xdr:cNvSpPr/>
      </xdr:nvSpPr>
      <xdr:spPr>
        <a:xfrm>
          <a:off x="3746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59707</xdr:rowOff>
    </xdr:from>
    <xdr:ext cx="405111" cy="259045"/>
    <xdr:sp macro="" textlink="">
      <xdr:nvSpPr>
        <xdr:cNvPr id="244" name="n_1mainValue【市民会館】&#10;有形固定資産減価償却率"/>
        <xdr:cNvSpPr txBox="1"/>
      </xdr:nvSpPr>
      <xdr:spPr>
        <a:xfrm>
          <a:off x="3582043" y="18233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56" name="直線コネクタ 25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57" name="テキスト ボックス 25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8" name="直線コネクタ 2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9" name="テキスト ボックス 25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60" name="直線コネクタ 25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61" name="テキスト ボックス 260"/>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2" name="直線コネクタ 2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3" name="テキスト ボックス 2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107</xdr:row>
      <xdr:rowOff>167639</xdr:rowOff>
    </xdr:from>
    <xdr:to>
      <xdr:col>15</xdr:col>
      <xdr:colOff>180340</xdr:colOff>
      <xdr:row>108</xdr:row>
      <xdr:rowOff>70486</xdr:rowOff>
    </xdr:to>
    <xdr:cxnSp macro="">
      <xdr:nvCxnSpPr>
        <xdr:cNvPr id="265" name="直線コネクタ 264"/>
        <xdr:cNvCxnSpPr/>
      </xdr:nvCxnSpPr>
      <xdr:spPr>
        <a:xfrm flipV="1">
          <a:off x="10476865" y="18512789"/>
          <a:ext cx="0" cy="7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96538</xdr:rowOff>
    </xdr:from>
    <xdr:ext cx="469744" cy="259045"/>
    <xdr:sp macro="" textlink="">
      <xdr:nvSpPr>
        <xdr:cNvPr id="266" name="【市民会館】&#10;一人当たり面積最小値テキスト"/>
        <xdr:cNvSpPr txBox="1"/>
      </xdr:nvSpPr>
      <xdr:spPr>
        <a:xfrm>
          <a:off x="10566400" y="1861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0.481</a:t>
          </a:r>
          <a:endParaRPr kumimoji="1" lang="ja-JP" altLang="en-US" sz="1000" b="1">
            <a:latin typeface="ＭＳ Ｐゴシック"/>
          </a:endParaRPr>
        </a:p>
      </xdr:txBody>
    </xdr:sp>
    <xdr:clientData/>
  </xdr:oneCellAnchor>
  <xdr:twoCellAnchor>
    <xdr:from>
      <xdr:col>15</xdr:col>
      <xdr:colOff>92075</xdr:colOff>
      <xdr:row>108</xdr:row>
      <xdr:rowOff>70486</xdr:rowOff>
    </xdr:from>
    <xdr:to>
      <xdr:col>15</xdr:col>
      <xdr:colOff>269875</xdr:colOff>
      <xdr:row>108</xdr:row>
      <xdr:rowOff>70486</xdr:rowOff>
    </xdr:to>
    <xdr:cxnSp macro="">
      <xdr:nvCxnSpPr>
        <xdr:cNvPr id="267" name="直線コネクタ 266"/>
        <xdr:cNvCxnSpPr/>
      </xdr:nvCxnSpPr>
      <xdr:spPr>
        <a:xfrm>
          <a:off x="10388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114316</xdr:rowOff>
    </xdr:from>
    <xdr:ext cx="469744" cy="259045"/>
    <xdr:sp macro="" textlink="">
      <xdr:nvSpPr>
        <xdr:cNvPr id="268" name="【市民会館】&#10;一人当たり面積最大値テキスト"/>
        <xdr:cNvSpPr txBox="1"/>
      </xdr:nvSpPr>
      <xdr:spPr>
        <a:xfrm>
          <a:off x="10566400"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0.494</a:t>
          </a:r>
          <a:endParaRPr kumimoji="1" lang="ja-JP" altLang="en-US" sz="1000" b="1">
            <a:latin typeface="ＭＳ Ｐゴシック"/>
          </a:endParaRPr>
        </a:p>
      </xdr:txBody>
    </xdr:sp>
    <xdr:clientData/>
  </xdr:oneCellAnchor>
  <xdr:twoCellAnchor>
    <xdr:from>
      <xdr:col>15</xdr:col>
      <xdr:colOff>92075</xdr:colOff>
      <xdr:row>107</xdr:row>
      <xdr:rowOff>167639</xdr:rowOff>
    </xdr:from>
    <xdr:to>
      <xdr:col>15</xdr:col>
      <xdr:colOff>269875</xdr:colOff>
      <xdr:row>107</xdr:row>
      <xdr:rowOff>167639</xdr:rowOff>
    </xdr:to>
    <xdr:cxnSp macro="">
      <xdr:nvCxnSpPr>
        <xdr:cNvPr id="269" name="直線コネクタ 268"/>
        <xdr:cNvCxnSpPr/>
      </xdr:nvCxnSpPr>
      <xdr:spPr>
        <a:xfrm>
          <a:off x="10388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140988</xdr:rowOff>
    </xdr:from>
    <xdr:ext cx="469744" cy="259045"/>
    <xdr:sp macro="" textlink="">
      <xdr:nvSpPr>
        <xdr:cNvPr id="270" name="【市民会館】&#10;一人当たり面積平均値テキスト"/>
        <xdr:cNvSpPr txBox="1"/>
      </xdr:nvSpPr>
      <xdr:spPr>
        <a:xfrm>
          <a:off x="10566400" y="18486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0.486</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162561</xdr:rowOff>
    </xdr:from>
    <xdr:to>
      <xdr:col>15</xdr:col>
      <xdr:colOff>231775</xdr:colOff>
      <xdr:row>108</xdr:row>
      <xdr:rowOff>92711</xdr:rowOff>
    </xdr:to>
    <xdr:sp macro="" textlink="">
      <xdr:nvSpPr>
        <xdr:cNvPr id="271" name="フローチャート : 判断 270"/>
        <xdr:cNvSpPr/>
      </xdr:nvSpPr>
      <xdr:spPr>
        <a:xfrm>
          <a:off x="10426700" y="1850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100</xdr:row>
      <xdr:rowOff>93980</xdr:rowOff>
    </xdr:from>
    <xdr:to>
      <xdr:col>14</xdr:col>
      <xdr:colOff>79375</xdr:colOff>
      <xdr:row>101</xdr:row>
      <xdr:rowOff>24130</xdr:rowOff>
    </xdr:to>
    <xdr:sp macro="" textlink="">
      <xdr:nvSpPr>
        <xdr:cNvPr id="272" name="フローチャート : 判断 271"/>
        <xdr:cNvSpPr/>
      </xdr:nvSpPr>
      <xdr:spPr>
        <a:xfrm>
          <a:off x="95885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40657</xdr:rowOff>
    </xdr:from>
    <xdr:ext cx="469744" cy="259045"/>
    <xdr:sp macro="" textlink="">
      <xdr:nvSpPr>
        <xdr:cNvPr id="273" name="n_1aveValue【市民会館】&#10;一人当たり面積"/>
        <xdr:cNvSpPr txBox="1"/>
      </xdr:nvSpPr>
      <xdr:spPr>
        <a:xfrm>
          <a:off x="939172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0.708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4" name="テキスト ボックス 2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5" name="テキスト ボックス 2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6" name="テキスト ボックス 2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7" name="テキスト ボックス 2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8" name="テキスト ボックス 2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36830</xdr:rowOff>
    </xdr:from>
    <xdr:to>
      <xdr:col>14</xdr:col>
      <xdr:colOff>79375</xdr:colOff>
      <xdr:row>107</xdr:row>
      <xdr:rowOff>138430</xdr:rowOff>
    </xdr:to>
    <xdr:sp macro="" textlink="">
      <xdr:nvSpPr>
        <xdr:cNvPr id="279" name="円/楕円 278"/>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129557</xdr:rowOff>
    </xdr:from>
    <xdr:ext cx="469744" cy="259045"/>
    <xdr:sp macro="" textlink="">
      <xdr:nvSpPr>
        <xdr:cNvPr id="280" name="n_1mainValue【市民会館】&#10;一人当たり面積"/>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67327</xdr:rowOff>
    </xdr:from>
    <xdr:ext cx="338939" cy="259045"/>
    <xdr:sp macro="" textlink="">
      <xdr:nvSpPr>
        <xdr:cNvPr id="292" name="テキスト ボックス 291"/>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300" name="テキスト ボックス 2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37</xdr:row>
      <xdr:rowOff>140970</xdr:rowOff>
    </xdr:to>
    <xdr:cxnSp macro="">
      <xdr:nvCxnSpPr>
        <xdr:cNvPr id="304" name="直線コネクタ 303"/>
        <xdr:cNvCxnSpPr/>
      </xdr:nvCxnSpPr>
      <xdr:spPr>
        <a:xfrm flipV="1">
          <a:off x="16318864" y="5970270"/>
          <a:ext cx="0" cy="514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144797</xdr:rowOff>
    </xdr:from>
    <xdr:ext cx="405111" cy="259045"/>
    <xdr:sp macro="" textlink="">
      <xdr:nvSpPr>
        <xdr:cNvPr id="305" name="【一般廃棄物処理施設】&#10;有形固定資産減価償却率最小値テキスト"/>
        <xdr:cNvSpPr txBox="1"/>
      </xdr:nvSpPr>
      <xdr:spPr>
        <a:xfrm>
          <a:off x="164084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23</xdr:col>
      <xdr:colOff>428625</xdr:colOff>
      <xdr:row>37</xdr:row>
      <xdr:rowOff>140970</xdr:rowOff>
    </xdr:from>
    <xdr:to>
      <xdr:col>23</xdr:col>
      <xdr:colOff>606425</xdr:colOff>
      <xdr:row>37</xdr:row>
      <xdr:rowOff>140970</xdr:rowOff>
    </xdr:to>
    <xdr:cxnSp macro="">
      <xdr:nvCxnSpPr>
        <xdr:cNvPr id="306" name="直線コネクタ 305"/>
        <xdr:cNvCxnSpPr/>
      </xdr:nvCxnSpPr>
      <xdr:spPr>
        <a:xfrm>
          <a:off x="16230600" y="648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07" name="【一般廃棄物処理施設】&#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08" name="直線コネクタ 30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11447</xdr:rowOff>
    </xdr:from>
    <xdr:ext cx="405111" cy="259045"/>
    <xdr:sp macro="" textlink="">
      <xdr:nvSpPr>
        <xdr:cNvPr id="309" name="【一般廃棄物処理施設】&#10;有形固定資産減価償却率平均値テキスト"/>
        <xdr:cNvSpPr txBox="1"/>
      </xdr:nvSpPr>
      <xdr:spPr>
        <a:xfrm>
          <a:off x="16408400" y="618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33020</xdr:rowOff>
    </xdr:from>
    <xdr:to>
      <xdr:col>23</xdr:col>
      <xdr:colOff>568325</xdr:colOff>
      <xdr:row>36</xdr:row>
      <xdr:rowOff>134620</xdr:rowOff>
    </xdr:to>
    <xdr:sp macro="" textlink="">
      <xdr:nvSpPr>
        <xdr:cNvPr id="310" name="フローチャート : 判断 309"/>
        <xdr:cNvSpPr/>
      </xdr:nvSpPr>
      <xdr:spPr>
        <a:xfrm>
          <a:off x="162687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88265</xdr:rowOff>
    </xdr:from>
    <xdr:to>
      <xdr:col>22</xdr:col>
      <xdr:colOff>415925</xdr:colOff>
      <xdr:row>37</xdr:row>
      <xdr:rowOff>18415</xdr:rowOff>
    </xdr:to>
    <xdr:sp macro="" textlink="">
      <xdr:nvSpPr>
        <xdr:cNvPr id="311" name="フローチャート : 判断 310"/>
        <xdr:cNvSpPr/>
      </xdr:nvSpPr>
      <xdr:spPr>
        <a:xfrm>
          <a:off x="15430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34942</xdr:rowOff>
    </xdr:from>
    <xdr:ext cx="405111" cy="259045"/>
    <xdr:sp macro="" textlink="">
      <xdr:nvSpPr>
        <xdr:cNvPr id="312" name="n_1aveValue【一般廃棄物処理施設】&#10;有形固定資産減価償却率"/>
        <xdr:cNvSpPr txBox="1"/>
      </xdr:nvSpPr>
      <xdr:spPr>
        <a:xfrm>
          <a:off x="15266043"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4445</xdr:rowOff>
    </xdr:from>
    <xdr:to>
      <xdr:col>22</xdr:col>
      <xdr:colOff>415925</xdr:colOff>
      <xdr:row>41</xdr:row>
      <xdr:rowOff>106045</xdr:rowOff>
    </xdr:to>
    <xdr:sp macro="" textlink="">
      <xdr:nvSpPr>
        <xdr:cNvPr id="318" name="円/楕円 317"/>
        <xdr:cNvSpPr/>
      </xdr:nvSpPr>
      <xdr:spPr>
        <a:xfrm>
          <a:off x="15430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41</xdr:row>
      <xdr:rowOff>97172</xdr:rowOff>
    </xdr:from>
    <xdr:ext cx="340478" cy="259045"/>
    <xdr:sp macro="" textlink="">
      <xdr:nvSpPr>
        <xdr:cNvPr id="319" name="n_1mainValue【一般廃棄物処理施設】&#10;有形固定資産減価償却率"/>
        <xdr:cNvSpPr txBox="1"/>
      </xdr:nvSpPr>
      <xdr:spPr>
        <a:xfrm>
          <a:off x="15298360" y="7126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1" name="テキスト ボックス 3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3" name="テキスト ボックス 3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5" name="テキスト ボックス 3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7" name="テキスト ボックス 3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9074</xdr:rowOff>
    </xdr:from>
    <xdr:to>
      <xdr:col>32</xdr:col>
      <xdr:colOff>186689</xdr:colOff>
      <xdr:row>41</xdr:row>
      <xdr:rowOff>93487</xdr:rowOff>
    </xdr:to>
    <xdr:cxnSp macro="">
      <xdr:nvCxnSpPr>
        <xdr:cNvPr id="341" name="直線コネクタ 340"/>
        <xdr:cNvCxnSpPr/>
      </xdr:nvCxnSpPr>
      <xdr:spPr>
        <a:xfrm flipV="1">
          <a:off x="22160864" y="5838374"/>
          <a:ext cx="0" cy="1284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97314</xdr:rowOff>
    </xdr:from>
    <xdr:ext cx="469744" cy="259045"/>
    <xdr:sp macro="" textlink="">
      <xdr:nvSpPr>
        <xdr:cNvPr id="342" name="【一般廃棄物処理施設】&#10;一人当たり有形固定資産（償却資産）額最小値テキスト"/>
        <xdr:cNvSpPr txBox="1"/>
      </xdr:nvSpPr>
      <xdr:spPr>
        <a:xfrm>
          <a:off x="22250400" y="712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8,719</a:t>
          </a:r>
          <a:endParaRPr kumimoji="1" lang="ja-JP" altLang="en-US" sz="1000" b="1">
            <a:latin typeface="ＭＳ Ｐゴシック"/>
          </a:endParaRPr>
        </a:p>
      </xdr:txBody>
    </xdr:sp>
    <xdr:clientData/>
  </xdr:oneCellAnchor>
  <xdr:twoCellAnchor>
    <xdr:from>
      <xdr:col>32</xdr:col>
      <xdr:colOff>98425</xdr:colOff>
      <xdr:row>41</xdr:row>
      <xdr:rowOff>93487</xdr:rowOff>
    </xdr:from>
    <xdr:to>
      <xdr:col>32</xdr:col>
      <xdr:colOff>276225</xdr:colOff>
      <xdr:row>41</xdr:row>
      <xdr:rowOff>93487</xdr:rowOff>
    </xdr:to>
    <xdr:cxnSp macro="">
      <xdr:nvCxnSpPr>
        <xdr:cNvPr id="343" name="直線コネクタ 342"/>
        <xdr:cNvCxnSpPr/>
      </xdr:nvCxnSpPr>
      <xdr:spPr>
        <a:xfrm>
          <a:off x="22072600" y="7122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127201</xdr:rowOff>
    </xdr:from>
    <xdr:ext cx="599010" cy="259045"/>
    <xdr:sp macro="" textlink="">
      <xdr:nvSpPr>
        <xdr:cNvPr id="344" name="【一般廃棄物処理施設】&#10;一人当たり有形固定資産（償却資産）額最大値テキスト"/>
        <xdr:cNvSpPr txBox="1"/>
      </xdr:nvSpPr>
      <xdr:spPr>
        <a:xfrm>
          <a:off x="22250400" y="561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289,682</a:t>
          </a:r>
          <a:endParaRPr kumimoji="1" lang="ja-JP" altLang="en-US" sz="1000" b="1">
            <a:latin typeface="ＭＳ Ｐゴシック"/>
          </a:endParaRPr>
        </a:p>
      </xdr:txBody>
    </xdr:sp>
    <xdr:clientData/>
  </xdr:oneCellAnchor>
  <xdr:twoCellAnchor>
    <xdr:from>
      <xdr:col>32</xdr:col>
      <xdr:colOff>98425</xdr:colOff>
      <xdr:row>34</xdr:row>
      <xdr:rowOff>9074</xdr:rowOff>
    </xdr:from>
    <xdr:to>
      <xdr:col>32</xdr:col>
      <xdr:colOff>276225</xdr:colOff>
      <xdr:row>34</xdr:row>
      <xdr:rowOff>9074</xdr:rowOff>
    </xdr:to>
    <xdr:cxnSp macro="">
      <xdr:nvCxnSpPr>
        <xdr:cNvPr id="345" name="直線コネクタ 344"/>
        <xdr:cNvCxnSpPr/>
      </xdr:nvCxnSpPr>
      <xdr:spPr>
        <a:xfrm>
          <a:off x="22072600" y="58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150881</xdr:rowOff>
    </xdr:from>
    <xdr:ext cx="534377" cy="259045"/>
    <xdr:sp macro="" textlink="">
      <xdr:nvSpPr>
        <xdr:cNvPr id="346" name="【一般廃棄物処理施設】&#10;一人当たり有形固定資産（償却資産）額平均値テキスト"/>
        <xdr:cNvSpPr txBox="1"/>
      </xdr:nvSpPr>
      <xdr:spPr>
        <a:xfrm>
          <a:off x="22250400" y="6665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92,836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1004</xdr:rowOff>
    </xdr:from>
    <xdr:to>
      <xdr:col>32</xdr:col>
      <xdr:colOff>238125</xdr:colOff>
      <xdr:row>39</xdr:row>
      <xdr:rowOff>102604</xdr:rowOff>
    </xdr:to>
    <xdr:sp macro="" textlink="">
      <xdr:nvSpPr>
        <xdr:cNvPr id="347" name="フローチャート : 判断 346"/>
        <xdr:cNvSpPr/>
      </xdr:nvSpPr>
      <xdr:spPr>
        <a:xfrm>
          <a:off x="22110700" y="668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118125</xdr:rowOff>
    </xdr:from>
    <xdr:to>
      <xdr:col>31</xdr:col>
      <xdr:colOff>85725</xdr:colOff>
      <xdr:row>37</xdr:row>
      <xdr:rowOff>48275</xdr:rowOff>
    </xdr:to>
    <xdr:sp macro="" textlink="">
      <xdr:nvSpPr>
        <xdr:cNvPr id="348" name="フローチャート : 判断 347"/>
        <xdr:cNvSpPr/>
      </xdr:nvSpPr>
      <xdr:spPr>
        <a:xfrm>
          <a:off x="21272500" y="629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64802</xdr:rowOff>
    </xdr:from>
    <xdr:ext cx="599010" cy="259045"/>
    <xdr:sp macro="" textlink="">
      <xdr:nvSpPr>
        <xdr:cNvPr id="349" name="n_1aveValue【一般廃棄物処理施設】&#10;一人当たり有形固定資産（償却資産）額"/>
        <xdr:cNvSpPr txBox="1"/>
      </xdr:nvSpPr>
      <xdr:spPr>
        <a:xfrm>
          <a:off x="21011094" y="606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179,719</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35723</xdr:rowOff>
    </xdr:from>
    <xdr:to>
      <xdr:col>31</xdr:col>
      <xdr:colOff>85725</xdr:colOff>
      <xdr:row>41</xdr:row>
      <xdr:rowOff>137323</xdr:rowOff>
    </xdr:to>
    <xdr:sp macro="" textlink="">
      <xdr:nvSpPr>
        <xdr:cNvPr id="355" name="円/楕円 354"/>
        <xdr:cNvSpPr/>
      </xdr:nvSpPr>
      <xdr:spPr>
        <a:xfrm>
          <a:off x="21272500" y="70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128450</xdr:rowOff>
    </xdr:from>
    <xdr:ext cx="534377" cy="259045"/>
    <xdr:sp macro="" textlink="">
      <xdr:nvSpPr>
        <xdr:cNvPr id="356" name="n_1mainValue【一般廃棄物処理施設】&#10;一人当たり有形固定資産（償却資産）額"/>
        <xdr:cNvSpPr txBox="1"/>
      </xdr:nvSpPr>
      <xdr:spPr>
        <a:xfrm>
          <a:off x="21043411" y="715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121920</xdr:rowOff>
    </xdr:from>
    <xdr:to>
      <xdr:col>23</xdr:col>
      <xdr:colOff>516889</xdr:colOff>
      <xdr:row>63</xdr:row>
      <xdr:rowOff>95250</xdr:rowOff>
    </xdr:to>
    <xdr:cxnSp macro="">
      <xdr:nvCxnSpPr>
        <xdr:cNvPr id="381" name="直線コネクタ 380"/>
        <xdr:cNvCxnSpPr/>
      </xdr:nvCxnSpPr>
      <xdr:spPr>
        <a:xfrm flipV="1">
          <a:off x="16318864" y="97231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99077</xdr:rowOff>
    </xdr:from>
    <xdr:ext cx="405111" cy="259045"/>
    <xdr:sp macro="" textlink="">
      <xdr:nvSpPr>
        <xdr:cNvPr id="382" name="【保健センター・保健所】&#10;有形固定資産減価償却率最小値テキスト"/>
        <xdr:cNvSpPr txBox="1"/>
      </xdr:nvSpPr>
      <xdr:spPr>
        <a:xfrm>
          <a:off x="164084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63</xdr:row>
      <xdr:rowOff>95250</xdr:rowOff>
    </xdr:from>
    <xdr:to>
      <xdr:col>23</xdr:col>
      <xdr:colOff>606425</xdr:colOff>
      <xdr:row>63</xdr:row>
      <xdr:rowOff>95250</xdr:rowOff>
    </xdr:to>
    <xdr:cxnSp macro="">
      <xdr:nvCxnSpPr>
        <xdr:cNvPr id="383" name="直線コネクタ 382"/>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68597</xdr:rowOff>
    </xdr:from>
    <xdr:ext cx="405111" cy="259045"/>
    <xdr:sp macro="" textlink="">
      <xdr:nvSpPr>
        <xdr:cNvPr id="384" name="【保健センター・保健所】&#10;有形固定資産減価償却率最大値テキスト"/>
        <xdr:cNvSpPr txBox="1"/>
      </xdr:nvSpPr>
      <xdr:spPr>
        <a:xfrm>
          <a:off x="164084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64.8</a:t>
          </a:r>
          <a:endParaRPr kumimoji="1" lang="ja-JP" altLang="en-US" sz="1000" b="1">
            <a:latin typeface="ＭＳ Ｐゴシック"/>
          </a:endParaRPr>
        </a:p>
      </xdr:txBody>
    </xdr:sp>
    <xdr:clientData/>
  </xdr:oneCellAnchor>
  <xdr:twoCellAnchor>
    <xdr:from>
      <xdr:col>23</xdr:col>
      <xdr:colOff>428625</xdr:colOff>
      <xdr:row>56</xdr:row>
      <xdr:rowOff>121920</xdr:rowOff>
    </xdr:from>
    <xdr:to>
      <xdr:col>23</xdr:col>
      <xdr:colOff>606425</xdr:colOff>
      <xdr:row>56</xdr:row>
      <xdr:rowOff>121920</xdr:rowOff>
    </xdr:to>
    <xdr:cxnSp macro="">
      <xdr:nvCxnSpPr>
        <xdr:cNvPr id="385" name="直線コネクタ 384"/>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114317</xdr:rowOff>
    </xdr:from>
    <xdr:ext cx="405111" cy="259045"/>
    <xdr:sp macro="" textlink="">
      <xdr:nvSpPr>
        <xdr:cNvPr id="386" name="【保健センター・保健所】&#10;有形固定資産減価償却率平均値テキスト"/>
        <xdr:cNvSpPr txBox="1"/>
      </xdr:nvSpPr>
      <xdr:spPr>
        <a:xfrm>
          <a:off x="16408400" y="10401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135890</xdr:rowOff>
    </xdr:from>
    <xdr:to>
      <xdr:col>23</xdr:col>
      <xdr:colOff>568325</xdr:colOff>
      <xdr:row>61</xdr:row>
      <xdr:rowOff>66040</xdr:rowOff>
    </xdr:to>
    <xdr:sp macro="" textlink="">
      <xdr:nvSpPr>
        <xdr:cNvPr id="387" name="フローチャート : 判断 386"/>
        <xdr:cNvSpPr/>
      </xdr:nvSpPr>
      <xdr:spPr>
        <a:xfrm>
          <a:off x="16268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170180</xdr:rowOff>
    </xdr:from>
    <xdr:to>
      <xdr:col>22</xdr:col>
      <xdr:colOff>415925</xdr:colOff>
      <xdr:row>61</xdr:row>
      <xdr:rowOff>100330</xdr:rowOff>
    </xdr:to>
    <xdr:sp macro="" textlink="">
      <xdr:nvSpPr>
        <xdr:cNvPr id="388" name="フローチャート : 判断 387"/>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91457</xdr:rowOff>
    </xdr:from>
    <xdr:ext cx="405111" cy="259045"/>
    <xdr:sp macro="" textlink="">
      <xdr:nvSpPr>
        <xdr:cNvPr id="389" name="n_1aveValue【保健センター・保健所】&#10;有形固定資産減価償却率"/>
        <xdr:cNvSpPr txBox="1"/>
      </xdr:nvSpPr>
      <xdr:spPr>
        <a:xfrm>
          <a:off x="15266043"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10160</xdr:rowOff>
    </xdr:from>
    <xdr:to>
      <xdr:col>22</xdr:col>
      <xdr:colOff>415925</xdr:colOff>
      <xdr:row>59</xdr:row>
      <xdr:rowOff>111760</xdr:rowOff>
    </xdr:to>
    <xdr:sp macro="" textlink="">
      <xdr:nvSpPr>
        <xdr:cNvPr id="395" name="円/楕円 394"/>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128287</xdr:rowOff>
    </xdr:from>
    <xdr:ext cx="405111" cy="259045"/>
    <xdr:sp macro="" textlink="">
      <xdr:nvSpPr>
        <xdr:cNvPr id="396" name="n_1mainValue【保健センター・保健所】&#10;有形固定資産減価償却率"/>
        <xdr:cNvSpPr txBox="1"/>
      </xdr:nvSpPr>
      <xdr:spPr>
        <a:xfrm>
          <a:off x="15266043"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7" name="直線コネクタ 4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8" name="テキスト ボックス 4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9" name="直線コネクタ 4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0" name="テキスト ボックス 4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1" name="直線コネクタ 4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2" name="テキスト ボックス 4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3" name="直線コネクタ 4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4" name="テキスト ボックス 4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5" name="直線コネクタ 4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6" name="テキスト ボックス 4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59</xdr:row>
      <xdr:rowOff>169164</xdr:rowOff>
    </xdr:from>
    <xdr:to>
      <xdr:col>32</xdr:col>
      <xdr:colOff>186689</xdr:colOff>
      <xdr:row>63</xdr:row>
      <xdr:rowOff>121920</xdr:rowOff>
    </xdr:to>
    <xdr:cxnSp macro="">
      <xdr:nvCxnSpPr>
        <xdr:cNvPr id="420" name="直線コネクタ 419"/>
        <xdr:cNvCxnSpPr/>
      </xdr:nvCxnSpPr>
      <xdr:spPr>
        <a:xfrm flipV="1">
          <a:off x="22160864" y="10284714"/>
          <a:ext cx="0" cy="63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125747</xdr:rowOff>
    </xdr:from>
    <xdr:ext cx="469744" cy="259045"/>
    <xdr:sp macro="" textlink="">
      <xdr:nvSpPr>
        <xdr:cNvPr id="421" name="【保健センター・保健所】&#10;一人当たり面積最小値テキスト"/>
        <xdr:cNvSpPr txBox="1"/>
      </xdr:nvSpPr>
      <xdr:spPr>
        <a:xfrm>
          <a:off x="222504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0.165</a:t>
          </a:r>
          <a:endParaRPr kumimoji="1" lang="ja-JP" altLang="en-US" sz="1000" b="1">
            <a:latin typeface="ＭＳ Ｐゴシック"/>
          </a:endParaRPr>
        </a:p>
      </xdr:txBody>
    </xdr:sp>
    <xdr:clientData/>
  </xdr:oneCellAnchor>
  <xdr:twoCellAnchor>
    <xdr:from>
      <xdr:col>32</xdr:col>
      <xdr:colOff>98425</xdr:colOff>
      <xdr:row>63</xdr:row>
      <xdr:rowOff>121920</xdr:rowOff>
    </xdr:from>
    <xdr:to>
      <xdr:col>32</xdr:col>
      <xdr:colOff>276225</xdr:colOff>
      <xdr:row>63</xdr:row>
      <xdr:rowOff>121920</xdr:rowOff>
    </xdr:to>
    <xdr:cxnSp macro="">
      <xdr:nvCxnSpPr>
        <xdr:cNvPr id="422" name="直線コネクタ 421"/>
        <xdr:cNvCxnSpPr/>
      </xdr:nvCxnSpPr>
      <xdr:spPr>
        <a:xfrm>
          <a:off x="22072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115841</xdr:rowOff>
    </xdr:from>
    <xdr:ext cx="469744" cy="259045"/>
    <xdr:sp macro="" textlink="">
      <xdr:nvSpPr>
        <xdr:cNvPr id="423" name="【保健センター・保健所】&#10;一人当たり面積最大値テキスト"/>
        <xdr:cNvSpPr txBox="1"/>
      </xdr:nvSpPr>
      <xdr:spPr>
        <a:xfrm>
          <a:off x="22250400" y="1005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59</xdr:row>
      <xdr:rowOff>169164</xdr:rowOff>
    </xdr:from>
    <xdr:to>
      <xdr:col>32</xdr:col>
      <xdr:colOff>276225</xdr:colOff>
      <xdr:row>59</xdr:row>
      <xdr:rowOff>169164</xdr:rowOff>
    </xdr:to>
    <xdr:cxnSp macro="">
      <xdr:nvCxnSpPr>
        <xdr:cNvPr id="424" name="直線コネクタ 423"/>
        <xdr:cNvCxnSpPr/>
      </xdr:nvCxnSpPr>
      <xdr:spPr>
        <a:xfrm>
          <a:off x="22072600" y="1028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12971</xdr:rowOff>
    </xdr:from>
    <xdr:ext cx="469744" cy="259045"/>
    <xdr:sp macro="" textlink="">
      <xdr:nvSpPr>
        <xdr:cNvPr id="425" name="【保健センター・保健所】&#10;一人当たり面積平均値テキスト"/>
        <xdr:cNvSpPr txBox="1"/>
      </xdr:nvSpPr>
      <xdr:spPr>
        <a:xfrm>
          <a:off x="22250400" y="10642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0.438</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34544</xdr:rowOff>
    </xdr:from>
    <xdr:to>
      <xdr:col>32</xdr:col>
      <xdr:colOff>238125</xdr:colOff>
      <xdr:row>62</xdr:row>
      <xdr:rowOff>136144</xdr:rowOff>
    </xdr:to>
    <xdr:sp macro="" textlink="">
      <xdr:nvSpPr>
        <xdr:cNvPr id="426" name="フローチャート : 判断 425"/>
        <xdr:cNvSpPr/>
      </xdr:nvSpPr>
      <xdr:spPr>
        <a:xfrm>
          <a:off x="22110700" y="1066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81788</xdr:rowOff>
    </xdr:from>
    <xdr:to>
      <xdr:col>31</xdr:col>
      <xdr:colOff>85725</xdr:colOff>
      <xdr:row>63</xdr:row>
      <xdr:rowOff>11938</xdr:rowOff>
    </xdr:to>
    <xdr:sp macro="" textlink="">
      <xdr:nvSpPr>
        <xdr:cNvPr id="427" name="フローチャート : 判断 426"/>
        <xdr:cNvSpPr/>
      </xdr:nvSpPr>
      <xdr:spPr>
        <a:xfrm>
          <a:off x="21272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3065</xdr:rowOff>
    </xdr:from>
    <xdr:ext cx="469744" cy="259045"/>
    <xdr:sp macro="" textlink="">
      <xdr:nvSpPr>
        <xdr:cNvPr id="428" name="n_1aveValue【保健センター・保健所】&#10;一人当たり面積"/>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0.376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93980</xdr:rowOff>
    </xdr:from>
    <xdr:to>
      <xdr:col>31</xdr:col>
      <xdr:colOff>85725</xdr:colOff>
      <xdr:row>57</xdr:row>
      <xdr:rowOff>24130</xdr:rowOff>
    </xdr:to>
    <xdr:sp macro="" textlink="">
      <xdr:nvSpPr>
        <xdr:cNvPr id="434" name="円/楕円 433"/>
        <xdr:cNvSpPr/>
      </xdr:nvSpPr>
      <xdr:spPr>
        <a:xfrm>
          <a:off x="21272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40657</xdr:rowOff>
    </xdr:from>
    <xdr:ext cx="469744" cy="259045"/>
    <xdr:sp macro="" textlink="">
      <xdr:nvSpPr>
        <xdr:cNvPr id="435" name="n_1mainValue【保健センター・保健所】&#10;一人当たり面積"/>
        <xdr:cNvSpPr txBox="1"/>
      </xdr:nvSpPr>
      <xdr:spPr>
        <a:xfrm>
          <a:off x="21075727" y="947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132806</xdr:rowOff>
    </xdr:from>
    <xdr:to>
      <xdr:col>23</xdr:col>
      <xdr:colOff>516889</xdr:colOff>
      <xdr:row>86</xdr:row>
      <xdr:rowOff>136071</xdr:rowOff>
    </xdr:to>
    <xdr:cxnSp macro="">
      <xdr:nvCxnSpPr>
        <xdr:cNvPr id="461" name="直線コネクタ 460"/>
        <xdr:cNvCxnSpPr/>
      </xdr:nvCxnSpPr>
      <xdr:spPr>
        <a:xfrm flipV="1">
          <a:off x="16318864" y="13334456"/>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139898</xdr:rowOff>
    </xdr:from>
    <xdr:ext cx="340478" cy="259045"/>
    <xdr:sp macro="" textlink="">
      <xdr:nvSpPr>
        <xdr:cNvPr id="462" name="【消防施設】&#10;有形固定資産減価償却率最小値テキスト"/>
        <xdr:cNvSpPr txBox="1"/>
      </xdr:nvSpPr>
      <xdr:spPr>
        <a:xfrm>
          <a:off x="164084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428625</xdr:colOff>
      <xdr:row>86</xdr:row>
      <xdr:rowOff>136071</xdr:rowOff>
    </xdr:from>
    <xdr:to>
      <xdr:col>23</xdr:col>
      <xdr:colOff>606425</xdr:colOff>
      <xdr:row>86</xdr:row>
      <xdr:rowOff>136071</xdr:rowOff>
    </xdr:to>
    <xdr:cxnSp macro="">
      <xdr:nvCxnSpPr>
        <xdr:cNvPr id="463" name="直線コネクタ 462"/>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79483</xdr:rowOff>
    </xdr:from>
    <xdr:ext cx="405111" cy="259045"/>
    <xdr:sp macro="" textlink="">
      <xdr:nvSpPr>
        <xdr:cNvPr id="464" name="【消防施設】&#10;有形固定資産減価償却率最大値テキスト"/>
        <xdr:cNvSpPr txBox="1"/>
      </xdr:nvSpPr>
      <xdr:spPr>
        <a:xfrm>
          <a:off x="164084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23</xdr:col>
      <xdr:colOff>428625</xdr:colOff>
      <xdr:row>77</xdr:row>
      <xdr:rowOff>132806</xdr:rowOff>
    </xdr:from>
    <xdr:to>
      <xdr:col>23</xdr:col>
      <xdr:colOff>606425</xdr:colOff>
      <xdr:row>77</xdr:row>
      <xdr:rowOff>132806</xdr:rowOff>
    </xdr:to>
    <xdr:cxnSp macro="">
      <xdr:nvCxnSpPr>
        <xdr:cNvPr id="465" name="直線コネクタ 464"/>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73496</xdr:rowOff>
    </xdr:from>
    <xdr:ext cx="405111" cy="259045"/>
    <xdr:sp macro="" textlink="">
      <xdr:nvSpPr>
        <xdr:cNvPr id="466" name="【消防施設】&#10;有形固定資産減価償却率平均値テキスト"/>
        <xdr:cNvSpPr txBox="1"/>
      </xdr:nvSpPr>
      <xdr:spPr>
        <a:xfrm>
          <a:off x="16408400" y="1413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95069</xdr:rowOff>
    </xdr:from>
    <xdr:to>
      <xdr:col>23</xdr:col>
      <xdr:colOff>568325</xdr:colOff>
      <xdr:row>83</xdr:row>
      <xdr:rowOff>25219</xdr:rowOff>
    </xdr:to>
    <xdr:sp macro="" textlink="">
      <xdr:nvSpPr>
        <xdr:cNvPr id="467" name="フローチャート : 判断 466"/>
        <xdr:cNvSpPr/>
      </xdr:nvSpPr>
      <xdr:spPr>
        <a:xfrm>
          <a:off x="162687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122827</xdr:rowOff>
    </xdr:from>
    <xdr:to>
      <xdr:col>22</xdr:col>
      <xdr:colOff>415925</xdr:colOff>
      <xdr:row>81</xdr:row>
      <xdr:rowOff>52977</xdr:rowOff>
    </xdr:to>
    <xdr:sp macro="" textlink="">
      <xdr:nvSpPr>
        <xdr:cNvPr id="468" name="フローチャート : 判断 467"/>
        <xdr:cNvSpPr/>
      </xdr:nvSpPr>
      <xdr:spPr>
        <a:xfrm>
          <a:off x="15430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44104</xdr:rowOff>
    </xdr:from>
    <xdr:ext cx="405111" cy="259045"/>
    <xdr:sp macro="" textlink="">
      <xdr:nvSpPr>
        <xdr:cNvPr id="469" name="n_1aveValue【消防施設】&#10;有形固定資産減価償却率"/>
        <xdr:cNvSpPr txBox="1"/>
      </xdr:nvSpPr>
      <xdr:spPr>
        <a:xfrm>
          <a:off x="15266043"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109764</xdr:rowOff>
    </xdr:from>
    <xdr:to>
      <xdr:col>22</xdr:col>
      <xdr:colOff>415925</xdr:colOff>
      <xdr:row>78</xdr:row>
      <xdr:rowOff>39914</xdr:rowOff>
    </xdr:to>
    <xdr:sp macro="" textlink="">
      <xdr:nvSpPr>
        <xdr:cNvPr id="475" name="円/楕円 474"/>
        <xdr:cNvSpPr/>
      </xdr:nvSpPr>
      <xdr:spPr>
        <a:xfrm>
          <a:off x="15430500" y="1331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56441</xdr:rowOff>
    </xdr:from>
    <xdr:ext cx="405111" cy="259045"/>
    <xdr:sp macro="" textlink="">
      <xdr:nvSpPr>
        <xdr:cNvPr id="476" name="n_1mainValue【消防施設】&#10;有形固定資産減価償却率"/>
        <xdr:cNvSpPr txBox="1"/>
      </xdr:nvSpPr>
      <xdr:spPr>
        <a:xfrm>
          <a:off x="15266043" y="1308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87" name="直線コネクタ 4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8" name="テキスト ボックス 4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89" name="直線コネクタ 4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0" name="テキスト ボックス 4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1" name="直線コネクタ 4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2" name="テキスト ボックス 4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3" name="直線コネクタ 4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4" name="テキスト ボックス 4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5" name="直線コネクタ 4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6" name="テキスト ボックス 4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7" name="直線コネクタ 4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8" name="テキスト ボックス 4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86</xdr:row>
      <xdr:rowOff>68580</xdr:rowOff>
    </xdr:to>
    <xdr:cxnSp macro="">
      <xdr:nvCxnSpPr>
        <xdr:cNvPr id="500" name="直線コネクタ 499"/>
        <xdr:cNvCxnSpPr/>
      </xdr:nvCxnSpPr>
      <xdr:spPr>
        <a:xfrm flipV="1">
          <a:off x="22160864" y="13502639"/>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72407</xdr:rowOff>
    </xdr:from>
    <xdr:ext cx="469744" cy="259045"/>
    <xdr:sp macro="" textlink="">
      <xdr:nvSpPr>
        <xdr:cNvPr id="501" name="【消防施設】&#10;一人当たり面積最小値テキスト"/>
        <xdr:cNvSpPr txBox="1"/>
      </xdr:nvSpPr>
      <xdr:spPr>
        <a:xfrm>
          <a:off x="222504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68580</xdr:rowOff>
    </xdr:from>
    <xdr:to>
      <xdr:col>32</xdr:col>
      <xdr:colOff>276225</xdr:colOff>
      <xdr:row>86</xdr:row>
      <xdr:rowOff>68580</xdr:rowOff>
    </xdr:to>
    <xdr:cxnSp macro="">
      <xdr:nvCxnSpPr>
        <xdr:cNvPr id="502" name="直線コネクタ 501"/>
        <xdr:cNvCxnSpPr/>
      </xdr:nvCxnSpPr>
      <xdr:spPr>
        <a:xfrm>
          <a:off x="22072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03" name="【消防施設】&#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0.356</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04" name="直線コネクタ 503"/>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87647</xdr:rowOff>
    </xdr:from>
    <xdr:ext cx="469744" cy="259045"/>
    <xdr:sp macro="" textlink="">
      <xdr:nvSpPr>
        <xdr:cNvPr id="505" name="【消防施設】&#10;一人当たり面積平均値テキスト"/>
        <xdr:cNvSpPr txBox="1"/>
      </xdr:nvSpPr>
      <xdr:spPr>
        <a:xfrm>
          <a:off x="22250400" y="1397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109220</xdr:rowOff>
    </xdr:from>
    <xdr:to>
      <xdr:col>32</xdr:col>
      <xdr:colOff>238125</xdr:colOff>
      <xdr:row>82</xdr:row>
      <xdr:rowOff>39370</xdr:rowOff>
    </xdr:to>
    <xdr:sp macro="" textlink="">
      <xdr:nvSpPr>
        <xdr:cNvPr id="506" name="フローチャート : 判断 505"/>
        <xdr:cNvSpPr/>
      </xdr:nvSpPr>
      <xdr:spPr>
        <a:xfrm>
          <a:off x="22110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79</xdr:row>
      <xdr:rowOff>101600</xdr:rowOff>
    </xdr:from>
    <xdr:to>
      <xdr:col>31</xdr:col>
      <xdr:colOff>85725</xdr:colOff>
      <xdr:row>80</xdr:row>
      <xdr:rowOff>31750</xdr:rowOff>
    </xdr:to>
    <xdr:sp macro="" textlink="">
      <xdr:nvSpPr>
        <xdr:cNvPr id="507" name="フローチャート : 判断 506"/>
        <xdr:cNvSpPr/>
      </xdr:nvSpPr>
      <xdr:spPr>
        <a:xfrm>
          <a:off x="212725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48277</xdr:rowOff>
    </xdr:from>
    <xdr:ext cx="469744" cy="259045"/>
    <xdr:sp macro="" textlink="">
      <xdr:nvSpPr>
        <xdr:cNvPr id="508" name="n_1aveValue【消防施設】&#10;一人当たり面積"/>
        <xdr:cNvSpPr txBox="1"/>
      </xdr:nvSpPr>
      <xdr:spPr>
        <a:xfrm>
          <a:off x="210757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48261</xdr:rowOff>
    </xdr:from>
    <xdr:to>
      <xdr:col>31</xdr:col>
      <xdr:colOff>85725</xdr:colOff>
      <xdr:row>84</xdr:row>
      <xdr:rowOff>149861</xdr:rowOff>
    </xdr:to>
    <xdr:sp macro="" textlink="">
      <xdr:nvSpPr>
        <xdr:cNvPr id="514" name="円/楕円 513"/>
        <xdr:cNvSpPr/>
      </xdr:nvSpPr>
      <xdr:spPr>
        <a:xfrm>
          <a:off x="21272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140988</xdr:rowOff>
    </xdr:from>
    <xdr:ext cx="469744" cy="259045"/>
    <xdr:sp macro="" textlink="">
      <xdr:nvSpPr>
        <xdr:cNvPr id="515" name="n_1mainValue【消防施設】&#10;一人当たり面積"/>
        <xdr:cNvSpPr txBox="1"/>
      </xdr:nvSpPr>
      <xdr:spPr>
        <a:xfrm>
          <a:off x="21075727" y="1454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6" name="正方形/長方形 5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7" name="正方形/長方形 5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8" name="正方形/長方形 5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9" name="正方形/長方形 5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0" name="正方形/長方形 5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1" name="正方形/長方形 5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2" name="正方形/長方形 5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3" name="正方形/長方形 5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4" name="テキスト ボックス 5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5" name="直線コネクタ 5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6" name="テキスト ボックス 5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7" name="直線コネクタ 5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8" name="テキスト ボックス 5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9" name="直線コネクタ 5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30" name="テキスト ボックス 5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1" name="直線コネクタ 5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2" name="テキスト ボックス 5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3" name="直線コネクタ 5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4" name="テキスト ボックス 5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5" name="直線コネクタ 5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6" name="テキスト ボックス 5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7" name="直線コネクタ 5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8" name="テキスト ボックス 5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102870</xdr:rowOff>
    </xdr:from>
    <xdr:to>
      <xdr:col>23</xdr:col>
      <xdr:colOff>516889</xdr:colOff>
      <xdr:row>108</xdr:row>
      <xdr:rowOff>152400</xdr:rowOff>
    </xdr:to>
    <xdr:cxnSp macro="">
      <xdr:nvCxnSpPr>
        <xdr:cNvPr id="540" name="直線コネクタ 539"/>
        <xdr:cNvCxnSpPr/>
      </xdr:nvCxnSpPr>
      <xdr:spPr>
        <a:xfrm flipV="1">
          <a:off x="16318864" y="1724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156227</xdr:rowOff>
    </xdr:from>
    <xdr:ext cx="405111" cy="259045"/>
    <xdr:sp macro="" textlink="">
      <xdr:nvSpPr>
        <xdr:cNvPr id="541" name="【庁舎】&#10;有形固定資産減価償却率最小値テキスト"/>
        <xdr:cNvSpPr txBox="1"/>
      </xdr:nvSpPr>
      <xdr:spPr>
        <a:xfrm>
          <a:off x="16408400" y="186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108</xdr:row>
      <xdr:rowOff>152400</xdr:rowOff>
    </xdr:from>
    <xdr:to>
      <xdr:col>23</xdr:col>
      <xdr:colOff>606425</xdr:colOff>
      <xdr:row>108</xdr:row>
      <xdr:rowOff>152400</xdr:rowOff>
    </xdr:to>
    <xdr:cxnSp macro="">
      <xdr:nvCxnSpPr>
        <xdr:cNvPr id="542" name="直線コネクタ 54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49547</xdr:rowOff>
    </xdr:from>
    <xdr:ext cx="405111" cy="259045"/>
    <xdr:sp macro="" textlink="">
      <xdr:nvSpPr>
        <xdr:cNvPr id="543" name="【庁舎】&#10;有形固定資産減価償却率最大値テキスト"/>
        <xdr:cNvSpPr txBox="1"/>
      </xdr:nvSpPr>
      <xdr:spPr>
        <a:xfrm>
          <a:off x="16408400" y="1702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23</xdr:col>
      <xdr:colOff>428625</xdr:colOff>
      <xdr:row>100</xdr:row>
      <xdr:rowOff>102870</xdr:rowOff>
    </xdr:from>
    <xdr:to>
      <xdr:col>23</xdr:col>
      <xdr:colOff>606425</xdr:colOff>
      <xdr:row>100</xdr:row>
      <xdr:rowOff>102870</xdr:rowOff>
    </xdr:to>
    <xdr:cxnSp macro="">
      <xdr:nvCxnSpPr>
        <xdr:cNvPr id="544" name="直線コネクタ 543"/>
        <xdr:cNvCxnSpPr/>
      </xdr:nvCxnSpPr>
      <xdr:spPr>
        <a:xfrm>
          <a:off x="16230600" y="1724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78122</xdr:rowOff>
    </xdr:from>
    <xdr:ext cx="405111" cy="259045"/>
    <xdr:sp macro="" textlink="">
      <xdr:nvSpPr>
        <xdr:cNvPr id="545" name="【庁舎】&#10;有形固定資産減価償却率平均値テキスト"/>
        <xdr:cNvSpPr txBox="1"/>
      </xdr:nvSpPr>
      <xdr:spPr>
        <a:xfrm>
          <a:off x="16408400" y="1790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99695</xdr:rowOff>
    </xdr:from>
    <xdr:to>
      <xdr:col>23</xdr:col>
      <xdr:colOff>568325</xdr:colOff>
      <xdr:row>105</xdr:row>
      <xdr:rowOff>29845</xdr:rowOff>
    </xdr:to>
    <xdr:sp macro="" textlink="">
      <xdr:nvSpPr>
        <xdr:cNvPr id="546" name="フローチャート : 判断 545"/>
        <xdr:cNvSpPr/>
      </xdr:nvSpPr>
      <xdr:spPr>
        <a:xfrm>
          <a:off x="162687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44450</xdr:rowOff>
    </xdr:from>
    <xdr:to>
      <xdr:col>22</xdr:col>
      <xdr:colOff>415925</xdr:colOff>
      <xdr:row>104</xdr:row>
      <xdr:rowOff>146050</xdr:rowOff>
    </xdr:to>
    <xdr:sp macro="" textlink="">
      <xdr:nvSpPr>
        <xdr:cNvPr id="547" name="フローチャート : 判断 546"/>
        <xdr:cNvSpPr/>
      </xdr:nvSpPr>
      <xdr:spPr>
        <a:xfrm>
          <a:off x="15430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162577</xdr:rowOff>
    </xdr:from>
    <xdr:ext cx="405111" cy="259045"/>
    <xdr:sp macro="" textlink="">
      <xdr:nvSpPr>
        <xdr:cNvPr id="548" name="n_1aveValue【庁舎】&#10;有形固定資産減価償却率"/>
        <xdr:cNvSpPr txBox="1"/>
      </xdr:nvSpPr>
      <xdr:spPr>
        <a:xfrm>
          <a:off x="15266043"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49" name="テキスト ボックス 5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0" name="テキスト ボックス 5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1" name="テキスト ボックス 5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2" name="テキスト ボックス 5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3" name="テキスト ボックス 5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65405</xdr:rowOff>
    </xdr:from>
    <xdr:to>
      <xdr:col>22</xdr:col>
      <xdr:colOff>415925</xdr:colOff>
      <xdr:row>107</xdr:row>
      <xdr:rowOff>167005</xdr:rowOff>
    </xdr:to>
    <xdr:sp macro="" textlink="">
      <xdr:nvSpPr>
        <xdr:cNvPr id="554" name="円/楕円 553"/>
        <xdr:cNvSpPr/>
      </xdr:nvSpPr>
      <xdr:spPr>
        <a:xfrm>
          <a:off x="15430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158132</xdr:rowOff>
    </xdr:from>
    <xdr:ext cx="405111" cy="259045"/>
    <xdr:sp macro="" textlink="">
      <xdr:nvSpPr>
        <xdr:cNvPr id="555" name="n_1mainValue【庁舎】&#10;有形固定資産減価償却率"/>
        <xdr:cNvSpPr txBox="1"/>
      </xdr:nvSpPr>
      <xdr:spPr>
        <a:xfrm>
          <a:off x="15266043"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151181</xdr:rowOff>
    </xdr:from>
    <xdr:to>
      <xdr:col>32</xdr:col>
      <xdr:colOff>186689</xdr:colOff>
      <xdr:row>107</xdr:row>
      <xdr:rowOff>7620</xdr:rowOff>
    </xdr:to>
    <xdr:cxnSp macro="">
      <xdr:nvCxnSpPr>
        <xdr:cNvPr id="577" name="直線コネクタ 576"/>
        <xdr:cNvCxnSpPr/>
      </xdr:nvCxnSpPr>
      <xdr:spPr>
        <a:xfrm flipV="1">
          <a:off x="22160864" y="17296181"/>
          <a:ext cx="0" cy="105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11447</xdr:rowOff>
    </xdr:from>
    <xdr:ext cx="469744" cy="259045"/>
    <xdr:sp macro="" textlink="">
      <xdr:nvSpPr>
        <xdr:cNvPr id="578" name="【庁舎】&#10;一人当たり面積最小値テキスト"/>
        <xdr:cNvSpPr txBox="1"/>
      </xdr:nvSpPr>
      <xdr:spPr>
        <a:xfrm>
          <a:off x="22250400"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0.525</a:t>
          </a:r>
          <a:endParaRPr kumimoji="1" lang="ja-JP" altLang="en-US" sz="1000" b="1">
            <a:latin typeface="ＭＳ Ｐゴシック"/>
          </a:endParaRPr>
        </a:p>
      </xdr:txBody>
    </xdr:sp>
    <xdr:clientData/>
  </xdr:oneCellAnchor>
  <xdr:twoCellAnchor>
    <xdr:from>
      <xdr:col>32</xdr:col>
      <xdr:colOff>98425</xdr:colOff>
      <xdr:row>107</xdr:row>
      <xdr:rowOff>7620</xdr:rowOff>
    </xdr:from>
    <xdr:to>
      <xdr:col>32</xdr:col>
      <xdr:colOff>276225</xdr:colOff>
      <xdr:row>107</xdr:row>
      <xdr:rowOff>7620</xdr:rowOff>
    </xdr:to>
    <xdr:cxnSp macro="">
      <xdr:nvCxnSpPr>
        <xdr:cNvPr id="579" name="直線コネクタ 578"/>
        <xdr:cNvCxnSpPr/>
      </xdr:nvCxnSpPr>
      <xdr:spPr>
        <a:xfrm>
          <a:off x="22072600" y="1835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97858</xdr:rowOff>
    </xdr:from>
    <xdr:ext cx="469744" cy="259045"/>
    <xdr:sp macro="" textlink="">
      <xdr:nvSpPr>
        <xdr:cNvPr id="580" name="【庁舎】&#10;一人当たり面積最大値テキスト"/>
        <xdr:cNvSpPr txBox="1"/>
      </xdr:nvSpPr>
      <xdr:spPr>
        <a:xfrm>
          <a:off x="22250400" y="1707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a:t>
          </a:r>
          <a:endParaRPr kumimoji="1" lang="ja-JP" altLang="en-US" sz="1000" b="1">
            <a:latin typeface="ＭＳ Ｐゴシック"/>
          </a:endParaRPr>
        </a:p>
      </xdr:txBody>
    </xdr:sp>
    <xdr:clientData/>
  </xdr:oneCellAnchor>
  <xdr:twoCellAnchor>
    <xdr:from>
      <xdr:col>32</xdr:col>
      <xdr:colOff>98425</xdr:colOff>
      <xdr:row>100</xdr:row>
      <xdr:rowOff>151181</xdr:rowOff>
    </xdr:from>
    <xdr:to>
      <xdr:col>32</xdr:col>
      <xdr:colOff>276225</xdr:colOff>
      <xdr:row>100</xdr:row>
      <xdr:rowOff>151181</xdr:rowOff>
    </xdr:to>
    <xdr:cxnSp macro="">
      <xdr:nvCxnSpPr>
        <xdr:cNvPr id="581" name="直線コネクタ 580"/>
        <xdr:cNvCxnSpPr/>
      </xdr:nvCxnSpPr>
      <xdr:spPr>
        <a:xfrm>
          <a:off x="22072600" y="1729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18457</xdr:rowOff>
    </xdr:from>
    <xdr:ext cx="469744" cy="259045"/>
    <xdr:sp macro="" textlink="">
      <xdr:nvSpPr>
        <xdr:cNvPr id="582" name="【庁舎】&#10;一人当たり面積平均値テキスト"/>
        <xdr:cNvSpPr txBox="1"/>
      </xdr:nvSpPr>
      <xdr:spPr>
        <a:xfrm>
          <a:off x="22250400" y="18020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1.093</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40030</xdr:rowOff>
    </xdr:from>
    <xdr:to>
      <xdr:col>32</xdr:col>
      <xdr:colOff>238125</xdr:colOff>
      <xdr:row>105</xdr:row>
      <xdr:rowOff>141630</xdr:rowOff>
    </xdr:to>
    <xdr:sp macro="" textlink="">
      <xdr:nvSpPr>
        <xdr:cNvPr id="583" name="フローチャート : 判断 582"/>
        <xdr:cNvSpPr/>
      </xdr:nvSpPr>
      <xdr:spPr>
        <a:xfrm>
          <a:off x="22110700" y="1804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162561</xdr:rowOff>
    </xdr:from>
    <xdr:to>
      <xdr:col>31</xdr:col>
      <xdr:colOff>85725</xdr:colOff>
      <xdr:row>106</xdr:row>
      <xdr:rowOff>92711</xdr:rowOff>
    </xdr:to>
    <xdr:sp macro="" textlink="">
      <xdr:nvSpPr>
        <xdr:cNvPr id="584" name="フローチャート : 判断 583"/>
        <xdr:cNvSpPr/>
      </xdr:nvSpPr>
      <xdr:spPr>
        <a:xfrm>
          <a:off x="21272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83838</xdr:rowOff>
    </xdr:from>
    <xdr:ext cx="469744" cy="259045"/>
    <xdr:sp macro="" textlink="">
      <xdr:nvSpPr>
        <xdr:cNvPr id="585" name="n_1aveValue【庁舎】&#10;一人当たり面積"/>
        <xdr:cNvSpPr txBox="1"/>
      </xdr:nvSpPr>
      <xdr:spPr>
        <a:xfrm>
          <a:off x="210757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0.825</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98095</xdr:rowOff>
    </xdr:from>
    <xdr:to>
      <xdr:col>31</xdr:col>
      <xdr:colOff>85725</xdr:colOff>
      <xdr:row>105</xdr:row>
      <xdr:rowOff>28245</xdr:rowOff>
    </xdr:to>
    <xdr:sp macro="" textlink="">
      <xdr:nvSpPr>
        <xdr:cNvPr id="591" name="円/楕円 590"/>
        <xdr:cNvSpPr/>
      </xdr:nvSpPr>
      <xdr:spPr>
        <a:xfrm>
          <a:off x="21272500" y="179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44772</xdr:rowOff>
    </xdr:from>
    <xdr:ext cx="469744" cy="259045"/>
    <xdr:sp macro="" textlink="">
      <xdr:nvSpPr>
        <xdr:cNvPr id="592" name="n_1mainValue【庁舎】&#10;一人当たり面積"/>
        <xdr:cNvSpPr txBox="1"/>
      </xdr:nvSpPr>
      <xdr:spPr>
        <a:xfrm>
          <a:off x="21075727" y="177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3" name="正方形/長方形 59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4" name="正方形/長方形 59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5" name="テキスト ボックス 59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有形固定資産減価償却率については、消防施設が類似団体と比較して高く、一般廃棄物処理施設、庁舎が低くなっている。</a:t>
          </a:r>
          <a:endParaRPr lang="ja-JP" altLang="ja-JP" sz="1400">
            <a:effectLst/>
          </a:endParaRPr>
        </a:p>
        <a:p>
          <a:r>
            <a:rPr kumimoji="1" lang="ja-JP" altLang="ja-JP" sz="1100">
              <a:solidFill>
                <a:schemeClr val="dk1"/>
              </a:solidFill>
              <a:effectLst/>
              <a:latin typeface="+mn-lt"/>
              <a:ea typeface="+mn-ea"/>
              <a:cs typeface="+mn-cs"/>
            </a:rPr>
            <a:t>消防施設の高い要因は、本村にある消防ポンプ格納庫において、建築からの経過年数が１６年を経過しているためである。</a:t>
          </a:r>
          <a:endParaRPr lang="ja-JP" altLang="ja-JP" sz="1400">
            <a:effectLst/>
          </a:endParaRPr>
        </a:p>
        <a:p>
          <a:r>
            <a:rPr kumimoji="1" lang="ja-JP" altLang="ja-JP" sz="1100">
              <a:solidFill>
                <a:schemeClr val="dk1"/>
              </a:solidFill>
              <a:effectLst/>
              <a:latin typeface="+mn-lt"/>
              <a:ea typeface="+mn-ea"/>
              <a:cs typeface="+mn-cs"/>
            </a:rPr>
            <a:t>一般廃棄物処理施設、庁舎の低い要因は、一般廃棄物処理施設については、平成２３年度にし尿投入施設の建替を行ったことにより、また、庁舎については、平成２１年度に旧小学校を改修し教育委員会庁舎にしたことが要因である。</a:t>
          </a:r>
          <a:endParaRPr lang="ja-JP" altLang="ja-JP" sz="1400">
            <a:effectLst/>
          </a:endParaRPr>
        </a:p>
        <a:p>
          <a:r>
            <a:rPr kumimoji="1" lang="ja-JP" altLang="ja-JP" sz="1100">
              <a:solidFill>
                <a:schemeClr val="dk1"/>
              </a:solidFill>
              <a:effectLst/>
              <a:latin typeface="+mn-lt"/>
              <a:ea typeface="+mn-ea"/>
              <a:cs typeface="+mn-cs"/>
            </a:rPr>
            <a:t>今後は施設の現況等を確認し、平成３２年度までに個別施設計画を策定し、適切に施設を管理していく。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
2,152
6.99
2,396,477
2,166,664
150,570
1,401,599
1,977,426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5" name="直線コネクタ 64"/>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68580</xdr:rowOff>
    </xdr:to>
    <xdr:cxnSp macro="">
      <xdr:nvCxnSpPr>
        <xdr:cNvPr id="68" name="直線コネクタ 67"/>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61993</xdr:rowOff>
    </xdr:from>
    <xdr:ext cx="736600" cy="259045"/>
    <xdr:sp macro="" textlink="">
      <xdr:nvSpPr>
        <xdr:cNvPr id="70" name="テキスト ボックス 69"/>
        <xdr:cNvSpPr txBox="1"/>
      </xdr:nvSpPr>
      <xdr:spPr>
        <a:xfrm>
          <a:off x="3733800" y="7262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78232</xdr:rowOff>
    </xdr:to>
    <xdr:cxnSp macro="">
      <xdr:nvCxnSpPr>
        <xdr:cNvPr id="71" name="直線コネクタ 70"/>
        <xdr:cNvCxnSpPr/>
      </xdr:nvCxnSpPr>
      <xdr:spPr>
        <a:xfrm flipV="1">
          <a:off x="2336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71645</xdr:rowOff>
    </xdr:from>
    <xdr:ext cx="762000" cy="259045"/>
    <xdr:sp macro="" textlink="">
      <xdr:nvSpPr>
        <xdr:cNvPr id="73" name="テキスト ボックス 72"/>
        <xdr:cNvSpPr txBox="1"/>
      </xdr:nvSpPr>
      <xdr:spPr>
        <a:xfrm>
          <a:off x="2844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78232</xdr:rowOff>
    </xdr:from>
    <xdr:to>
      <xdr:col>3</xdr:col>
      <xdr:colOff>279400</xdr:colOff>
      <xdr:row>44</xdr:row>
      <xdr:rowOff>78232</xdr:rowOff>
    </xdr:to>
    <xdr:cxnSp macro="">
      <xdr:nvCxnSpPr>
        <xdr:cNvPr id="74" name="直線コネクタ 73"/>
        <xdr:cNvCxnSpPr/>
      </xdr:nvCxnSpPr>
      <xdr:spPr>
        <a:xfrm>
          <a:off x="1447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71645</xdr:rowOff>
    </xdr:from>
    <xdr:ext cx="762000" cy="259045"/>
    <xdr:sp macro="" textlink="">
      <xdr:nvSpPr>
        <xdr:cNvPr id="76" name="テキスト ボックス 75"/>
        <xdr:cNvSpPr txBox="1"/>
      </xdr:nvSpPr>
      <xdr:spPr>
        <a:xfrm>
          <a:off x="1955800" y="727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61993</xdr:rowOff>
    </xdr:from>
    <xdr:ext cx="762000" cy="259045"/>
    <xdr:sp macro="" textlink="">
      <xdr:nvSpPr>
        <xdr:cNvPr id="78" name="テキスト ボックス 77"/>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6" name="円/楕円 85"/>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7" name="テキスト ボックス 86"/>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8" name="円/楕円 87"/>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89" name="テキスト ボックス 88"/>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27432</xdr:rowOff>
    </xdr:from>
    <xdr:to>
      <xdr:col>3</xdr:col>
      <xdr:colOff>330200</xdr:colOff>
      <xdr:row>44</xdr:row>
      <xdr:rowOff>129032</xdr:rowOff>
    </xdr:to>
    <xdr:sp macro="" textlink="">
      <xdr:nvSpPr>
        <xdr:cNvPr id="90" name="円/楕円 89"/>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113809</xdr:rowOff>
    </xdr:from>
    <xdr:ext cx="762000" cy="259045"/>
    <xdr:sp macro="" textlink="">
      <xdr:nvSpPr>
        <xdr:cNvPr id="91" name="テキスト ボックス 90"/>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27432</xdr:rowOff>
    </xdr:from>
    <xdr:to>
      <xdr:col>2</xdr:col>
      <xdr:colOff>127000</xdr:colOff>
      <xdr:row>44</xdr:row>
      <xdr:rowOff>129032</xdr:rowOff>
    </xdr:to>
    <xdr:sp macro="" textlink="">
      <xdr:nvSpPr>
        <xdr:cNvPr id="92" name="円/楕円 91"/>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113809</xdr:rowOff>
    </xdr:from>
    <xdr:ext cx="762000" cy="259045"/>
    <xdr:sp macro="" textlink="">
      <xdr:nvSpPr>
        <xdr:cNvPr id="93" name="テキスト ボックス 92"/>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前年に比べて</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ポイント改善している。主な要因としては、公債費の減があげられる。内訳は、一般公共事業債の減、過疎対策事業債の減、臨時財政対策債の減によるものである。</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ポイント改善したが、類似団体と比較すると高いので、今後も職員給与費の削減、退職者の補充を必要最小限に抑え、物品調達の見直しなどの歳出削減策を実施し、経常収支比率の減少に努める。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84183</xdr:rowOff>
    </xdr:from>
    <xdr:to>
      <xdr:col>7</xdr:col>
      <xdr:colOff>152400</xdr:colOff>
      <xdr:row>64</xdr:row>
      <xdr:rowOff>125549</xdr:rowOff>
    </xdr:to>
    <xdr:cxnSp macro="">
      <xdr:nvCxnSpPr>
        <xdr:cNvPr id="130" name="直線コネクタ 129"/>
        <xdr:cNvCxnSpPr/>
      </xdr:nvCxnSpPr>
      <xdr:spPr>
        <a:xfrm flipV="1">
          <a:off x="4114800" y="11056983"/>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125549</xdr:rowOff>
    </xdr:from>
    <xdr:to>
      <xdr:col>6</xdr:col>
      <xdr:colOff>0</xdr:colOff>
      <xdr:row>66</xdr:row>
      <xdr:rowOff>58420</xdr:rowOff>
    </xdr:to>
    <xdr:cxnSp macro="">
      <xdr:nvCxnSpPr>
        <xdr:cNvPr id="133" name="直線コネクタ 132"/>
        <xdr:cNvCxnSpPr/>
      </xdr:nvCxnSpPr>
      <xdr:spPr>
        <a:xfrm flipV="1">
          <a:off x="3225800" y="11098349"/>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34851</xdr:rowOff>
    </xdr:from>
    <xdr:ext cx="736600" cy="259045"/>
    <xdr:sp macro="" textlink="">
      <xdr:nvSpPr>
        <xdr:cNvPr id="135" name="テキスト ボックス 134"/>
        <xdr:cNvSpPr txBox="1"/>
      </xdr:nvSpPr>
      <xdr:spPr>
        <a:xfrm>
          <a:off x="3733800" y="10664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6713</xdr:rowOff>
    </xdr:from>
    <xdr:to>
      <xdr:col>4</xdr:col>
      <xdr:colOff>482600</xdr:colOff>
      <xdr:row>66</xdr:row>
      <xdr:rowOff>58420</xdr:rowOff>
    </xdr:to>
    <xdr:cxnSp macro="">
      <xdr:nvCxnSpPr>
        <xdr:cNvPr id="136" name="直線コネクタ 135"/>
        <xdr:cNvCxnSpPr/>
      </xdr:nvCxnSpPr>
      <xdr:spPr>
        <a:xfrm>
          <a:off x="2336800" y="1132241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121030</xdr:rowOff>
    </xdr:from>
    <xdr:ext cx="762000" cy="259045"/>
    <xdr:sp macro="" textlink="">
      <xdr:nvSpPr>
        <xdr:cNvPr id="138" name="テキスト ボックス 137"/>
        <xdr:cNvSpPr txBox="1"/>
      </xdr:nvSpPr>
      <xdr:spPr>
        <a:xfrm>
          <a:off x="2844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98878</xdr:rowOff>
    </xdr:from>
    <xdr:to>
      <xdr:col>3</xdr:col>
      <xdr:colOff>279400</xdr:colOff>
      <xdr:row>66</xdr:row>
      <xdr:rowOff>6713</xdr:rowOff>
    </xdr:to>
    <xdr:cxnSp macro="">
      <xdr:nvCxnSpPr>
        <xdr:cNvPr id="139" name="直線コネクタ 138"/>
        <xdr:cNvCxnSpPr/>
      </xdr:nvCxnSpPr>
      <xdr:spPr>
        <a:xfrm>
          <a:off x="1447800" y="11243128"/>
          <a:ext cx="889000" cy="7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10721</xdr:rowOff>
    </xdr:from>
    <xdr:ext cx="762000" cy="259045"/>
    <xdr:sp macro="" textlink="">
      <xdr:nvSpPr>
        <xdr:cNvPr id="141" name="テキスト ボックス 140"/>
        <xdr:cNvSpPr txBox="1"/>
      </xdr:nvSpPr>
      <xdr:spPr>
        <a:xfrm>
          <a:off x="1955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7274</xdr:rowOff>
    </xdr:from>
    <xdr:ext cx="762000" cy="259045"/>
    <xdr:sp macro="" textlink="">
      <xdr:nvSpPr>
        <xdr:cNvPr id="143" name="テキスト ボックス 142"/>
        <xdr:cNvSpPr txBox="1"/>
      </xdr:nvSpPr>
      <xdr:spPr>
        <a:xfrm>
          <a:off x="1066800" y="1063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33383</xdr:rowOff>
    </xdr:from>
    <xdr:to>
      <xdr:col>7</xdr:col>
      <xdr:colOff>203200</xdr:colOff>
      <xdr:row>64</xdr:row>
      <xdr:rowOff>134983</xdr:rowOff>
    </xdr:to>
    <xdr:sp macro="" textlink="">
      <xdr:nvSpPr>
        <xdr:cNvPr id="149" name="円/楕円 148"/>
        <xdr:cNvSpPr/>
      </xdr:nvSpPr>
      <xdr:spPr>
        <a:xfrm>
          <a:off x="49022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5460</xdr:rowOff>
    </xdr:from>
    <xdr:ext cx="762000" cy="259045"/>
    <xdr:sp macro="" textlink="">
      <xdr:nvSpPr>
        <xdr:cNvPr id="150" name="財政構造の弾力性該当値テキスト"/>
        <xdr:cNvSpPr txBox="1"/>
      </xdr:nvSpPr>
      <xdr:spPr>
        <a:xfrm>
          <a:off x="5041900" y="1097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74749</xdr:rowOff>
    </xdr:from>
    <xdr:to>
      <xdr:col>6</xdr:col>
      <xdr:colOff>50800</xdr:colOff>
      <xdr:row>65</xdr:row>
      <xdr:rowOff>4899</xdr:rowOff>
    </xdr:to>
    <xdr:sp macro="" textlink="">
      <xdr:nvSpPr>
        <xdr:cNvPr id="151" name="円/楕円 150"/>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161126</xdr:rowOff>
    </xdr:from>
    <xdr:ext cx="736600" cy="259045"/>
    <xdr:sp macro="" textlink="">
      <xdr:nvSpPr>
        <xdr:cNvPr id="152" name="テキスト ボックス 151"/>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7620</xdr:rowOff>
    </xdr:from>
    <xdr:to>
      <xdr:col>4</xdr:col>
      <xdr:colOff>533400</xdr:colOff>
      <xdr:row>66</xdr:row>
      <xdr:rowOff>109220</xdr:rowOff>
    </xdr:to>
    <xdr:sp macro="" textlink="">
      <xdr:nvSpPr>
        <xdr:cNvPr id="153" name="円/楕円 152"/>
        <xdr:cNvSpPr/>
      </xdr:nvSpPr>
      <xdr:spPr>
        <a:xfrm>
          <a:off x="3175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93997</xdr:rowOff>
    </xdr:from>
    <xdr:ext cx="762000" cy="259045"/>
    <xdr:sp macro="" textlink="">
      <xdr:nvSpPr>
        <xdr:cNvPr id="154" name="テキスト ボックス 153"/>
        <xdr:cNvSpPr txBox="1"/>
      </xdr:nvSpPr>
      <xdr:spPr>
        <a:xfrm>
          <a:off x="2844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127363</xdr:rowOff>
    </xdr:from>
    <xdr:to>
      <xdr:col>3</xdr:col>
      <xdr:colOff>330200</xdr:colOff>
      <xdr:row>66</xdr:row>
      <xdr:rowOff>57513</xdr:rowOff>
    </xdr:to>
    <xdr:sp macro="" textlink="">
      <xdr:nvSpPr>
        <xdr:cNvPr id="155" name="円/楕円 154"/>
        <xdr:cNvSpPr/>
      </xdr:nvSpPr>
      <xdr:spPr>
        <a:xfrm>
          <a:off x="2286000" y="112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42290</xdr:rowOff>
    </xdr:from>
    <xdr:ext cx="762000" cy="259045"/>
    <xdr:sp macro="" textlink="">
      <xdr:nvSpPr>
        <xdr:cNvPr id="156" name="テキスト ボックス 155"/>
        <xdr:cNvSpPr txBox="1"/>
      </xdr:nvSpPr>
      <xdr:spPr>
        <a:xfrm>
          <a:off x="1955800" y="1135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48078</xdr:rowOff>
    </xdr:from>
    <xdr:to>
      <xdr:col>2</xdr:col>
      <xdr:colOff>127000</xdr:colOff>
      <xdr:row>65</xdr:row>
      <xdr:rowOff>149678</xdr:rowOff>
    </xdr:to>
    <xdr:sp macro="" textlink="">
      <xdr:nvSpPr>
        <xdr:cNvPr id="157" name="円/楕円 156"/>
        <xdr:cNvSpPr/>
      </xdr:nvSpPr>
      <xdr:spPr>
        <a:xfrm>
          <a:off x="1397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134455</xdr:rowOff>
    </xdr:from>
    <xdr:ext cx="762000" cy="259045"/>
    <xdr:sp macro="" textlink="">
      <xdr:nvSpPr>
        <xdr:cNvPr id="158" name="テキスト ボックス 157"/>
        <xdr:cNvSpPr txBox="1"/>
      </xdr:nvSpPr>
      <xdr:spPr>
        <a:xfrm>
          <a:off x="1066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[382,589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特別職報酬・給料・職員手当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endParaRPr kumimoji="0" lang="ja-JP" altLang="ja-JP" sz="1300" b="0" i="0" u="none" strike="noStrike" kern="0" cap="none" spc="0" normalizeH="0" baseline="0" noProof="0">
            <a:ln>
              <a:noFill/>
            </a:ln>
            <a:solidFill>
              <a:prstClr val="black"/>
            </a:solidFill>
            <a:effectLst/>
            <a:uLnTx/>
            <a:uFillTx/>
            <a:latin typeface="+mn-lt"/>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111300</xdr:rowOff>
    </xdr:from>
    <xdr:to>
      <xdr:col>7</xdr:col>
      <xdr:colOff>152400</xdr:colOff>
      <xdr:row>82</xdr:row>
      <xdr:rowOff>123927</xdr:rowOff>
    </xdr:to>
    <xdr:cxnSp macro="">
      <xdr:nvCxnSpPr>
        <xdr:cNvPr id="194" name="直線コネクタ 193"/>
        <xdr:cNvCxnSpPr/>
      </xdr:nvCxnSpPr>
      <xdr:spPr>
        <a:xfrm>
          <a:off x="4114800" y="14170200"/>
          <a:ext cx="838200" cy="1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83410</xdr:rowOff>
    </xdr:from>
    <xdr:to>
      <xdr:col>6</xdr:col>
      <xdr:colOff>0</xdr:colOff>
      <xdr:row>82</xdr:row>
      <xdr:rowOff>111300</xdr:rowOff>
    </xdr:to>
    <xdr:cxnSp macro="">
      <xdr:nvCxnSpPr>
        <xdr:cNvPr id="197" name="直線コネクタ 196"/>
        <xdr:cNvCxnSpPr/>
      </xdr:nvCxnSpPr>
      <xdr:spPr>
        <a:xfrm>
          <a:off x="3225800" y="14142310"/>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46047</xdr:rowOff>
    </xdr:from>
    <xdr:to>
      <xdr:col>4</xdr:col>
      <xdr:colOff>482600</xdr:colOff>
      <xdr:row>82</xdr:row>
      <xdr:rowOff>83410</xdr:rowOff>
    </xdr:to>
    <xdr:cxnSp macro="">
      <xdr:nvCxnSpPr>
        <xdr:cNvPr id="200" name="直線コネクタ 199"/>
        <xdr:cNvCxnSpPr/>
      </xdr:nvCxnSpPr>
      <xdr:spPr>
        <a:xfrm>
          <a:off x="2336800" y="14104947"/>
          <a:ext cx="889000" cy="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46047</xdr:rowOff>
    </xdr:from>
    <xdr:to>
      <xdr:col>3</xdr:col>
      <xdr:colOff>279400</xdr:colOff>
      <xdr:row>82</xdr:row>
      <xdr:rowOff>67528</xdr:rowOff>
    </xdr:to>
    <xdr:cxnSp macro="">
      <xdr:nvCxnSpPr>
        <xdr:cNvPr id="203" name="直線コネクタ 202"/>
        <xdr:cNvCxnSpPr/>
      </xdr:nvCxnSpPr>
      <xdr:spPr>
        <a:xfrm flipV="1">
          <a:off x="1447800" y="14104947"/>
          <a:ext cx="889000" cy="2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73127</xdr:rowOff>
    </xdr:from>
    <xdr:to>
      <xdr:col>7</xdr:col>
      <xdr:colOff>203200</xdr:colOff>
      <xdr:row>83</xdr:row>
      <xdr:rowOff>3277</xdr:rowOff>
    </xdr:to>
    <xdr:sp macro="" textlink="">
      <xdr:nvSpPr>
        <xdr:cNvPr id="213" name="円/楕円 212"/>
        <xdr:cNvSpPr/>
      </xdr:nvSpPr>
      <xdr:spPr>
        <a:xfrm>
          <a:off x="4902200" y="141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89654</xdr:rowOff>
    </xdr:from>
    <xdr:ext cx="762000" cy="259045"/>
    <xdr:sp macro="" textlink="">
      <xdr:nvSpPr>
        <xdr:cNvPr id="214" name="人件費・物件費等の状況該当値テキスト"/>
        <xdr:cNvSpPr txBox="1"/>
      </xdr:nvSpPr>
      <xdr:spPr>
        <a:xfrm>
          <a:off x="5041900" y="1397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382,589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60500</xdr:rowOff>
    </xdr:from>
    <xdr:to>
      <xdr:col>6</xdr:col>
      <xdr:colOff>50800</xdr:colOff>
      <xdr:row>82</xdr:row>
      <xdr:rowOff>162100</xdr:rowOff>
    </xdr:to>
    <xdr:sp macro="" textlink="">
      <xdr:nvSpPr>
        <xdr:cNvPr id="215" name="円/楕円 214"/>
        <xdr:cNvSpPr/>
      </xdr:nvSpPr>
      <xdr:spPr>
        <a:xfrm>
          <a:off x="4064000" y="141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827</xdr:rowOff>
    </xdr:from>
    <xdr:ext cx="736600" cy="259045"/>
    <xdr:sp macro="" textlink="">
      <xdr:nvSpPr>
        <xdr:cNvPr id="216" name="テキスト ボックス 215"/>
        <xdr:cNvSpPr txBox="1"/>
      </xdr:nvSpPr>
      <xdr:spPr>
        <a:xfrm>
          <a:off x="3733800" y="138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371,600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32610</xdr:rowOff>
    </xdr:from>
    <xdr:to>
      <xdr:col>4</xdr:col>
      <xdr:colOff>533400</xdr:colOff>
      <xdr:row>82</xdr:row>
      <xdr:rowOff>134210</xdr:rowOff>
    </xdr:to>
    <xdr:sp macro="" textlink="">
      <xdr:nvSpPr>
        <xdr:cNvPr id="217" name="円/楕円 216"/>
        <xdr:cNvSpPr/>
      </xdr:nvSpPr>
      <xdr:spPr>
        <a:xfrm>
          <a:off x="3175000" y="140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144387</xdr:rowOff>
    </xdr:from>
    <xdr:ext cx="762000" cy="259045"/>
    <xdr:sp macro="" textlink="">
      <xdr:nvSpPr>
        <xdr:cNvPr id="218" name="テキスト ボックス 217"/>
        <xdr:cNvSpPr txBox="1"/>
      </xdr:nvSpPr>
      <xdr:spPr>
        <a:xfrm>
          <a:off x="2844800" y="1386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347,328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166697</xdr:rowOff>
    </xdr:from>
    <xdr:to>
      <xdr:col>3</xdr:col>
      <xdr:colOff>330200</xdr:colOff>
      <xdr:row>82</xdr:row>
      <xdr:rowOff>96847</xdr:rowOff>
    </xdr:to>
    <xdr:sp macro="" textlink="">
      <xdr:nvSpPr>
        <xdr:cNvPr id="219" name="円/楕円 218"/>
        <xdr:cNvSpPr/>
      </xdr:nvSpPr>
      <xdr:spPr>
        <a:xfrm>
          <a:off x="2286000" y="140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107024</xdr:rowOff>
    </xdr:from>
    <xdr:ext cx="762000" cy="259045"/>
    <xdr:sp macro="" textlink="">
      <xdr:nvSpPr>
        <xdr:cNvPr id="220" name="テキスト ボックス 219"/>
        <xdr:cNvSpPr txBox="1"/>
      </xdr:nvSpPr>
      <xdr:spPr>
        <a:xfrm>
          <a:off x="1955800" y="13823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314,811</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16728</xdr:rowOff>
    </xdr:from>
    <xdr:to>
      <xdr:col>2</xdr:col>
      <xdr:colOff>127000</xdr:colOff>
      <xdr:row>82</xdr:row>
      <xdr:rowOff>118328</xdr:rowOff>
    </xdr:to>
    <xdr:sp macro="" textlink="">
      <xdr:nvSpPr>
        <xdr:cNvPr id="221" name="円/楕円 220"/>
        <xdr:cNvSpPr/>
      </xdr:nvSpPr>
      <xdr:spPr>
        <a:xfrm>
          <a:off x="1397000" y="140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128505</xdr:rowOff>
    </xdr:from>
    <xdr:ext cx="762000" cy="259045"/>
    <xdr:sp macro="" textlink="">
      <xdr:nvSpPr>
        <xdr:cNvPr id="222" name="テキスト ボックス 221"/>
        <xdr:cNvSpPr txBox="1"/>
      </xdr:nvSpPr>
      <xdr:spPr>
        <a:xfrm>
          <a:off x="1066800" y="138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333,505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本村では、定住促進・雇用の場の確保として職員１人あたりの給与を抑え、職員を多く雇用している（ワークシェアリング）ため、</a:t>
          </a:r>
          <a:r>
            <a:rPr kumimoji="1" lang="ja-JP" altLang="en-US" sz="1300" b="0" i="0" u="none" strike="noStrike" kern="0" cap="none" spc="0" normalizeH="0" baseline="0" noProof="0">
              <a:ln>
                <a:noFill/>
              </a:ln>
              <a:solidFill>
                <a:prstClr val="black"/>
              </a:solidFill>
              <a:effectLst/>
              <a:uLnTx/>
              <a:uFillTx/>
              <a:latin typeface="+mn-lt"/>
              <a:ea typeface="+mn-ea"/>
              <a:cs typeface="+mn-cs"/>
            </a:rPr>
            <a:t>ラスパイレス指数は顕著に低くなっている。今後も施策の方向に変更はないため、この水準で推移していく。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83</xdr:row>
      <xdr:rowOff>94742</xdr:rowOff>
    </xdr:from>
    <xdr:to>
      <xdr:col>24</xdr:col>
      <xdr:colOff>558800</xdr:colOff>
      <xdr:row>89</xdr:row>
      <xdr:rowOff>161544</xdr:rowOff>
    </xdr:to>
    <xdr:cxnSp macro="">
      <xdr:nvCxnSpPr>
        <xdr:cNvPr id="249" name="直線コネクタ 248"/>
        <xdr:cNvCxnSpPr/>
      </xdr:nvCxnSpPr>
      <xdr:spPr>
        <a:xfrm flipV="1">
          <a:off x="17018000" y="143250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133621</xdr:rowOff>
    </xdr:from>
    <xdr:ext cx="762000" cy="259045"/>
    <xdr:sp macro="" textlink="">
      <xdr:nvSpPr>
        <xdr:cNvPr id="250"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161544</xdr:rowOff>
    </xdr:from>
    <xdr:to>
      <xdr:col>24</xdr:col>
      <xdr:colOff>647700</xdr:colOff>
      <xdr:row>89</xdr:row>
      <xdr:rowOff>161544</xdr:rowOff>
    </xdr:to>
    <xdr:cxnSp macro="">
      <xdr:nvCxnSpPr>
        <xdr:cNvPr id="251" name="直線コネクタ 250"/>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9669</xdr:rowOff>
    </xdr:from>
    <xdr:ext cx="762000" cy="259045"/>
    <xdr:sp macro="" textlink="">
      <xdr:nvSpPr>
        <xdr:cNvPr id="252" name="給与水準   （国との比較）最大値テキスト"/>
        <xdr:cNvSpPr txBox="1"/>
      </xdr:nvSpPr>
      <xdr:spPr>
        <a:xfrm>
          <a:off x="17106900" y="140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83</xdr:row>
      <xdr:rowOff>94742</xdr:rowOff>
    </xdr:from>
    <xdr:to>
      <xdr:col>24</xdr:col>
      <xdr:colOff>647700</xdr:colOff>
      <xdr:row>83</xdr:row>
      <xdr:rowOff>94742</xdr:rowOff>
    </xdr:to>
    <xdr:cxnSp macro="">
      <xdr:nvCxnSpPr>
        <xdr:cNvPr id="253" name="直線コネクタ 252"/>
        <xdr:cNvCxnSpPr/>
      </xdr:nvCxnSpPr>
      <xdr:spPr>
        <a:xfrm>
          <a:off x="16929100" y="14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126237</xdr:rowOff>
    </xdr:from>
    <xdr:to>
      <xdr:col>24</xdr:col>
      <xdr:colOff>558800</xdr:colOff>
      <xdr:row>83</xdr:row>
      <xdr:rowOff>94742</xdr:rowOff>
    </xdr:to>
    <xdr:cxnSp macro="">
      <xdr:nvCxnSpPr>
        <xdr:cNvPr id="254" name="直線コネクタ 253"/>
        <xdr:cNvCxnSpPr/>
      </xdr:nvCxnSpPr>
      <xdr:spPr>
        <a:xfrm>
          <a:off x="16179800" y="14185137"/>
          <a:ext cx="838200" cy="13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102379</xdr:rowOff>
    </xdr:from>
    <xdr:ext cx="762000" cy="259045"/>
    <xdr:sp macro="" textlink="">
      <xdr:nvSpPr>
        <xdr:cNvPr id="255" name="給与水準   （国との比較）平均値テキスト"/>
        <xdr:cNvSpPr txBox="1"/>
      </xdr:nvSpPr>
      <xdr:spPr>
        <a:xfrm>
          <a:off x="17106900" y="1501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130302</xdr:rowOff>
    </xdr:from>
    <xdr:to>
      <xdr:col>24</xdr:col>
      <xdr:colOff>609600</xdr:colOff>
      <xdr:row>88</xdr:row>
      <xdr:rowOff>60452</xdr:rowOff>
    </xdr:to>
    <xdr:sp macro="" textlink="">
      <xdr:nvSpPr>
        <xdr:cNvPr id="256" name="フローチャート : 判断 255"/>
        <xdr:cNvSpPr/>
      </xdr:nvSpPr>
      <xdr:spPr>
        <a:xfrm>
          <a:off x="169672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97282</xdr:rowOff>
    </xdr:from>
    <xdr:to>
      <xdr:col>23</xdr:col>
      <xdr:colOff>406400</xdr:colOff>
      <xdr:row>82</xdr:row>
      <xdr:rowOff>126237</xdr:rowOff>
    </xdr:to>
    <xdr:cxnSp macro="">
      <xdr:nvCxnSpPr>
        <xdr:cNvPr id="257" name="直線コネクタ 256"/>
        <xdr:cNvCxnSpPr/>
      </xdr:nvCxnSpPr>
      <xdr:spPr>
        <a:xfrm>
          <a:off x="15290800" y="14156182"/>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139954</xdr:rowOff>
    </xdr:from>
    <xdr:to>
      <xdr:col>23</xdr:col>
      <xdr:colOff>457200</xdr:colOff>
      <xdr:row>88</xdr:row>
      <xdr:rowOff>70104</xdr:rowOff>
    </xdr:to>
    <xdr:sp macro="" textlink="">
      <xdr:nvSpPr>
        <xdr:cNvPr id="258" name="フローチャート : 判断 257"/>
        <xdr:cNvSpPr/>
      </xdr:nvSpPr>
      <xdr:spPr>
        <a:xfrm>
          <a:off x="16129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54881</xdr:rowOff>
    </xdr:from>
    <xdr:ext cx="736600" cy="259045"/>
    <xdr:sp macro="" textlink="">
      <xdr:nvSpPr>
        <xdr:cNvPr id="259" name="テキスト ボックス 258"/>
        <xdr:cNvSpPr txBox="1"/>
      </xdr:nvSpPr>
      <xdr:spPr>
        <a:xfrm>
          <a:off x="15798800" y="1514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58674</xdr:rowOff>
    </xdr:from>
    <xdr:to>
      <xdr:col>22</xdr:col>
      <xdr:colOff>203200</xdr:colOff>
      <xdr:row>82</xdr:row>
      <xdr:rowOff>97282</xdr:rowOff>
    </xdr:to>
    <xdr:cxnSp macro="">
      <xdr:nvCxnSpPr>
        <xdr:cNvPr id="260" name="直線コネクタ 259"/>
        <xdr:cNvCxnSpPr/>
      </xdr:nvCxnSpPr>
      <xdr:spPr>
        <a:xfrm>
          <a:off x="14401800" y="1411757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120650</xdr:rowOff>
    </xdr:from>
    <xdr:to>
      <xdr:col>22</xdr:col>
      <xdr:colOff>254000</xdr:colOff>
      <xdr:row>88</xdr:row>
      <xdr:rowOff>50800</xdr:rowOff>
    </xdr:to>
    <xdr:sp macro="" textlink="">
      <xdr:nvSpPr>
        <xdr:cNvPr id="261" name="フローチャート : 判断 260"/>
        <xdr:cNvSpPr/>
      </xdr:nvSpPr>
      <xdr:spPr>
        <a:xfrm>
          <a:off x="15240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35577</xdr:rowOff>
    </xdr:from>
    <xdr:ext cx="762000" cy="259045"/>
    <xdr:sp macro="" textlink="">
      <xdr:nvSpPr>
        <xdr:cNvPr id="262" name="テキスト ボックス 261"/>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58674</xdr:rowOff>
    </xdr:from>
    <xdr:to>
      <xdr:col>21</xdr:col>
      <xdr:colOff>0</xdr:colOff>
      <xdr:row>83</xdr:row>
      <xdr:rowOff>65787</xdr:rowOff>
    </xdr:to>
    <xdr:cxnSp macro="">
      <xdr:nvCxnSpPr>
        <xdr:cNvPr id="263" name="直線コネクタ 262"/>
        <xdr:cNvCxnSpPr/>
      </xdr:nvCxnSpPr>
      <xdr:spPr>
        <a:xfrm flipV="1">
          <a:off x="13512800" y="14117574"/>
          <a:ext cx="889000" cy="1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130048</xdr:rowOff>
    </xdr:from>
    <xdr:to>
      <xdr:col>19</xdr:col>
      <xdr:colOff>533400</xdr:colOff>
      <xdr:row>90</xdr:row>
      <xdr:rowOff>60198</xdr:rowOff>
    </xdr:to>
    <xdr:sp macro="" textlink="">
      <xdr:nvSpPr>
        <xdr:cNvPr id="266" name="フローチャート : 判断 265"/>
        <xdr:cNvSpPr/>
      </xdr:nvSpPr>
      <xdr:spPr>
        <a:xfrm>
          <a:off x="13462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44975</xdr:rowOff>
    </xdr:from>
    <xdr:ext cx="762000" cy="259045"/>
    <xdr:sp macro="" textlink="">
      <xdr:nvSpPr>
        <xdr:cNvPr id="267" name="テキスト ボックス 266"/>
        <xdr:cNvSpPr txBox="1"/>
      </xdr:nvSpPr>
      <xdr:spPr>
        <a:xfrm>
          <a:off x="13131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43942</xdr:rowOff>
    </xdr:from>
    <xdr:to>
      <xdr:col>24</xdr:col>
      <xdr:colOff>609600</xdr:colOff>
      <xdr:row>83</xdr:row>
      <xdr:rowOff>145542</xdr:rowOff>
    </xdr:to>
    <xdr:sp macro="" textlink="">
      <xdr:nvSpPr>
        <xdr:cNvPr id="273" name="円/楕円 272"/>
        <xdr:cNvSpPr/>
      </xdr:nvSpPr>
      <xdr:spPr>
        <a:xfrm>
          <a:off x="16967200" y="142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136669</xdr:rowOff>
    </xdr:from>
    <xdr:ext cx="762000" cy="259045"/>
    <xdr:sp macro="" textlink="">
      <xdr:nvSpPr>
        <xdr:cNvPr id="274" name="給与水準   （国との比較）該当値テキスト"/>
        <xdr:cNvSpPr txBox="1"/>
      </xdr:nvSpPr>
      <xdr:spPr>
        <a:xfrm>
          <a:off x="17106900" y="1419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75437</xdr:rowOff>
    </xdr:from>
    <xdr:to>
      <xdr:col>23</xdr:col>
      <xdr:colOff>457200</xdr:colOff>
      <xdr:row>83</xdr:row>
      <xdr:rowOff>5587</xdr:rowOff>
    </xdr:to>
    <xdr:sp macro="" textlink="">
      <xdr:nvSpPr>
        <xdr:cNvPr id="275" name="円/楕円 274"/>
        <xdr:cNvSpPr/>
      </xdr:nvSpPr>
      <xdr:spPr>
        <a:xfrm>
          <a:off x="16129000" y="1413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15764</xdr:rowOff>
    </xdr:from>
    <xdr:ext cx="736600" cy="259045"/>
    <xdr:sp macro="" textlink="">
      <xdr:nvSpPr>
        <xdr:cNvPr id="276" name="テキスト ボックス 275"/>
        <xdr:cNvSpPr txBox="1"/>
      </xdr:nvSpPr>
      <xdr:spPr>
        <a:xfrm>
          <a:off x="15798800" y="13903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46482</xdr:rowOff>
    </xdr:from>
    <xdr:to>
      <xdr:col>22</xdr:col>
      <xdr:colOff>254000</xdr:colOff>
      <xdr:row>82</xdr:row>
      <xdr:rowOff>148082</xdr:rowOff>
    </xdr:to>
    <xdr:sp macro="" textlink="">
      <xdr:nvSpPr>
        <xdr:cNvPr id="277" name="円/楕円 276"/>
        <xdr:cNvSpPr/>
      </xdr:nvSpPr>
      <xdr:spPr>
        <a:xfrm>
          <a:off x="15240000" y="1410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158259</xdr:rowOff>
    </xdr:from>
    <xdr:ext cx="762000" cy="259045"/>
    <xdr:sp macro="" textlink="">
      <xdr:nvSpPr>
        <xdr:cNvPr id="278" name="テキスト ボックス 277"/>
        <xdr:cNvSpPr txBox="1"/>
      </xdr:nvSpPr>
      <xdr:spPr>
        <a:xfrm>
          <a:off x="14909800" y="1387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7874</xdr:rowOff>
    </xdr:from>
    <xdr:to>
      <xdr:col>21</xdr:col>
      <xdr:colOff>50800</xdr:colOff>
      <xdr:row>82</xdr:row>
      <xdr:rowOff>109474</xdr:rowOff>
    </xdr:to>
    <xdr:sp macro="" textlink="">
      <xdr:nvSpPr>
        <xdr:cNvPr id="279" name="円/楕円 278"/>
        <xdr:cNvSpPr/>
      </xdr:nvSpPr>
      <xdr:spPr>
        <a:xfrm>
          <a:off x="14351000" y="140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119651</xdr:rowOff>
    </xdr:from>
    <xdr:ext cx="762000" cy="259045"/>
    <xdr:sp macro="" textlink="">
      <xdr:nvSpPr>
        <xdr:cNvPr id="280" name="テキスト ボックス 279"/>
        <xdr:cNvSpPr txBox="1"/>
      </xdr:nvSpPr>
      <xdr:spPr>
        <a:xfrm>
          <a:off x="14020800" y="1383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14987</xdr:rowOff>
    </xdr:from>
    <xdr:to>
      <xdr:col>19</xdr:col>
      <xdr:colOff>533400</xdr:colOff>
      <xdr:row>83</xdr:row>
      <xdr:rowOff>116587</xdr:rowOff>
    </xdr:to>
    <xdr:sp macro="" textlink="">
      <xdr:nvSpPr>
        <xdr:cNvPr id="281" name="円/楕円 280"/>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126764</xdr:rowOff>
    </xdr:from>
    <xdr:ext cx="762000" cy="259045"/>
    <xdr:sp macro="" textlink="">
      <xdr:nvSpPr>
        <xdr:cNvPr id="282" name="テキスト ボックス 281"/>
        <xdr:cNvSpPr txBox="1"/>
      </xdr:nvSpPr>
      <xdr:spPr>
        <a:xfrm>
          <a:off x="13131800" y="1401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73634</xdr:rowOff>
    </xdr:from>
    <xdr:to>
      <xdr:col>24</xdr:col>
      <xdr:colOff>558800</xdr:colOff>
      <xdr:row>64</xdr:row>
      <xdr:rowOff>96317</xdr:rowOff>
    </xdr:to>
    <xdr:cxnSp macro="">
      <xdr:nvCxnSpPr>
        <xdr:cNvPr id="314" name="直線コネクタ 313"/>
        <xdr:cNvCxnSpPr/>
      </xdr:nvCxnSpPr>
      <xdr:spPr>
        <a:xfrm>
          <a:off x="16179800" y="11046434"/>
          <a:ext cx="8382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5"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16929</xdr:rowOff>
    </xdr:from>
    <xdr:to>
      <xdr:col>23</xdr:col>
      <xdr:colOff>406400</xdr:colOff>
      <xdr:row>64</xdr:row>
      <xdr:rowOff>73634</xdr:rowOff>
    </xdr:to>
    <xdr:cxnSp macro="">
      <xdr:nvCxnSpPr>
        <xdr:cNvPr id="317" name="直線コネクタ 316"/>
        <xdr:cNvCxnSpPr/>
      </xdr:nvCxnSpPr>
      <xdr:spPr>
        <a:xfrm>
          <a:off x="15290800" y="10989729"/>
          <a:ext cx="889000" cy="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8" name="フローチャート : 判断 317"/>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13974</xdr:rowOff>
    </xdr:from>
    <xdr:ext cx="736600" cy="259045"/>
    <xdr:sp macro="" textlink="">
      <xdr:nvSpPr>
        <xdr:cNvPr id="319" name="テキスト ボックス 318"/>
        <xdr:cNvSpPr txBox="1"/>
      </xdr:nvSpPr>
      <xdr:spPr>
        <a:xfrm>
          <a:off x="15798800" y="10300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16929</xdr:rowOff>
    </xdr:from>
    <xdr:to>
      <xdr:col>22</xdr:col>
      <xdr:colOff>203200</xdr:colOff>
      <xdr:row>64</xdr:row>
      <xdr:rowOff>19101</xdr:rowOff>
    </xdr:to>
    <xdr:cxnSp macro="">
      <xdr:nvCxnSpPr>
        <xdr:cNvPr id="320" name="直線コネクタ 319"/>
        <xdr:cNvCxnSpPr/>
      </xdr:nvCxnSpPr>
      <xdr:spPr>
        <a:xfrm flipV="1">
          <a:off x="14401800" y="10989729"/>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21" name="フローチャート : 判断 320"/>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11320</xdr:rowOff>
    </xdr:from>
    <xdr:ext cx="762000" cy="259045"/>
    <xdr:sp macro="" textlink="">
      <xdr:nvSpPr>
        <xdr:cNvPr id="322" name="テキスト ボックス 321"/>
        <xdr:cNvSpPr txBox="1"/>
      </xdr:nvSpPr>
      <xdr:spPr>
        <a:xfrm>
          <a:off x="14909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59766</xdr:rowOff>
    </xdr:from>
    <xdr:to>
      <xdr:col>21</xdr:col>
      <xdr:colOff>0</xdr:colOff>
      <xdr:row>64</xdr:row>
      <xdr:rowOff>19101</xdr:rowOff>
    </xdr:to>
    <xdr:cxnSp macro="">
      <xdr:nvCxnSpPr>
        <xdr:cNvPr id="323" name="直線コネクタ 322"/>
        <xdr:cNvCxnSpPr/>
      </xdr:nvCxnSpPr>
      <xdr:spPr>
        <a:xfrm>
          <a:off x="13512800" y="10861116"/>
          <a:ext cx="889000" cy="13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4" name="フローチャート : 判断 323"/>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170946</xdr:rowOff>
    </xdr:from>
    <xdr:ext cx="762000" cy="259045"/>
    <xdr:sp macro="" textlink="">
      <xdr:nvSpPr>
        <xdr:cNvPr id="325" name="テキスト ボックス 324"/>
        <xdr:cNvSpPr txBox="1"/>
      </xdr:nvSpPr>
      <xdr:spPr>
        <a:xfrm>
          <a:off x="14020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6" name="フローチャート : 判断 325"/>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154538</xdr:rowOff>
    </xdr:from>
    <xdr:ext cx="762000" cy="259045"/>
    <xdr:sp macro="" textlink="">
      <xdr:nvSpPr>
        <xdr:cNvPr id="327" name="テキスト ボックス 326"/>
        <xdr:cNvSpPr txBox="1"/>
      </xdr:nvSpPr>
      <xdr:spPr>
        <a:xfrm>
          <a:off x="13131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45517</xdr:rowOff>
    </xdr:from>
    <xdr:to>
      <xdr:col>24</xdr:col>
      <xdr:colOff>609600</xdr:colOff>
      <xdr:row>64</xdr:row>
      <xdr:rowOff>147117</xdr:rowOff>
    </xdr:to>
    <xdr:sp macro="" textlink="">
      <xdr:nvSpPr>
        <xdr:cNvPr id="333" name="円/楕円 332"/>
        <xdr:cNvSpPr/>
      </xdr:nvSpPr>
      <xdr:spPr>
        <a:xfrm>
          <a:off x="16967200" y="1101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17594</xdr:rowOff>
    </xdr:from>
    <xdr:ext cx="762000" cy="259045"/>
    <xdr:sp macro="" textlink="">
      <xdr:nvSpPr>
        <xdr:cNvPr id="334" name="定員管理の状況該当値テキスト"/>
        <xdr:cNvSpPr txBox="1"/>
      </xdr:nvSpPr>
      <xdr:spPr>
        <a:xfrm>
          <a:off x="17106900" y="1099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41.36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22834</xdr:rowOff>
    </xdr:from>
    <xdr:to>
      <xdr:col>23</xdr:col>
      <xdr:colOff>457200</xdr:colOff>
      <xdr:row>64</xdr:row>
      <xdr:rowOff>124434</xdr:rowOff>
    </xdr:to>
    <xdr:sp macro="" textlink="">
      <xdr:nvSpPr>
        <xdr:cNvPr id="335" name="円/楕円 334"/>
        <xdr:cNvSpPr/>
      </xdr:nvSpPr>
      <xdr:spPr>
        <a:xfrm>
          <a:off x="16129000" y="109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109211</xdr:rowOff>
    </xdr:from>
    <xdr:ext cx="736600" cy="259045"/>
    <xdr:sp macro="" textlink="">
      <xdr:nvSpPr>
        <xdr:cNvPr id="336" name="テキスト ボックス 335"/>
        <xdr:cNvSpPr txBox="1"/>
      </xdr:nvSpPr>
      <xdr:spPr>
        <a:xfrm>
          <a:off x="15798800" y="11082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40.42</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137579</xdr:rowOff>
    </xdr:from>
    <xdr:to>
      <xdr:col>22</xdr:col>
      <xdr:colOff>254000</xdr:colOff>
      <xdr:row>64</xdr:row>
      <xdr:rowOff>67729</xdr:rowOff>
    </xdr:to>
    <xdr:sp macro="" textlink="">
      <xdr:nvSpPr>
        <xdr:cNvPr id="337" name="円/楕円 336"/>
        <xdr:cNvSpPr/>
      </xdr:nvSpPr>
      <xdr:spPr>
        <a:xfrm>
          <a:off x="15240000" y="109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52506</xdr:rowOff>
    </xdr:from>
    <xdr:ext cx="762000" cy="259045"/>
    <xdr:sp macro="" textlink="">
      <xdr:nvSpPr>
        <xdr:cNvPr id="338" name="テキスト ボックス 337"/>
        <xdr:cNvSpPr txBox="1"/>
      </xdr:nvSpPr>
      <xdr:spPr>
        <a:xfrm>
          <a:off x="14909800" y="1102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139751</xdr:rowOff>
    </xdr:from>
    <xdr:to>
      <xdr:col>21</xdr:col>
      <xdr:colOff>50800</xdr:colOff>
      <xdr:row>64</xdr:row>
      <xdr:rowOff>69901</xdr:rowOff>
    </xdr:to>
    <xdr:sp macro="" textlink="">
      <xdr:nvSpPr>
        <xdr:cNvPr id="339" name="円/楕円 338"/>
        <xdr:cNvSpPr/>
      </xdr:nvSpPr>
      <xdr:spPr>
        <a:xfrm>
          <a:off x="14351000" y="109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54678</xdr:rowOff>
    </xdr:from>
    <xdr:ext cx="762000" cy="259045"/>
    <xdr:sp macro="" textlink="">
      <xdr:nvSpPr>
        <xdr:cNvPr id="340" name="テキスト ボックス 339"/>
        <xdr:cNvSpPr txBox="1"/>
      </xdr:nvSpPr>
      <xdr:spPr>
        <a:xfrm>
          <a:off x="14020800" y="11027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38.16</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8966</xdr:rowOff>
    </xdr:from>
    <xdr:to>
      <xdr:col>19</xdr:col>
      <xdr:colOff>533400</xdr:colOff>
      <xdr:row>63</xdr:row>
      <xdr:rowOff>110566</xdr:rowOff>
    </xdr:to>
    <xdr:sp macro="" textlink="">
      <xdr:nvSpPr>
        <xdr:cNvPr id="341" name="円/楕円 340"/>
        <xdr:cNvSpPr/>
      </xdr:nvSpPr>
      <xdr:spPr>
        <a:xfrm>
          <a:off x="13462000" y="1081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95343</xdr:rowOff>
    </xdr:from>
    <xdr:ext cx="762000" cy="259045"/>
    <xdr:sp macro="" textlink="">
      <xdr:nvSpPr>
        <xdr:cNvPr id="342" name="テキスト ボックス 341"/>
        <xdr:cNvSpPr txBox="1"/>
      </xdr:nvSpPr>
      <xdr:spPr>
        <a:xfrm>
          <a:off x="13131800" y="1089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現存する社会資本の更新に多額の費用がかかると推測されるため、将来負担の増とならないよう注視し、計画的に実施していくと</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ともに、借入については</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交付税措置の多い</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地方債</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の借入を中心に考慮し、財政の健全化に努める。</a:t>
          </a:r>
          <a:endParaRPr kumimoji="0" lang="ja-JP" altLang="ja-JP" sz="1300" b="0" i="0" u="none" strike="noStrike" kern="0" cap="none" spc="0" normalizeH="0" baseline="0" noProof="0">
            <a:ln>
              <a:noFill/>
            </a:ln>
            <a:solidFill>
              <a:sysClr val="windowText" lastClr="000000"/>
            </a:solidFill>
            <a:effectLst/>
            <a:uLnTx/>
            <a:uFillTx/>
            <a:latin typeface="+mn-lt"/>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47244</xdr:rowOff>
    </xdr:to>
    <xdr:cxnSp macro="">
      <xdr:nvCxnSpPr>
        <xdr:cNvPr id="373" name="直線コネクタ 372"/>
        <xdr:cNvCxnSpPr/>
      </xdr:nvCxnSpPr>
      <xdr:spPr>
        <a:xfrm flipV="1">
          <a:off x="16179800" y="700430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47244</xdr:rowOff>
    </xdr:from>
    <xdr:to>
      <xdr:col>23</xdr:col>
      <xdr:colOff>406400</xdr:colOff>
      <xdr:row>41</xdr:row>
      <xdr:rowOff>109982</xdr:rowOff>
    </xdr:to>
    <xdr:cxnSp macro="">
      <xdr:nvCxnSpPr>
        <xdr:cNvPr id="376" name="直線コネクタ 375"/>
        <xdr:cNvCxnSpPr/>
      </xdr:nvCxnSpPr>
      <xdr:spPr>
        <a:xfrm flipV="1">
          <a:off x="15290800" y="707669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109982</xdr:rowOff>
    </xdr:from>
    <xdr:to>
      <xdr:col>22</xdr:col>
      <xdr:colOff>203200</xdr:colOff>
      <xdr:row>41</xdr:row>
      <xdr:rowOff>158242</xdr:rowOff>
    </xdr:to>
    <xdr:cxnSp macro="">
      <xdr:nvCxnSpPr>
        <xdr:cNvPr id="379" name="直線コネクタ 378"/>
        <xdr:cNvCxnSpPr/>
      </xdr:nvCxnSpPr>
      <xdr:spPr>
        <a:xfrm flipV="1">
          <a:off x="14401800" y="71394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170959</xdr:rowOff>
    </xdr:from>
    <xdr:ext cx="762000" cy="259045"/>
    <xdr:sp macro="" textlink="">
      <xdr:nvSpPr>
        <xdr:cNvPr id="381" name="テキスト ボックス 380"/>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64008</xdr:rowOff>
    </xdr:to>
    <xdr:cxnSp macro="">
      <xdr:nvCxnSpPr>
        <xdr:cNvPr id="382" name="直線コネクタ 381"/>
        <xdr:cNvCxnSpPr/>
      </xdr:nvCxnSpPr>
      <xdr:spPr>
        <a:xfrm flipV="1">
          <a:off x="13512800" y="71876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3" name="フローチャート : 判断 382"/>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384" name="テキスト ボックス 38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5" name="フローチャート : 判断 384"/>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91203</xdr:rowOff>
    </xdr:from>
    <xdr:ext cx="762000" cy="259045"/>
    <xdr:sp macro="" textlink="">
      <xdr:nvSpPr>
        <xdr:cNvPr id="386" name="テキスト ボックス 385"/>
        <xdr:cNvSpPr txBox="1"/>
      </xdr:nvSpPr>
      <xdr:spPr>
        <a:xfrm>
          <a:off x="13131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2" name="円/楕円 391"/>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112031</xdr:rowOff>
    </xdr:from>
    <xdr:ext cx="762000" cy="259045"/>
    <xdr:sp macro="" textlink="">
      <xdr:nvSpPr>
        <xdr:cNvPr id="393" name="公債費負担の状況該当値テキスト"/>
        <xdr:cNvSpPr txBox="1"/>
      </xdr:nvSpPr>
      <xdr:spPr>
        <a:xfrm>
          <a:off x="17106900" y="679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167894</xdr:rowOff>
    </xdr:from>
    <xdr:to>
      <xdr:col>23</xdr:col>
      <xdr:colOff>457200</xdr:colOff>
      <xdr:row>41</xdr:row>
      <xdr:rowOff>98044</xdr:rowOff>
    </xdr:to>
    <xdr:sp macro="" textlink="">
      <xdr:nvSpPr>
        <xdr:cNvPr id="394" name="円/楕円 393"/>
        <xdr:cNvSpPr/>
      </xdr:nvSpPr>
      <xdr:spPr>
        <a:xfrm>
          <a:off x="16129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108221</xdr:rowOff>
    </xdr:from>
    <xdr:ext cx="736600" cy="259045"/>
    <xdr:sp macro="" textlink="">
      <xdr:nvSpPr>
        <xdr:cNvPr id="395" name="テキスト ボックス 394"/>
        <xdr:cNvSpPr txBox="1"/>
      </xdr:nvSpPr>
      <xdr:spPr>
        <a:xfrm>
          <a:off x="15798800" y="6794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59182</xdr:rowOff>
    </xdr:from>
    <xdr:to>
      <xdr:col>22</xdr:col>
      <xdr:colOff>254000</xdr:colOff>
      <xdr:row>41</xdr:row>
      <xdr:rowOff>160782</xdr:rowOff>
    </xdr:to>
    <xdr:sp macro="" textlink="">
      <xdr:nvSpPr>
        <xdr:cNvPr id="396" name="円/楕円 395"/>
        <xdr:cNvSpPr/>
      </xdr:nvSpPr>
      <xdr:spPr>
        <a:xfrm>
          <a:off x="15240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97" name="テキスト ボックス 396"/>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398" name="円/楕円 397"/>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9" name="テキスト ボックス 398"/>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400" name="円/楕円 399"/>
        <xdr:cNvSpPr/>
      </xdr:nvSpPr>
      <xdr:spPr>
        <a:xfrm>
          <a:off x="13462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99585</xdr:rowOff>
    </xdr:from>
    <xdr:ext cx="762000" cy="259045"/>
    <xdr:sp macro="" textlink="">
      <xdr:nvSpPr>
        <xdr:cNvPr id="401" name="テキスト ボックス 400"/>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将来負担比率は△２５４．５％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借入については交付税措置の多い地方債の借入を中心に考慮し、財政の健全化に努める。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1" name="フローチャート : 判断 440"/>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2" name="テキスト ボックス 441"/>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3" name="フローチャート : 判断 442"/>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4" name="テキスト ボックス 443"/>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5" name="フローチャート : 判断 444"/>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6" name="テキスト ボックス 445"/>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
2,152
6.99
2,396,477
2,166,664
150,570
1,401,599
1,977,426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定住促進・雇用の場の確保として職員１人あたりの給与を低くし、職員を多く雇用する施策を実施しているため、類似団体と比較して高くなっている。平成２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と比較すると、ほぼ横ばいに推移している。</a:t>
          </a:r>
          <a:r>
            <a:rPr kumimoji="1" lang="ja-JP" altLang="ja-JP" sz="1300">
              <a:solidFill>
                <a:schemeClr val="dk1"/>
              </a:solidFill>
              <a:effectLst/>
              <a:latin typeface="+mn-lt"/>
              <a:ea typeface="+mn-ea"/>
              <a:cs typeface="+mn-cs"/>
            </a:rPr>
            <a:t>今後も引き続き、職員給与費の削減や、退職者の補充を必要最小限にとどめる等の歳出削減策を行い、経常収支比率の減少に努める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156718</xdr:rowOff>
    </xdr:from>
    <xdr:to>
      <xdr:col>7</xdr:col>
      <xdr:colOff>15875</xdr:colOff>
      <xdr:row>39</xdr:row>
      <xdr:rowOff>165862</xdr:rowOff>
    </xdr:to>
    <xdr:cxnSp macro="">
      <xdr:nvCxnSpPr>
        <xdr:cNvPr id="64" name="直線コネクタ 63"/>
        <xdr:cNvCxnSpPr/>
      </xdr:nvCxnSpPr>
      <xdr:spPr>
        <a:xfrm>
          <a:off x="3987800" y="68432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156718</xdr:rowOff>
    </xdr:from>
    <xdr:to>
      <xdr:col>5</xdr:col>
      <xdr:colOff>549275</xdr:colOff>
      <xdr:row>40</xdr:row>
      <xdr:rowOff>90424</xdr:rowOff>
    </xdr:to>
    <xdr:cxnSp macro="">
      <xdr:nvCxnSpPr>
        <xdr:cNvPr id="67" name="直線コネクタ 66"/>
        <xdr:cNvCxnSpPr/>
      </xdr:nvCxnSpPr>
      <xdr:spPr>
        <a:xfrm flipV="1">
          <a:off x="3098800" y="68432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9" name="テキスト ボックス 68"/>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138430</xdr:rowOff>
    </xdr:from>
    <xdr:to>
      <xdr:col>4</xdr:col>
      <xdr:colOff>346075</xdr:colOff>
      <xdr:row>40</xdr:row>
      <xdr:rowOff>90424</xdr:rowOff>
    </xdr:to>
    <xdr:cxnSp macro="">
      <xdr:nvCxnSpPr>
        <xdr:cNvPr id="70" name="直線コネクタ 69"/>
        <xdr:cNvCxnSpPr/>
      </xdr:nvCxnSpPr>
      <xdr:spPr>
        <a:xfrm>
          <a:off x="2209800" y="68249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138430</xdr:rowOff>
    </xdr:from>
    <xdr:to>
      <xdr:col>3</xdr:col>
      <xdr:colOff>142875</xdr:colOff>
      <xdr:row>39</xdr:row>
      <xdr:rowOff>147574</xdr:rowOff>
    </xdr:to>
    <xdr:cxnSp macro="">
      <xdr:nvCxnSpPr>
        <xdr:cNvPr id="73" name="直線コネクタ 72"/>
        <xdr:cNvCxnSpPr/>
      </xdr:nvCxnSpPr>
      <xdr:spPr>
        <a:xfrm flipV="1">
          <a:off x="1320800" y="6824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77" name="テキスト ボックス 76"/>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115062</xdr:rowOff>
    </xdr:from>
    <xdr:to>
      <xdr:col>7</xdr:col>
      <xdr:colOff>66675</xdr:colOff>
      <xdr:row>40</xdr:row>
      <xdr:rowOff>45212</xdr:rowOff>
    </xdr:to>
    <xdr:sp macro="" textlink="">
      <xdr:nvSpPr>
        <xdr:cNvPr id="83" name="円/楕円 82"/>
        <xdr:cNvSpPr/>
      </xdr:nvSpPr>
      <xdr:spPr>
        <a:xfrm>
          <a:off x="4775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87139</xdr:rowOff>
    </xdr:from>
    <xdr:ext cx="762000" cy="259045"/>
    <xdr:sp macro="" textlink="">
      <xdr:nvSpPr>
        <xdr:cNvPr id="84" name="人件費該当値テキスト"/>
        <xdr:cNvSpPr txBox="1"/>
      </xdr:nvSpPr>
      <xdr:spPr>
        <a:xfrm>
          <a:off x="4914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105918</xdr:rowOff>
    </xdr:from>
    <xdr:to>
      <xdr:col>5</xdr:col>
      <xdr:colOff>600075</xdr:colOff>
      <xdr:row>40</xdr:row>
      <xdr:rowOff>36068</xdr:rowOff>
    </xdr:to>
    <xdr:sp macro="" textlink="">
      <xdr:nvSpPr>
        <xdr:cNvPr id="85" name="円/楕円 84"/>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20845</xdr:rowOff>
    </xdr:from>
    <xdr:ext cx="736600" cy="259045"/>
    <xdr:sp macro="" textlink="">
      <xdr:nvSpPr>
        <xdr:cNvPr id="86" name="テキスト ボックス 85"/>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39624</xdr:rowOff>
    </xdr:from>
    <xdr:to>
      <xdr:col>4</xdr:col>
      <xdr:colOff>396875</xdr:colOff>
      <xdr:row>40</xdr:row>
      <xdr:rowOff>141224</xdr:rowOff>
    </xdr:to>
    <xdr:sp macro="" textlink="">
      <xdr:nvSpPr>
        <xdr:cNvPr id="87" name="円/楕円 86"/>
        <xdr:cNvSpPr/>
      </xdr:nvSpPr>
      <xdr:spPr>
        <a:xfrm>
          <a:off x="3048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126001</xdr:rowOff>
    </xdr:from>
    <xdr:ext cx="762000" cy="259045"/>
    <xdr:sp macro="" textlink="">
      <xdr:nvSpPr>
        <xdr:cNvPr id="88" name="テキスト ボックス 87"/>
        <xdr:cNvSpPr txBox="1"/>
      </xdr:nvSpPr>
      <xdr:spPr>
        <a:xfrm>
          <a:off x="2717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87630</xdr:rowOff>
    </xdr:from>
    <xdr:to>
      <xdr:col>3</xdr:col>
      <xdr:colOff>193675</xdr:colOff>
      <xdr:row>40</xdr:row>
      <xdr:rowOff>17780</xdr:rowOff>
    </xdr:to>
    <xdr:sp macro="" textlink="">
      <xdr:nvSpPr>
        <xdr:cNvPr id="89" name="円/楕円 88"/>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90" name="テキスト ボックス 89"/>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96774</xdr:rowOff>
    </xdr:from>
    <xdr:to>
      <xdr:col>1</xdr:col>
      <xdr:colOff>676275</xdr:colOff>
      <xdr:row>40</xdr:row>
      <xdr:rowOff>26924</xdr:rowOff>
    </xdr:to>
    <xdr:sp macro="" textlink="">
      <xdr:nvSpPr>
        <xdr:cNvPr id="91" name="円/楕円 90"/>
        <xdr:cNvSpPr/>
      </xdr:nvSpPr>
      <xdr:spPr>
        <a:xfrm>
          <a:off x="1270000" y="67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11701</xdr:rowOff>
    </xdr:from>
    <xdr:ext cx="762000" cy="259045"/>
    <xdr:sp macro="" textlink="">
      <xdr:nvSpPr>
        <xdr:cNvPr id="92" name="テキスト ボックス 91"/>
        <xdr:cNvSpPr txBox="1"/>
      </xdr:nvSpPr>
      <xdr:spPr>
        <a:xfrm>
          <a:off x="939800" y="686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平成２</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年度と比べて、</a:t>
          </a:r>
          <a:r>
            <a:rPr kumimoji="1" lang="ja-JP" altLang="en-US" sz="1300">
              <a:solidFill>
                <a:schemeClr val="dk1"/>
              </a:solidFill>
              <a:effectLst/>
              <a:latin typeface="+mn-lt"/>
              <a:ea typeface="+mn-ea"/>
              <a:cs typeface="+mn-cs"/>
            </a:rPr>
            <a:t>０．７</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悪化している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悪化の要因は、庁舎内及び小学校のパソコンを更新したことによるものである。上昇の要因については、毎年度のものではないので、来年度以降は、平成２７年度以前の水準に戻ると推測している。</a:t>
          </a:r>
          <a:r>
            <a:rPr kumimoji="1" lang="ja-JP" altLang="ja-JP" sz="1300">
              <a:solidFill>
                <a:schemeClr val="dk1"/>
              </a:solidFill>
              <a:effectLst/>
              <a:latin typeface="+mn-lt"/>
              <a:ea typeface="+mn-ea"/>
              <a:cs typeface="+mn-cs"/>
            </a:rPr>
            <a:t>今後も引き続き、物品調達の見直し等の経費削減に努め、財政の健全化を図る。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54610</xdr:rowOff>
    </xdr:to>
    <xdr:cxnSp macro="">
      <xdr:nvCxnSpPr>
        <xdr:cNvPr id="125" name="直線コネクタ 124"/>
        <xdr:cNvCxnSpPr/>
      </xdr:nvCxnSpPr>
      <xdr:spPr>
        <a:xfrm>
          <a:off x="15671800" y="2915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1270</xdr:rowOff>
    </xdr:to>
    <xdr:cxnSp macro="">
      <xdr:nvCxnSpPr>
        <xdr:cNvPr id="128" name="直線コネクタ 127"/>
        <xdr:cNvCxnSpPr/>
      </xdr:nvCxnSpPr>
      <xdr:spPr>
        <a:xfrm>
          <a:off x="14782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1270</xdr:rowOff>
    </xdr:to>
    <xdr:cxnSp macro="">
      <xdr:nvCxnSpPr>
        <xdr:cNvPr id="131" name="直線コネクタ 130"/>
        <xdr:cNvCxnSpPr/>
      </xdr:nvCxnSpPr>
      <xdr:spPr>
        <a:xfrm>
          <a:off x="13893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96520</xdr:rowOff>
    </xdr:from>
    <xdr:to>
      <xdr:col>20</xdr:col>
      <xdr:colOff>158750</xdr:colOff>
      <xdr:row>17</xdr:row>
      <xdr:rowOff>1270</xdr:rowOff>
    </xdr:to>
    <xdr:cxnSp macro="">
      <xdr:nvCxnSpPr>
        <xdr:cNvPr id="134" name="直線コネクタ 133"/>
        <xdr:cNvCxnSpPr/>
      </xdr:nvCxnSpPr>
      <xdr:spPr>
        <a:xfrm>
          <a:off x="13004800" y="2839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6" name="円/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7" name="テキスト ボックス 146"/>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121920</xdr:rowOff>
    </xdr:from>
    <xdr:to>
      <xdr:col>20</xdr:col>
      <xdr:colOff>209550</xdr:colOff>
      <xdr:row>17</xdr:row>
      <xdr:rowOff>52070</xdr:rowOff>
    </xdr:to>
    <xdr:sp macro="" textlink="">
      <xdr:nvSpPr>
        <xdr:cNvPr id="150" name="円/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52" name="円/楕円 151"/>
        <xdr:cNvSpPr/>
      </xdr:nvSpPr>
      <xdr:spPr>
        <a:xfrm>
          <a:off x="12954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53" name="テキスト ボックス 152"/>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平成２７年度と比べて０．２ポイント悪化している。その要因は子ども医療費の助成について平成２７年度はその財源を平成２６年度から繰り越して実施した地方創生先行型交付金を充当して実施したことによるものと考えられる。平成２８年度以降については平成２６年度と同様に地方債（過疎対策事業債・ソフト事業）を充当するため、ポイントについては、今後同程度の水準で推移すると考えてい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29028</xdr:rowOff>
    </xdr:to>
    <xdr:cxnSp macro="">
      <xdr:nvCxnSpPr>
        <xdr:cNvPr id="187" name="直線コネクタ 186"/>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29028</xdr:rowOff>
    </xdr:to>
    <xdr:cxnSp macro="">
      <xdr:nvCxnSpPr>
        <xdr:cNvPr id="190" name="直線コネクタ 189"/>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29028</xdr:rowOff>
    </xdr:from>
    <xdr:to>
      <xdr:col>4</xdr:col>
      <xdr:colOff>346075</xdr:colOff>
      <xdr:row>54</xdr:row>
      <xdr:rowOff>29028</xdr:rowOff>
    </xdr:to>
    <xdr:cxnSp macro="">
      <xdr:nvCxnSpPr>
        <xdr:cNvPr id="193" name="直線コネクタ 192"/>
        <xdr:cNvCxnSpPr/>
      </xdr:nvCxnSpPr>
      <xdr:spPr>
        <a:xfrm>
          <a:off x="2209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195" name="テキスト ボックス 194"/>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29028</xdr:rowOff>
    </xdr:to>
    <xdr:cxnSp macro="">
      <xdr:nvCxnSpPr>
        <xdr:cNvPr id="196" name="直線コネクタ 195"/>
        <xdr:cNvCxnSpPr/>
      </xdr:nvCxnSpPr>
      <xdr:spPr>
        <a:xfrm>
          <a:off x="1320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6" name="円/楕円 205"/>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7"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149678</xdr:rowOff>
    </xdr:from>
    <xdr:to>
      <xdr:col>4</xdr:col>
      <xdr:colOff>396875</xdr:colOff>
      <xdr:row>54</xdr:row>
      <xdr:rowOff>79828</xdr:rowOff>
    </xdr:to>
    <xdr:sp macro="" textlink="">
      <xdr:nvSpPr>
        <xdr:cNvPr id="210" name="円/楕円 209"/>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90005</xdr:rowOff>
    </xdr:from>
    <xdr:ext cx="762000" cy="259045"/>
    <xdr:sp macro="" textlink="">
      <xdr:nvSpPr>
        <xdr:cNvPr id="211" name="テキスト ボックス 210"/>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149678</xdr:rowOff>
    </xdr:from>
    <xdr:to>
      <xdr:col>3</xdr:col>
      <xdr:colOff>193675</xdr:colOff>
      <xdr:row>54</xdr:row>
      <xdr:rowOff>79828</xdr:rowOff>
    </xdr:to>
    <xdr:sp macro="" textlink="">
      <xdr:nvSpPr>
        <xdr:cNvPr id="212" name="円/楕円 211"/>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90005</xdr:rowOff>
    </xdr:from>
    <xdr:ext cx="762000" cy="259045"/>
    <xdr:sp macro="" textlink="">
      <xdr:nvSpPr>
        <xdr:cNvPr id="213" name="テキスト ボックス 212"/>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4" name="円/楕円 213"/>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5" name="テキスト ボックス 214"/>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平成２７年度と比べて０．４ポイント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改善</a:t>
          </a:r>
          <a:r>
            <a:rPr kumimoji="1" lang="ja-JP" altLang="en-US" sz="1300" b="0" i="0" u="none" strike="noStrike" kern="0" cap="none" spc="0" normalizeH="0" baseline="0" noProof="0">
              <a:ln>
                <a:noFill/>
              </a:ln>
              <a:solidFill>
                <a:prstClr val="black"/>
              </a:solidFill>
              <a:effectLst/>
              <a:uLnTx/>
              <a:uFillTx/>
              <a:latin typeface="ＭＳ Ｐゴシック"/>
              <a:ea typeface="+mn-ea"/>
            </a:rPr>
            <a:t>している。改善の要因については、介護保険特別会計への繰出金の増が主な要因である。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55</xdr:row>
      <xdr:rowOff>156718</xdr:rowOff>
    </xdr:to>
    <xdr:cxnSp macro="">
      <xdr:nvCxnSpPr>
        <xdr:cNvPr id="245" name="直線コネクタ 244"/>
        <xdr:cNvCxnSpPr/>
      </xdr:nvCxnSpPr>
      <xdr:spPr>
        <a:xfrm flipV="1">
          <a:off x="15671800" y="95681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156718</xdr:rowOff>
    </xdr:from>
    <xdr:to>
      <xdr:col>22</xdr:col>
      <xdr:colOff>565150</xdr:colOff>
      <xdr:row>55</xdr:row>
      <xdr:rowOff>165862</xdr:rowOff>
    </xdr:to>
    <xdr:cxnSp macro="">
      <xdr:nvCxnSpPr>
        <xdr:cNvPr id="248" name="直線コネクタ 247"/>
        <xdr:cNvCxnSpPr/>
      </xdr:nvCxnSpPr>
      <xdr:spPr>
        <a:xfrm flipV="1">
          <a:off x="14782800" y="95864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3556</xdr:rowOff>
    </xdr:to>
    <xdr:cxnSp macro="">
      <xdr:nvCxnSpPr>
        <xdr:cNvPr id="251" name="直線コネクタ 250"/>
        <xdr:cNvCxnSpPr/>
      </xdr:nvCxnSpPr>
      <xdr:spPr>
        <a:xfrm flipV="1">
          <a:off x="13893800" y="95956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xdr:rowOff>
    </xdr:from>
    <xdr:to>
      <xdr:col>20</xdr:col>
      <xdr:colOff>158750</xdr:colOff>
      <xdr:row>56</xdr:row>
      <xdr:rowOff>12700</xdr:rowOff>
    </xdr:to>
    <xdr:cxnSp macro="">
      <xdr:nvCxnSpPr>
        <xdr:cNvPr id="254" name="直線コネクタ 253"/>
        <xdr:cNvCxnSpPr/>
      </xdr:nvCxnSpPr>
      <xdr:spPr>
        <a:xfrm flipV="1">
          <a:off x="13004800" y="9604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6" name="テキスト ボックス 255"/>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58" name="テキスト ボックス 257"/>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105918</xdr:rowOff>
    </xdr:from>
    <xdr:to>
      <xdr:col>22</xdr:col>
      <xdr:colOff>615950</xdr:colOff>
      <xdr:row>56</xdr:row>
      <xdr:rowOff>36068</xdr:rowOff>
    </xdr:to>
    <xdr:sp macro="" textlink="">
      <xdr:nvSpPr>
        <xdr:cNvPr id="266" name="円/楕円 265"/>
        <xdr:cNvSpPr/>
      </xdr:nvSpPr>
      <xdr:spPr>
        <a:xfrm>
          <a:off x="15621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46245</xdr:rowOff>
    </xdr:from>
    <xdr:ext cx="736600" cy="259045"/>
    <xdr:sp macro="" textlink="">
      <xdr:nvSpPr>
        <xdr:cNvPr id="267" name="テキスト ボックス 266"/>
        <xdr:cNvSpPr txBox="1"/>
      </xdr:nvSpPr>
      <xdr:spPr>
        <a:xfrm>
          <a:off x="15290800" y="9304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115062</xdr:rowOff>
    </xdr:from>
    <xdr:to>
      <xdr:col>21</xdr:col>
      <xdr:colOff>412750</xdr:colOff>
      <xdr:row>56</xdr:row>
      <xdr:rowOff>45212</xdr:rowOff>
    </xdr:to>
    <xdr:sp macro="" textlink="">
      <xdr:nvSpPr>
        <xdr:cNvPr id="268" name="円/楕円 267"/>
        <xdr:cNvSpPr/>
      </xdr:nvSpPr>
      <xdr:spPr>
        <a:xfrm>
          <a:off x="14732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55389</xdr:rowOff>
    </xdr:from>
    <xdr:ext cx="762000" cy="259045"/>
    <xdr:sp macro="" textlink="">
      <xdr:nvSpPr>
        <xdr:cNvPr id="269" name="テキスト ボックス 268"/>
        <xdr:cNvSpPr txBox="1"/>
      </xdr:nvSpPr>
      <xdr:spPr>
        <a:xfrm>
          <a:off x="14401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124206</xdr:rowOff>
    </xdr:from>
    <xdr:to>
      <xdr:col>20</xdr:col>
      <xdr:colOff>209550</xdr:colOff>
      <xdr:row>56</xdr:row>
      <xdr:rowOff>54356</xdr:rowOff>
    </xdr:to>
    <xdr:sp macro="" textlink="">
      <xdr:nvSpPr>
        <xdr:cNvPr id="270" name="円/楕円 269"/>
        <xdr:cNvSpPr/>
      </xdr:nvSpPr>
      <xdr:spPr>
        <a:xfrm>
          <a:off x="13843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64533</xdr:rowOff>
    </xdr:from>
    <xdr:ext cx="762000" cy="259045"/>
    <xdr:sp macro="" textlink="">
      <xdr:nvSpPr>
        <xdr:cNvPr id="271" name="テキスト ボックス 270"/>
        <xdr:cNvSpPr txBox="1"/>
      </xdr:nvSpPr>
      <xdr:spPr>
        <a:xfrm>
          <a:off x="13512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2" name="円/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平成２７年度と比べて０．２ポイント改善されている。主な要因として、出産祝金の</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減（出生数の減少）が要因と考えている。</a:t>
          </a:r>
        </a:p>
        <a:p>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161290</xdr:rowOff>
    </xdr:from>
    <xdr:to>
      <xdr:col>24</xdr:col>
      <xdr:colOff>31750</xdr:colOff>
      <xdr:row>33</xdr:row>
      <xdr:rowOff>170434</xdr:rowOff>
    </xdr:to>
    <xdr:cxnSp macro="">
      <xdr:nvCxnSpPr>
        <xdr:cNvPr id="303" name="直線コネクタ 302"/>
        <xdr:cNvCxnSpPr/>
      </xdr:nvCxnSpPr>
      <xdr:spPr>
        <a:xfrm flipV="1">
          <a:off x="15671800" y="58191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165862</xdr:rowOff>
    </xdr:from>
    <xdr:to>
      <xdr:col>22</xdr:col>
      <xdr:colOff>565150</xdr:colOff>
      <xdr:row>33</xdr:row>
      <xdr:rowOff>170434</xdr:rowOff>
    </xdr:to>
    <xdr:cxnSp macro="">
      <xdr:nvCxnSpPr>
        <xdr:cNvPr id="306" name="直線コネクタ 305"/>
        <xdr:cNvCxnSpPr/>
      </xdr:nvCxnSpPr>
      <xdr:spPr>
        <a:xfrm>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165862</xdr:rowOff>
    </xdr:from>
    <xdr:to>
      <xdr:col>21</xdr:col>
      <xdr:colOff>361950</xdr:colOff>
      <xdr:row>33</xdr:row>
      <xdr:rowOff>170434</xdr:rowOff>
    </xdr:to>
    <xdr:cxnSp macro="">
      <xdr:nvCxnSpPr>
        <xdr:cNvPr id="309" name="直線コネクタ 308"/>
        <xdr:cNvCxnSpPr/>
      </xdr:nvCxnSpPr>
      <xdr:spPr>
        <a:xfrm flipV="1">
          <a:off x="13893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161290</xdr:rowOff>
    </xdr:from>
    <xdr:to>
      <xdr:col>20</xdr:col>
      <xdr:colOff>158750</xdr:colOff>
      <xdr:row>33</xdr:row>
      <xdr:rowOff>170434</xdr:rowOff>
    </xdr:to>
    <xdr:cxnSp macro="">
      <xdr:nvCxnSpPr>
        <xdr:cNvPr id="312" name="直線コネクタ 311"/>
        <xdr:cNvCxnSpPr/>
      </xdr:nvCxnSpPr>
      <xdr:spPr>
        <a:xfrm>
          <a:off x="13004800" y="5819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110490</xdr:rowOff>
    </xdr:from>
    <xdr:to>
      <xdr:col>24</xdr:col>
      <xdr:colOff>82550</xdr:colOff>
      <xdr:row>34</xdr:row>
      <xdr:rowOff>40640</xdr:rowOff>
    </xdr:to>
    <xdr:sp macro="" textlink="">
      <xdr:nvSpPr>
        <xdr:cNvPr id="322" name="円/楕円 321"/>
        <xdr:cNvSpPr/>
      </xdr:nvSpPr>
      <xdr:spPr>
        <a:xfrm>
          <a:off x="164592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19067</xdr:rowOff>
    </xdr:from>
    <xdr:ext cx="762000" cy="259045"/>
    <xdr:sp macro="" textlink="">
      <xdr:nvSpPr>
        <xdr:cNvPr id="323" name="補助費等該当値テキスト"/>
        <xdr:cNvSpPr txBox="1"/>
      </xdr:nvSpPr>
      <xdr:spPr>
        <a:xfrm>
          <a:off x="16598900" y="567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119634</xdr:rowOff>
    </xdr:from>
    <xdr:to>
      <xdr:col>22</xdr:col>
      <xdr:colOff>615950</xdr:colOff>
      <xdr:row>34</xdr:row>
      <xdr:rowOff>49784</xdr:rowOff>
    </xdr:to>
    <xdr:sp macro="" textlink="">
      <xdr:nvSpPr>
        <xdr:cNvPr id="324" name="円/楕円 323"/>
        <xdr:cNvSpPr/>
      </xdr:nvSpPr>
      <xdr:spPr>
        <a:xfrm>
          <a:off x="15621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59961</xdr:rowOff>
    </xdr:from>
    <xdr:ext cx="736600" cy="259045"/>
    <xdr:sp macro="" textlink="">
      <xdr:nvSpPr>
        <xdr:cNvPr id="325" name="テキスト ボックス 324"/>
        <xdr:cNvSpPr txBox="1"/>
      </xdr:nvSpPr>
      <xdr:spPr>
        <a:xfrm>
          <a:off x="15290800" y="554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115062</xdr:rowOff>
    </xdr:from>
    <xdr:to>
      <xdr:col>21</xdr:col>
      <xdr:colOff>412750</xdr:colOff>
      <xdr:row>34</xdr:row>
      <xdr:rowOff>45212</xdr:rowOff>
    </xdr:to>
    <xdr:sp macro="" textlink="">
      <xdr:nvSpPr>
        <xdr:cNvPr id="326" name="円/楕円 325"/>
        <xdr:cNvSpPr/>
      </xdr:nvSpPr>
      <xdr:spPr>
        <a:xfrm>
          <a:off x="14732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55389</xdr:rowOff>
    </xdr:from>
    <xdr:ext cx="762000" cy="259045"/>
    <xdr:sp macro="" textlink="">
      <xdr:nvSpPr>
        <xdr:cNvPr id="327" name="テキスト ボックス 326"/>
        <xdr:cNvSpPr txBox="1"/>
      </xdr:nvSpPr>
      <xdr:spPr>
        <a:xfrm>
          <a:off x="14401800" y="554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119634</xdr:rowOff>
    </xdr:from>
    <xdr:to>
      <xdr:col>20</xdr:col>
      <xdr:colOff>209550</xdr:colOff>
      <xdr:row>34</xdr:row>
      <xdr:rowOff>49784</xdr:rowOff>
    </xdr:to>
    <xdr:sp macro="" textlink="">
      <xdr:nvSpPr>
        <xdr:cNvPr id="328" name="円/楕円 327"/>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59961</xdr:rowOff>
    </xdr:from>
    <xdr:ext cx="762000" cy="259045"/>
    <xdr:sp macro="" textlink="">
      <xdr:nvSpPr>
        <xdr:cNvPr id="329" name="テキスト ボックス 328"/>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110490</xdr:rowOff>
    </xdr:from>
    <xdr:to>
      <xdr:col>19</xdr:col>
      <xdr:colOff>6350</xdr:colOff>
      <xdr:row>34</xdr:row>
      <xdr:rowOff>40640</xdr:rowOff>
    </xdr:to>
    <xdr:sp macro="" textlink="">
      <xdr:nvSpPr>
        <xdr:cNvPr id="330" name="円/楕円 329"/>
        <xdr:cNvSpPr/>
      </xdr:nvSpPr>
      <xdr:spPr>
        <a:xfrm>
          <a:off x="12954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50817</xdr:rowOff>
    </xdr:from>
    <xdr:ext cx="762000" cy="259045"/>
    <xdr:sp macro="" textlink="">
      <xdr:nvSpPr>
        <xdr:cNvPr id="331" name="テキスト ボックス 330"/>
        <xdr:cNvSpPr txBox="1"/>
      </xdr:nvSpPr>
      <xdr:spPr>
        <a:xfrm>
          <a:off x="12623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平成２７年度と比べて１．７ポイント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改善</a:t>
          </a:r>
          <a:r>
            <a:rPr kumimoji="1" lang="ja-JP" altLang="en-US" sz="1300" b="0" i="0" u="none" strike="noStrike" kern="0" cap="none" spc="0" normalizeH="0" baseline="0" noProof="0">
              <a:ln>
                <a:noFill/>
              </a:ln>
              <a:solidFill>
                <a:prstClr val="black"/>
              </a:solidFill>
              <a:effectLst/>
              <a:uLnTx/>
              <a:uFillTx/>
              <a:latin typeface="ＭＳ Ｐゴシック"/>
              <a:ea typeface="+mn-ea"/>
            </a:rPr>
            <a:t>している。主な要因は平成１５年度借入分（過疎債）の償還完了によるもの（主な事業：ケーブルテレビ建設事業）である。平成２２年度が公債費のピークであり、今後も減少していく。今後も、将来負担の増とならないよう、交付税措置の割合の高い地方債を中心に借入を考慮し、財政の健全化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92711</xdr:rowOff>
    </xdr:from>
    <xdr:to>
      <xdr:col>7</xdr:col>
      <xdr:colOff>15875</xdr:colOff>
      <xdr:row>77</xdr:row>
      <xdr:rowOff>157480</xdr:rowOff>
    </xdr:to>
    <xdr:cxnSp macro="">
      <xdr:nvCxnSpPr>
        <xdr:cNvPr id="363" name="直線コネクタ 362"/>
        <xdr:cNvCxnSpPr/>
      </xdr:nvCxnSpPr>
      <xdr:spPr>
        <a:xfrm flipV="1">
          <a:off x="3987800" y="1329436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157480</xdr:rowOff>
    </xdr:from>
    <xdr:to>
      <xdr:col>5</xdr:col>
      <xdr:colOff>549275</xdr:colOff>
      <xdr:row>79</xdr:row>
      <xdr:rowOff>20320</xdr:rowOff>
    </xdr:to>
    <xdr:cxnSp macro="">
      <xdr:nvCxnSpPr>
        <xdr:cNvPr id="366" name="直線コネクタ 365"/>
        <xdr:cNvCxnSpPr/>
      </xdr:nvCxnSpPr>
      <xdr:spPr>
        <a:xfrm flipV="1">
          <a:off x="3098800" y="1335913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35577</xdr:rowOff>
    </xdr:from>
    <xdr:ext cx="736600" cy="259045"/>
    <xdr:sp macro="" textlink="">
      <xdr:nvSpPr>
        <xdr:cNvPr id="368" name="テキスト ボックス 367"/>
        <xdr:cNvSpPr txBox="1"/>
      </xdr:nvSpPr>
      <xdr:spPr>
        <a:xfrm>
          <a:off x="3606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20320</xdr:rowOff>
    </xdr:from>
    <xdr:to>
      <xdr:col>4</xdr:col>
      <xdr:colOff>346075</xdr:colOff>
      <xdr:row>79</xdr:row>
      <xdr:rowOff>54611</xdr:rowOff>
    </xdr:to>
    <xdr:cxnSp macro="">
      <xdr:nvCxnSpPr>
        <xdr:cNvPr id="369" name="直線コネクタ 368"/>
        <xdr:cNvCxnSpPr/>
      </xdr:nvCxnSpPr>
      <xdr:spPr>
        <a:xfrm flipV="1">
          <a:off x="2209800" y="135648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1" name="テキスト ボックス 370"/>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xdr:rowOff>
    </xdr:from>
    <xdr:to>
      <xdr:col>3</xdr:col>
      <xdr:colOff>142875</xdr:colOff>
      <xdr:row>79</xdr:row>
      <xdr:rowOff>54611</xdr:rowOff>
    </xdr:to>
    <xdr:cxnSp macro="">
      <xdr:nvCxnSpPr>
        <xdr:cNvPr id="372" name="直線コネクタ 371"/>
        <xdr:cNvCxnSpPr/>
      </xdr:nvCxnSpPr>
      <xdr:spPr>
        <a:xfrm>
          <a:off x="1320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73677</xdr:rowOff>
    </xdr:from>
    <xdr:ext cx="762000" cy="259045"/>
    <xdr:sp macro="" textlink="">
      <xdr:nvSpPr>
        <xdr:cNvPr id="374" name="テキスト ボックス 373"/>
        <xdr:cNvSpPr txBox="1"/>
      </xdr:nvSpPr>
      <xdr:spPr>
        <a:xfrm>
          <a:off x="1828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81297</xdr:rowOff>
    </xdr:from>
    <xdr:ext cx="762000" cy="259045"/>
    <xdr:sp macro="" textlink="">
      <xdr:nvSpPr>
        <xdr:cNvPr id="376" name="テキスト ボックス 375"/>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82" name="円/楕円 381"/>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83"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106680</xdr:rowOff>
    </xdr:from>
    <xdr:to>
      <xdr:col>5</xdr:col>
      <xdr:colOff>600075</xdr:colOff>
      <xdr:row>78</xdr:row>
      <xdr:rowOff>36830</xdr:rowOff>
    </xdr:to>
    <xdr:sp macro="" textlink="">
      <xdr:nvSpPr>
        <xdr:cNvPr id="384" name="円/楕円 383"/>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21607</xdr:rowOff>
    </xdr:from>
    <xdr:ext cx="736600" cy="259045"/>
    <xdr:sp macro="" textlink="">
      <xdr:nvSpPr>
        <xdr:cNvPr id="385" name="テキスト ボックス 384"/>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140970</xdr:rowOff>
    </xdr:from>
    <xdr:to>
      <xdr:col>4</xdr:col>
      <xdr:colOff>396875</xdr:colOff>
      <xdr:row>79</xdr:row>
      <xdr:rowOff>71120</xdr:rowOff>
    </xdr:to>
    <xdr:sp macro="" textlink="">
      <xdr:nvSpPr>
        <xdr:cNvPr id="386" name="円/楕円 385"/>
        <xdr:cNvSpPr/>
      </xdr:nvSpPr>
      <xdr:spPr>
        <a:xfrm>
          <a:off x="3048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55897</xdr:rowOff>
    </xdr:from>
    <xdr:ext cx="762000" cy="259045"/>
    <xdr:sp macro="" textlink="">
      <xdr:nvSpPr>
        <xdr:cNvPr id="387" name="テキスト ボックス 386"/>
        <xdr:cNvSpPr txBox="1"/>
      </xdr:nvSpPr>
      <xdr:spPr>
        <a:xfrm>
          <a:off x="2717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3811</xdr:rowOff>
    </xdr:from>
    <xdr:to>
      <xdr:col>3</xdr:col>
      <xdr:colOff>193675</xdr:colOff>
      <xdr:row>79</xdr:row>
      <xdr:rowOff>105411</xdr:rowOff>
    </xdr:to>
    <xdr:sp macro="" textlink="">
      <xdr:nvSpPr>
        <xdr:cNvPr id="388" name="円/楕円 387"/>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90188</xdr:rowOff>
    </xdr:from>
    <xdr:ext cx="762000" cy="259045"/>
    <xdr:sp macro="" textlink="">
      <xdr:nvSpPr>
        <xdr:cNvPr id="389" name="テキスト ボックス 388"/>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0" name="円/楕円 389"/>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1" name="テキスト ボックス 390"/>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平成２７年度と比較して０．５ポイントの</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悪化</a:t>
          </a:r>
          <a:r>
            <a:rPr kumimoji="1" lang="ja-JP" altLang="en-US" sz="1300" b="0" i="0" u="none" strike="noStrike" kern="0" cap="none" spc="0" normalizeH="0" baseline="0" noProof="0">
              <a:ln>
                <a:noFill/>
              </a:ln>
              <a:solidFill>
                <a:prstClr val="black"/>
              </a:solidFill>
              <a:effectLst/>
              <a:uLnTx/>
              <a:uFillTx/>
              <a:latin typeface="ＭＳ Ｐゴシック"/>
              <a:ea typeface="+mn-ea"/>
            </a:rPr>
            <a:t>となっているが、金額としては大きな増減はない（平成２７年度：８７４，８０４千円、平成２８年度：８８１，１６５千円　増６，３６１千円）。</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今後も引き続き、歳出削減策を実施し、併せて職員の経費削減に対する意識の高揚を引き続き図っていき、財政の健全化を図っていく。</a:t>
          </a:r>
          <a:endParaRPr kumimoji="1" lang="ja-JP" altLang="en-US" sz="1300" b="0" i="0" u="none" strike="noStrike" kern="0" cap="none" spc="0" normalizeH="0" baseline="0" noProof="0">
            <a:ln>
              <a:noFill/>
            </a:ln>
            <a:solidFill>
              <a:prstClr val="black"/>
            </a:solidFill>
            <a:effectLst/>
            <a:uLnTx/>
            <a:uFillTx/>
            <a:latin typeface="ＭＳ Ｐゴシック"/>
            <a:ea typeface="+mn-ea"/>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76</xdr:row>
      <xdr:rowOff>143329</xdr:rowOff>
    </xdr:to>
    <xdr:cxnSp macro="">
      <xdr:nvCxnSpPr>
        <xdr:cNvPr id="426" name="直線コネクタ 425"/>
        <xdr:cNvCxnSpPr/>
      </xdr:nvCxnSpPr>
      <xdr:spPr>
        <a:xfrm>
          <a:off x="15671800" y="1315720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40458</xdr:rowOff>
    </xdr:to>
    <xdr:cxnSp macro="">
      <xdr:nvCxnSpPr>
        <xdr:cNvPr id="429" name="直線コネクタ 428"/>
        <xdr:cNvCxnSpPr/>
      </xdr:nvCxnSpPr>
      <xdr:spPr>
        <a:xfrm flipV="1">
          <a:off x="14782800" y="131572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133531</xdr:rowOff>
    </xdr:from>
    <xdr:to>
      <xdr:col>21</xdr:col>
      <xdr:colOff>361950</xdr:colOff>
      <xdr:row>77</xdr:row>
      <xdr:rowOff>40458</xdr:rowOff>
    </xdr:to>
    <xdr:cxnSp macro="">
      <xdr:nvCxnSpPr>
        <xdr:cNvPr id="432" name="直線コネクタ 431"/>
        <xdr:cNvCxnSpPr/>
      </xdr:nvCxnSpPr>
      <xdr:spPr>
        <a:xfrm>
          <a:off x="13893800" y="1316373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68778</xdr:rowOff>
    </xdr:from>
    <xdr:ext cx="762000" cy="259045"/>
    <xdr:sp macro="" textlink="">
      <xdr:nvSpPr>
        <xdr:cNvPr id="434" name="テキスト ボックス 433"/>
        <xdr:cNvSpPr txBox="1"/>
      </xdr:nvSpPr>
      <xdr:spPr>
        <a:xfrm>
          <a:off x="14401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104139</xdr:rowOff>
    </xdr:from>
    <xdr:to>
      <xdr:col>20</xdr:col>
      <xdr:colOff>158750</xdr:colOff>
      <xdr:row>76</xdr:row>
      <xdr:rowOff>133531</xdr:rowOff>
    </xdr:to>
    <xdr:cxnSp macro="">
      <xdr:nvCxnSpPr>
        <xdr:cNvPr id="435" name="直線コネクタ 434"/>
        <xdr:cNvCxnSpPr/>
      </xdr:nvCxnSpPr>
      <xdr:spPr>
        <a:xfrm>
          <a:off x="13004800" y="131343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145523</xdr:rowOff>
    </xdr:from>
    <xdr:ext cx="762000" cy="259045"/>
    <xdr:sp macro="" textlink="">
      <xdr:nvSpPr>
        <xdr:cNvPr id="437" name="テキスト ボックス 436"/>
        <xdr:cNvSpPr txBox="1"/>
      </xdr:nvSpPr>
      <xdr:spPr>
        <a:xfrm>
          <a:off x="13512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135726</xdr:rowOff>
    </xdr:from>
    <xdr:ext cx="762000" cy="259045"/>
    <xdr:sp macro="" textlink="">
      <xdr:nvSpPr>
        <xdr:cNvPr id="439" name="テキスト ボックス 438"/>
        <xdr:cNvSpPr txBox="1"/>
      </xdr:nvSpPr>
      <xdr:spPr>
        <a:xfrm>
          <a:off x="12623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92529</xdr:rowOff>
    </xdr:from>
    <xdr:to>
      <xdr:col>24</xdr:col>
      <xdr:colOff>82550</xdr:colOff>
      <xdr:row>77</xdr:row>
      <xdr:rowOff>22679</xdr:rowOff>
    </xdr:to>
    <xdr:sp macro="" textlink="">
      <xdr:nvSpPr>
        <xdr:cNvPr id="445" name="円/楕円 444"/>
        <xdr:cNvSpPr/>
      </xdr:nvSpPr>
      <xdr:spPr>
        <a:xfrm>
          <a:off x="16459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109056</xdr:rowOff>
    </xdr:from>
    <xdr:ext cx="762000" cy="259045"/>
    <xdr:sp macro="" textlink="">
      <xdr:nvSpPr>
        <xdr:cNvPr id="446" name="公債費以外該当値テキスト"/>
        <xdr:cNvSpPr txBox="1"/>
      </xdr:nvSpPr>
      <xdr:spPr>
        <a:xfrm>
          <a:off x="16598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76200</xdr:rowOff>
    </xdr:from>
    <xdr:to>
      <xdr:col>22</xdr:col>
      <xdr:colOff>615950</xdr:colOff>
      <xdr:row>77</xdr:row>
      <xdr:rowOff>6350</xdr:rowOff>
    </xdr:to>
    <xdr:sp macro="" textlink="">
      <xdr:nvSpPr>
        <xdr:cNvPr id="447" name="円/楕円 446"/>
        <xdr:cNvSpPr/>
      </xdr:nvSpPr>
      <xdr:spPr>
        <a:xfrm>
          <a:off x="15621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48" name="テキスト ボックス 447"/>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161108</xdr:rowOff>
    </xdr:from>
    <xdr:to>
      <xdr:col>21</xdr:col>
      <xdr:colOff>412750</xdr:colOff>
      <xdr:row>77</xdr:row>
      <xdr:rowOff>91258</xdr:rowOff>
    </xdr:to>
    <xdr:sp macro="" textlink="">
      <xdr:nvSpPr>
        <xdr:cNvPr id="449" name="円/楕円 448"/>
        <xdr:cNvSpPr/>
      </xdr:nvSpPr>
      <xdr:spPr>
        <a:xfrm>
          <a:off x="14732000" y="1319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76035</xdr:rowOff>
    </xdr:from>
    <xdr:ext cx="762000" cy="259045"/>
    <xdr:sp macro="" textlink="">
      <xdr:nvSpPr>
        <xdr:cNvPr id="450" name="テキスト ボックス 449"/>
        <xdr:cNvSpPr txBox="1"/>
      </xdr:nvSpPr>
      <xdr:spPr>
        <a:xfrm>
          <a:off x="14401800" y="1327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82731</xdr:rowOff>
    </xdr:from>
    <xdr:to>
      <xdr:col>20</xdr:col>
      <xdr:colOff>209550</xdr:colOff>
      <xdr:row>77</xdr:row>
      <xdr:rowOff>12881</xdr:rowOff>
    </xdr:to>
    <xdr:sp macro="" textlink="">
      <xdr:nvSpPr>
        <xdr:cNvPr id="451" name="円/楕円 450"/>
        <xdr:cNvSpPr/>
      </xdr:nvSpPr>
      <xdr:spPr>
        <a:xfrm>
          <a:off x="13843000" y="1311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169108</xdr:rowOff>
    </xdr:from>
    <xdr:ext cx="762000" cy="259045"/>
    <xdr:sp macro="" textlink="">
      <xdr:nvSpPr>
        <xdr:cNvPr id="452" name="テキスト ボックス 451"/>
        <xdr:cNvSpPr txBox="1"/>
      </xdr:nvSpPr>
      <xdr:spPr>
        <a:xfrm>
          <a:off x="13512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53" name="円/楕円 452"/>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54" name="テキスト ボックス 453"/>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大分県姫島村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63283</xdr:rowOff>
    </xdr:from>
    <xdr:to>
      <xdr:col>4</xdr:col>
      <xdr:colOff>1117600</xdr:colOff>
      <xdr:row>16</xdr:row>
      <xdr:rowOff>79786</xdr:rowOff>
    </xdr:to>
    <xdr:cxnSp macro="">
      <xdr:nvCxnSpPr>
        <xdr:cNvPr id="47" name="直線コネクタ 46"/>
        <xdr:cNvCxnSpPr/>
      </xdr:nvCxnSpPr>
      <xdr:spPr bwMode="auto">
        <a:xfrm flipV="1">
          <a:off x="5003800" y="2854108"/>
          <a:ext cx="647700" cy="16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79786</xdr:rowOff>
    </xdr:from>
    <xdr:to>
      <xdr:col>4</xdr:col>
      <xdr:colOff>469900</xdr:colOff>
      <xdr:row>16</xdr:row>
      <xdr:rowOff>122488</xdr:rowOff>
    </xdr:to>
    <xdr:cxnSp macro="">
      <xdr:nvCxnSpPr>
        <xdr:cNvPr id="50" name="直線コネクタ 49"/>
        <xdr:cNvCxnSpPr/>
      </xdr:nvCxnSpPr>
      <xdr:spPr bwMode="auto">
        <a:xfrm flipV="1">
          <a:off x="4305300" y="2870611"/>
          <a:ext cx="698500" cy="427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20389</xdr:rowOff>
    </xdr:from>
    <xdr:ext cx="736600" cy="259045"/>
    <xdr:sp macro="" textlink="">
      <xdr:nvSpPr>
        <xdr:cNvPr id="52" name="テキスト ボックス 51"/>
        <xdr:cNvSpPr txBox="1"/>
      </xdr:nvSpPr>
      <xdr:spPr>
        <a:xfrm>
          <a:off x="4622800" y="29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122488</xdr:rowOff>
    </xdr:from>
    <xdr:to>
      <xdr:col>3</xdr:col>
      <xdr:colOff>904875</xdr:colOff>
      <xdr:row>16</xdr:row>
      <xdr:rowOff>152302</xdr:rowOff>
    </xdr:to>
    <xdr:cxnSp macro="">
      <xdr:nvCxnSpPr>
        <xdr:cNvPr id="53" name="直線コネクタ 52"/>
        <xdr:cNvCxnSpPr/>
      </xdr:nvCxnSpPr>
      <xdr:spPr bwMode="auto">
        <a:xfrm flipV="1">
          <a:off x="3606800" y="2913313"/>
          <a:ext cx="698500" cy="29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22764</xdr:rowOff>
    </xdr:from>
    <xdr:ext cx="762000" cy="259045"/>
    <xdr:sp macro="" textlink="">
      <xdr:nvSpPr>
        <xdr:cNvPr id="55" name="テキスト ボックス 54"/>
        <xdr:cNvSpPr txBox="1"/>
      </xdr:nvSpPr>
      <xdr:spPr>
        <a:xfrm>
          <a:off x="3924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142116</xdr:rowOff>
    </xdr:from>
    <xdr:to>
      <xdr:col>3</xdr:col>
      <xdr:colOff>206375</xdr:colOff>
      <xdr:row>16</xdr:row>
      <xdr:rowOff>152302</xdr:rowOff>
    </xdr:to>
    <xdr:cxnSp macro="">
      <xdr:nvCxnSpPr>
        <xdr:cNvPr id="56" name="直線コネクタ 55"/>
        <xdr:cNvCxnSpPr/>
      </xdr:nvCxnSpPr>
      <xdr:spPr bwMode="auto">
        <a:xfrm>
          <a:off x="2908300" y="2932941"/>
          <a:ext cx="698500" cy="10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45379</xdr:rowOff>
    </xdr:from>
    <xdr:ext cx="762000" cy="259045"/>
    <xdr:sp macro="" textlink="">
      <xdr:nvSpPr>
        <xdr:cNvPr id="58" name="テキスト ボックス 57"/>
        <xdr:cNvSpPr txBox="1"/>
      </xdr:nvSpPr>
      <xdr:spPr>
        <a:xfrm>
          <a:off x="3225800" y="300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52210</xdr:rowOff>
    </xdr:from>
    <xdr:ext cx="762000" cy="259045"/>
    <xdr:sp macro="" textlink="">
      <xdr:nvSpPr>
        <xdr:cNvPr id="60" name="テキスト ボックス 59"/>
        <xdr:cNvSpPr txBox="1"/>
      </xdr:nvSpPr>
      <xdr:spPr>
        <a:xfrm>
          <a:off x="2527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12483</xdr:rowOff>
    </xdr:from>
    <xdr:to>
      <xdr:col>5</xdr:col>
      <xdr:colOff>34925</xdr:colOff>
      <xdr:row>16</xdr:row>
      <xdr:rowOff>114083</xdr:rowOff>
    </xdr:to>
    <xdr:sp macro="" textlink="">
      <xdr:nvSpPr>
        <xdr:cNvPr id="66" name="円/楕円 65"/>
        <xdr:cNvSpPr/>
      </xdr:nvSpPr>
      <xdr:spPr bwMode="auto">
        <a:xfrm>
          <a:off x="5600700" y="2803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29010</xdr:rowOff>
    </xdr:from>
    <xdr:ext cx="762000" cy="259045"/>
    <xdr:sp macro="" textlink="">
      <xdr:nvSpPr>
        <xdr:cNvPr id="67" name="人口1人当たり決算額の推移該当値テキスト130"/>
        <xdr:cNvSpPr txBox="1"/>
      </xdr:nvSpPr>
      <xdr:spPr>
        <a:xfrm>
          <a:off x="5740400" y="264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273,706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28986</xdr:rowOff>
    </xdr:from>
    <xdr:to>
      <xdr:col>4</xdr:col>
      <xdr:colOff>520700</xdr:colOff>
      <xdr:row>16</xdr:row>
      <xdr:rowOff>130586</xdr:rowOff>
    </xdr:to>
    <xdr:sp macro="" textlink="">
      <xdr:nvSpPr>
        <xdr:cNvPr id="68" name="円/楕円 67"/>
        <xdr:cNvSpPr/>
      </xdr:nvSpPr>
      <xdr:spPr bwMode="auto">
        <a:xfrm>
          <a:off x="4953000" y="2819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140763</xdr:rowOff>
    </xdr:from>
    <xdr:ext cx="736600" cy="259045"/>
    <xdr:sp macro="" textlink="">
      <xdr:nvSpPr>
        <xdr:cNvPr id="69" name="テキスト ボックス 68"/>
        <xdr:cNvSpPr txBox="1"/>
      </xdr:nvSpPr>
      <xdr:spPr>
        <a:xfrm>
          <a:off x="4622800" y="25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266,487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71688</xdr:rowOff>
    </xdr:from>
    <xdr:to>
      <xdr:col>3</xdr:col>
      <xdr:colOff>955675</xdr:colOff>
      <xdr:row>17</xdr:row>
      <xdr:rowOff>1838</xdr:rowOff>
    </xdr:to>
    <xdr:sp macro="" textlink="">
      <xdr:nvSpPr>
        <xdr:cNvPr id="70" name="円/楕円 69"/>
        <xdr:cNvSpPr/>
      </xdr:nvSpPr>
      <xdr:spPr bwMode="auto">
        <a:xfrm>
          <a:off x="4254500" y="286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12015</xdr:rowOff>
    </xdr:from>
    <xdr:ext cx="762000" cy="259045"/>
    <xdr:sp macro="" textlink="">
      <xdr:nvSpPr>
        <xdr:cNvPr id="71" name="テキスト ボックス 70"/>
        <xdr:cNvSpPr txBox="1"/>
      </xdr:nvSpPr>
      <xdr:spPr>
        <a:xfrm>
          <a:off x="3924300" y="263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247,807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101502</xdr:rowOff>
    </xdr:from>
    <xdr:to>
      <xdr:col>3</xdr:col>
      <xdr:colOff>257175</xdr:colOff>
      <xdr:row>17</xdr:row>
      <xdr:rowOff>31652</xdr:rowOff>
    </xdr:to>
    <xdr:sp macro="" textlink="">
      <xdr:nvSpPr>
        <xdr:cNvPr id="72" name="円/楕円 71"/>
        <xdr:cNvSpPr/>
      </xdr:nvSpPr>
      <xdr:spPr bwMode="auto">
        <a:xfrm>
          <a:off x="3556000" y="2892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41829</xdr:rowOff>
    </xdr:from>
    <xdr:ext cx="762000" cy="259045"/>
    <xdr:sp macro="" textlink="">
      <xdr:nvSpPr>
        <xdr:cNvPr id="73" name="テキスト ボックス 72"/>
        <xdr:cNvSpPr txBox="1"/>
      </xdr:nvSpPr>
      <xdr:spPr>
        <a:xfrm>
          <a:off x="3225800" y="2661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234,765</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91316</xdr:rowOff>
    </xdr:from>
    <xdr:to>
      <xdr:col>2</xdr:col>
      <xdr:colOff>692150</xdr:colOff>
      <xdr:row>17</xdr:row>
      <xdr:rowOff>21466</xdr:rowOff>
    </xdr:to>
    <xdr:sp macro="" textlink="">
      <xdr:nvSpPr>
        <xdr:cNvPr id="74" name="円/楕円 73"/>
        <xdr:cNvSpPr/>
      </xdr:nvSpPr>
      <xdr:spPr bwMode="auto">
        <a:xfrm>
          <a:off x="2857500" y="2882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31643</xdr:rowOff>
    </xdr:from>
    <xdr:ext cx="762000" cy="259045"/>
    <xdr:sp macro="" textlink="">
      <xdr:nvSpPr>
        <xdr:cNvPr id="75" name="テキスト ボックス 74"/>
        <xdr:cNvSpPr txBox="1"/>
      </xdr:nvSpPr>
      <xdr:spPr>
        <a:xfrm>
          <a:off x="2527300" y="265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239,221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307718</xdr:rowOff>
    </xdr:from>
    <xdr:to>
      <xdr:col>4</xdr:col>
      <xdr:colOff>1117600</xdr:colOff>
      <xdr:row>35</xdr:row>
      <xdr:rowOff>312107</xdr:rowOff>
    </xdr:to>
    <xdr:cxnSp macro="">
      <xdr:nvCxnSpPr>
        <xdr:cNvPr id="106" name="直線コネクタ 105"/>
        <xdr:cNvCxnSpPr/>
      </xdr:nvCxnSpPr>
      <xdr:spPr bwMode="auto">
        <a:xfrm>
          <a:off x="5003800" y="6918068"/>
          <a:ext cx="647700" cy="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266679</xdr:rowOff>
    </xdr:from>
    <xdr:to>
      <xdr:col>4</xdr:col>
      <xdr:colOff>469900</xdr:colOff>
      <xdr:row>35</xdr:row>
      <xdr:rowOff>307718</xdr:rowOff>
    </xdr:to>
    <xdr:cxnSp macro="">
      <xdr:nvCxnSpPr>
        <xdr:cNvPr id="109" name="直線コネクタ 108"/>
        <xdr:cNvCxnSpPr/>
      </xdr:nvCxnSpPr>
      <xdr:spPr bwMode="auto">
        <a:xfrm>
          <a:off x="4305300" y="6877029"/>
          <a:ext cx="698500" cy="4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242365</xdr:rowOff>
    </xdr:from>
    <xdr:to>
      <xdr:col>3</xdr:col>
      <xdr:colOff>904875</xdr:colOff>
      <xdr:row>35</xdr:row>
      <xdr:rowOff>266679</xdr:rowOff>
    </xdr:to>
    <xdr:cxnSp macro="">
      <xdr:nvCxnSpPr>
        <xdr:cNvPr id="112" name="直線コネクタ 111"/>
        <xdr:cNvCxnSpPr/>
      </xdr:nvCxnSpPr>
      <xdr:spPr bwMode="auto">
        <a:xfrm>
          <a:off x="3606800" y="6852715"/>
          <a:ext cx="698500" cy="24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242365</xdr:rowOff>
    </xdr:from>
    <xdr:to>
      <xdr:col>3</xdr:col>
      <xdr:colOff>206375</xdr:colOff>
      <xdr:row>35</xdr:row>
      <xdr:rowOff>249452</xdr:rowOff>
    </xdr:to>
    <xdr:cxnSp macro="">
      <xdr:nvCxnSpPr>
        <xdr:cNvPr id="115" name="直線コネクタ 114"/>
        <xdr:cNvCxnSpPr/>
      </xdr:nvCxnSpPr>
      <xdr:spPr bwMode="auto">
        <a:xfrm flipV="1">
          <a:off x="2908300" y="6852715"/>
          <a:ext cx="698500" cy="7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261307</xdr:rowOff>
    </xdr:from>
    <xdr:to>
      <xdr:col>5</xdr:col>
      <xdr:colOff>34925</xdr:colOff>
      <xdr:row>36</xdr:row>
      <xdr:rowOff>20007</xdr:rowOff>
    </xdr:to>
    <xdr:sp macro="" textlink="">
      <xdr:nvSpPr>
        <xdr:cNvPr id="125" name="円/楕円 124"/>
        <xdr:cNvSpPr/>
      </xdr:nvSpPr>
      <xdr:spPr bwMode="auto">
        <a:xfrm>
          <a:off x="5600700" y="687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233384</xdr:rowOff>
    </xdr:from>
    <xdr:ext cx="762000" cy="259045"/>
    <xdr:sp macro="" textlink="">
      <xdr:nvSpPr>
        <xdr:cNvPr id="126" name="人口1人当たり決算額の推移該当値テキスト445"/>
        <xdr:cNvSpPr txBox="1"/>
      </xdr:nvSpPr>
      <xdr:spPr>
        <a:xfrm>
          <a:off x="5740400" y="68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22,013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256918</xdr:rowOff>
    </xdr:from>
    <xdr:to>
      <xdr:col>4</xdr:col>
      <xdr:colOff>520700</xdr:colOff>
      <xdr:row>36</xdr:row>
      <xdr:rowOff>15618</xdr:rowOff>
    </xdr:to>
    <xdr:sp macro="" textlink="">
      <xdr:nvSpPr>
        <xdr:cNvPr id="127" name="円/楕円 126"/>
        <xdr:cNvSpPr/>
      </xdr:nvSpPr>
      <xdr:spPr bwMode="auto">
        <a:xfrm>
          <a:off x="4953000" y="68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395</xdr:rowOff>
    </xdr:from>
    <xdr:ext cx="736600" cy="259045"/>
    <xdr:sp macro="" textlink="">
      <xdr:nvSpPr>
        <xdr:cNvPr id="128" name="テキスト ボックス 127"/>
        <xdr:cNvSpPr txBox="1"/>
      </xdr:nvSpPr>
      <xdr:spPr>
        <a:xfrm>
          <a:off x="4622800" y="6953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215879</xdr:rowOff>
    </xdr:from>
    <xdr:to>
      <xdr:col>3</xdr:col>
      <xdr:colOff>955675</xdr:colOff>
      <xdr:row>35</xdr:row>
      <xdr:rowOff>317479</xdr:rowOff>
    </xdr:to>
    <xdr:sp macro="" textlink="">
      <xdr:nvSpPr>
        <xdr:cNvPr id="129" name="円/楕円 128"/>
        <xdr:cNvSpPr/>
      </xdr:nvSpPr>
      <xdr:spPr bwMode="auto">
        <a:xfrm>
          <a:off x="4254500" y="6826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302256</xdr:rowOff>
    </xdr:from>
    <xdr:ext cx="762000" cy="259045"/>
    <xdr:sp macro="" textlink="">
      <xdr:nvSpPr>
        <xdr:cNvPr id="130" name="テキスト ボックス 129"/>
        <xdr:cNvSpPr txBox="1"/>
      </xdr:nvSpPr>
      <xdr:spPr>
        <a:xfrm>
          <a:off x="3924300" y="69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191565</xdr:rowOff>
    </xdr:from>
    <xdr:to>
      <xdr:col>3</xdr:col>
      <xdr:colOff>257175</xdr:colOff>
      <xdr:row>35</xdr:row>
      <xdr:rowOff>293165</xdr:rowOff>
    </xdr:to>
    <xdr:sp macro="" textlink="">
      <xdr:nvSpPr>
        <xdr:cNvPr id="131" name="円/楕円 130"/>
        <xdr:cNvSpPr/>
      </xdr:nvSpPr>
      <xdr:spPr bwMode="auto">
        <a:xfrm>
          <a:off x="3556000" y="6801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277942</xdr:rowOff>
    </xdr:from>
    <xdr:ext cx="762000" cy="259045"/>
    <xdr:sp macro="" textlink="">
      <xdr:nvSpPr>
        <xdr:cNvPr id="132" name="テキスト ボックス 131"/>
        <xdr:cNvSpPr txBox="1"/>
      </xdr:nvSpPr>
      <xdr:spPr>
        <a:xfrm>
          <a:off x="3225800" y="688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198652</xdr:rowOff>
    </xdr:from>
    <xdr:to>
      <xdr:col>2</xdr:col>
      <xdr:colOff>692150</xdr:colOff>
      <xdr:row>35</xdr:row>
      <xdr:rowOff>300252</xdr:rowOff>
    </xdr:to>
    <xdr:sp macro="" textlink="">
      <xdr:nvSpPr>
        <xdr:cNvPr id="133" name="円/楕円 132"/>
        <xdr:cNvSpPr/>
      </xdr:nvSpPr>
      <xdr:spPr bwMode="auto">
        <a:xfrm>
          <a:off x="2857500" y="6809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285029</xdr:rowOff>
    </xdr:from>
    <xdr:ext cx="762000" cy="259045"/>
    <xdr:sp macro="" textlink="">
      <xdr:nvSpPr>
        <xdr:cNvPr id="134" name="テキスト ボックス 133"/>
        <xdr:cNvSpPr txBox="1"/>
      </xdr:nvSpPr>
      <xdr:spPr>
        <a:xfrm>
          <a:off x="2527300" y="6895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
2,152
6.99
2,396,477
2,166,664
150,570
1,401,599
1,977,426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164049</xdr:rowOff>
    </xdr:from>
    <xdr:to>
      <xdr:col>6</xdr:col>
      <xdr:colOff>511175</xdr:colOff>
      <xdr:row>37</xdr:row>
      <xdr:rowOff>15381</xdr:rowOff>
    </xdr:to>
    <xdr:cxnSp macro="">
      <xdr:nvCxnSpPr>
        <xdr:cNvPr id="63" name="直線コネクタ 62"/>
        <xdr:cNvCxnSpPr/>
      </xdr:nvCxnSpPr>
      <xdr:spPr>
        <a:xfrm flipV="1">
          <a:off x="3797300" y="6336249"/>
          <a:ext cx="838200" cy="2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15381</xdr:rowOff>
    </xdr:from>
    <xdr:to>
      <xdr:col>5</xdr:col>
      <xdr:colOff>358775</xdr:colOff>
      <xdr:row>37</xdr:row>
      <xdr:rowOff>26076</xdr:rowOff>
    </xdr:to>
    <xdr:cxnSp macro="">
      <xdr:nvCxnSpPr>
        <xdr:cNvPr id="66" name="直線コネクタ 65"/>
        <xdr:cNvCxnSpPr/>
      </xdr:nvCxnSpPr>
      <xdr:spPr>
        <a:xfrm flipV="1">
          <a:off x="2908300" y="6359031"/>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27633</xdr:rowOff>
    </xdr:from>
    <xdr:ext cx="599010" cy="259045"/>
    <xdr:sp macro="" textlink="">
      <xdr:nvSpPr>
        <xdr:cNvPr id="68" name="テキスト ボックス 67"/>
        <xdr:cNvSpPr txBox="1"/>
      </xdr:nvSpPr>
      <xdr:spPr>
        <a:xfrm>
          <a:off x="3497794"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26076</xdr:rowOff>
    </xdr:from>
    <xdr:to>
      <xdr:col>4</xdr:col>
      <xdr:colOff>155575</xdr:colOff>
      <xdr:row>37</xdr:row>
      <xdr:rowOff>95619</xdr:rowOff>
    </xdr:to>
    <xdr:cxnSp macro="">
      <xdr:nvCxnSpPr>
        <xdr:cNvPr id="69" name="直線コネクタ 68"/>
        <xdr:cNvCxnSpPr/>
      </xdr:nvCxnSpPr>
      <xdr:spPr>
        <a:xfrm flipV="1">
          <a:off x="2019300" y="6369726"/>
          <a:ext cx="889000" cy="69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20206</xdr:rowOff>
    </xdr:from>
    <xdr:ext cx="599010" cy="259045"/>
    <xdr:sp macro="" textlink="">
      <xdr:nvSpPr>
        <xdr:cNvPr id="71" name="テキスト ボックス 70"/>
        <xdr:cNvSpPr txBox="1"/>
      </xdr:nvSpPr>
      <xdr:spPr>
        <a:xfrm>
          <a:off x="2608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86436</xdr:rowOff>
    </xdr:from>
    <xdr:to>
      <xdr:col>2</xdr:col>
      <xdr:colOff>638175</xdr:colOff>
      <xdr:row>37</xdr:row>
      <xdr:rowOff>95619</xdr:rowOff>
    </xdr:to>
    <xdr:cxnSp macro="">
      <xdr:nvCxnSpPr>
        <xdr:cNvPr id="72" name="直線コネクタ 71"/>
        <xdr:cNvCxnSpPr/>
      </xdr:nvCxnSpPr>
      <xdr:spPr>
        <a:xfrm>
          <a:off x="1130300" y="6430086"/>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38488</xdr:rowOff>
    </xdr:from>
    <xdr:ext cx="599010" cy="259045"/>
    <xdr:sp macro="" textlink="">
      <xdr:nvSpPr>
        <xdr:cNvPr id="74" name="テキスト ボックス 73"/>
        <xdr:cNvSpPr txBox="1"/>
      </xdr:nvSpPr>
      <xdr:spPr>
        <a:xfrm>
          <a:off x="1719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46982</xdr:rowOff>
    </xdr:from>
    <xdr:ext cx="599010" cy="259045"/>
    <xdr:sp macro="" textlink="">
      <xdr:nvSpPr>
        <xdr:cNvPr id="76" name="テキスト ボックス 75"/>
        <xdr:cNvSpPr txBox="1"/>
      </xdr:nvSpPr>
      <xdr:spPr>
        <a:xfrm>
          <a:off x="830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113249</xdr:rowOff>
    </xdr:from>
    <xdr:to>
      <xdr:col>6</xdr:col>
      <xdr:colOff>561975</xdr:colOff>
      <xdr:row>37</xdr:row>
      <xdr:rowOff>43399</xdr:rowOff>
    </xdr:to>
    <xdr:sp macro="" textlink="">
      <xdr:nvSpPr>
        <xdr:cNvPr id="82" name="円/楕円 81"/>
        <xdr:cNvSpPr/>
      </xdr:nvSpPr>
      <xdr:spPr>
        <a:xfrm>
          <a:off x="4584700" y="628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136126</xdr:rowOff>
    </xdr:from>
    <xdr:ext cx="599010" cy="259045"/>
    <xdr:sp macro="" textlink="">
      <xdr:nvSpPr>
        <xdr:cNvPr id="83" name="人件費該当値テキスト"/>
        <xdr:cNvSpPr txBox="1"/>
      </xdr:nvSpPr>
      <xdr:spPr>
        <a:xfrm>
          <a:off x="4686300" y="613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237,544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136031</xdr:rowOff>
    </xdr:from>
    <xdr:to>
      <xdr:col>5</xdr:col>
      <xdr:colOff>409575</xdr:colOff>
      <xdr:row>37</xdr:row>
      <xdr:rowOff>66181</xdr:rowOff>
    </xdr:to>
    <xdr:sp macro="" textlink="">
      <xdr:nvSpPr>
        <xdr:cNvPr id="84" name="円/楕円 83"/>
        <xdr:cNvSpPr/>
      </xdr:nvSpPr>
      <xdr:spPr>
        <a:xfrm>
          <a:off x="3746500" y="630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82708</xdr:rowOff>
    </xdr:from>
    <xdr:ext cx="599010" cy="259045"/>
    <xdr:sp macro="" textlink="">
      <xdr:nvSpPr>
        <xdr:cNvPr id="85" name="テキスト ボックス 84"/>
        <xdr:cNvSpPr txBox="1"/>
      </xdr:nvSpPr>
      <xdr:spPr>
        <a:xfrm>
          <a:off x="3497794" y="608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230,568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146726</xdr:rowOff>
    </xdr:from>
    <xdr:to>
      <xdr:col>4</xdr:col>
      <xdr:colOff>206375</xdr:colOff>
      <xdr:row>37</xdr:row>
      <xdr:rowOff>76876</xdr:rowOff>
    </xdr:to>
    <xdr:sp macro="" textlink="">
      <xdr:nvSpPr>
        <xdr:cNvPr id="86" name="円/楕円 85"/>
        <xdr:cNvSpPr/>
      </xdr:nvSpPr>
      <xdr:spPr>
        <a:xfrm>
          <a:off x="2857500" y="63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93403</xdr:rowOff>
    </xdr:from>
    <xdr:ext cx="599010" cy="259045"/>
    <xdr:sp macro="" textlink="">
      <xdr:nvSpPr>
        <xdr:cNvPr id="87" name="テキスト ボックス 86"/>
        <xdr:cNvSpPr txBox="1"/>
      </xdr:nvSpPr>
      <xdr:spPr>
        <a:xfrm>
          <a:off x="2608794" y="6094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44819</xdr:rowOff>
    </xdr:from>
    <xdr:to>
      <xdr:col>3</xdr:col>
      <xdr:colOff>3175</xdr:colOff>
      <xdr:row>37</xdr:row>
      <xdr:rowOff>146419</xdr:rowOff>
    </xdr:to>
    <xdr:sp macro="" textlink="">
      <xdr:nvSpPr>
        <xdr:cNvPr id="88" name="円/楕円 87"/>
        <xdr:cNvSpPr/>
      </xdr:nvSpPr>
      <xdr:spPr>
        <a:xfrm>
          <a:off x="1968500" y="63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162946</xdr:rowOff>
    </xdr:from>
    <xdr:ext cx="599010" cy="259045"/>
    <xdr:sp macro="" textlink="">
      <xdr:nvSpPr>
        <xdr:cNvPr id="89" name="テキスト ボックス 88"/>
        <xdr:cNvSpPr txBox="1"/>
      </xdr:nvSpPr>
      <xdr:spPr>
        <a:xfrm>
          <a:off x="1719794" y="616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205,998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35636</xdr:rowOff>
    </xdr:from>
    <xdr:to>
      <xdr:col>1</xdr:col>
      <xdr:colOff>485775</xdr:colOff>
      <xdr:row>37</xdr:row>
      <xdr:rowOff>137236</xdr:rowOff>
    </xdr:to>
    <xdr:sp macro="" textlink="">
      <xdr:nvSpPr>
        <xdr:cNvPr id="90" name="円/楕円 89"/>
        <xdr:cNvSpPr/>
      </xdr:nvSpPr>
      <xdr:spPr>
        <a:xfrm>
          <a:off x="1079500" y="63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153763</xdr:rowOff>
    </xdr:from>
    <xdr:ext cx="599010" cy="259045"/>
    <xdr:sp macro="" textlink="">
      <xdr:nvSpPr>
        <xdr:cNvPr id="91" name="テキスト ボックス 90"/>
        <xdr:cNvSpPr txBox="1"/>
      </xdr:nvSpPr>
      <xdr:spPr>
        <a:xfrm>
          <a:off x="830794" y="615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17167</xdr:rowOff>
    </xdr:from>
    <xdr:to>
      <xdr:col>6</xdr:col>
      <xdr:colOff>511175</xdr:colOff>
      <xdr:row>58</xdr:row>
      <xdr:rowOff>26079</xdr:rowOff>
    </xdr:to>
    <xdr:cxnSp macro="">
      <xdr:nvCxnSpPr>
        <xdr:cNvPr id="122" name="直線コネクタ 121"/>
        <xdr:cNvCxnSpPr/>
      </xdr:nvCxnSpPr>
      <xdr:spPr>
        <a:xfrm flipV="1">
          <a:off x="3797300" y="9961267"/>
          <a:ext cx="838200" cy="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26079</xdr:rowOff>
    </xdr:from>
    <xdr:to>
      <xdr:col>5</xdr:col>
      <xdr:colOff>358775</xdr:colOff>
      <xdr:row>58</xdr:row>
      <xdr:rowOff>55015</xdr:rowOff>
    </xdr:to>
    <xdr:cxnSp macro="">
      <xdr:nvCxnSpPr>
        <xdr:cNvPr id="125" name="直線コネクタ 124"/>
        <xdr:cNvCxnSpPr/>
      </xdr:nvCxnSpPr>
      <xdr:spPr>
        <a:xfrm flipV="1">
          <a:off x="2908300" y="9970179"/>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26374</xdr:rowOff>
    </xdr:from>
    <xdr:ext cx="599010" cy="259045"/>
    <xdr:sp macro="" textlink="">
      <xdr:nvSpPr>
        <xdr:cNvPr id="127" name="テキスト ボックス 126"/>
        <xdr:cNvSpPr txBox="1"/>
      </xdr:nvSpPr>
      <xdr:spPr>
        <a:xfrm>
          <a:off x="3497794"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55015</xdr:rowOff>
    </xdr:from>
    <xdr:to>
      <xdr:col>4</xdr:col>
      <xdr:colOff>155575</xdr:colOff>
      <xdr:row>58</xdr:row>
      <xdr:rowOff>74026</xdr:rowOff>
    </xdr:to>
    <xdr:cxnSp macro="">
      <xdr:nvCxnSpPr>
        <xdr:cNvPr id="128" name="直線コネクタ 127"/>
        <xdr:cNvCxnSpPr/>
      </xdr:nvCxnSpPr>
      <xdr:spPr>
        <a:xfrm flipV="1">
          <a:off x="2019300" y="9999115"/>
          <a:ext cx="889000" cy="1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47501</xdr:rowOff>
    </xdr:from>
    <xdr:to>
      <xdr:col>2</xdr:col>
      <xdr:colOff>638175</xdr:colOff>
      <xdr:row>58</xdr:row>
      <xdr:rowOff>74026</xdr:rowOff>
    </xdr:to>
    <xdr:cxnSp macro="">
      <xdr:nvCxnSpPr>
        <xdr:cNvPr id="131" name="直線コネクタ 130"/>
        <xdr:cNvCxnSpPr/>
      </xdr:nvCxnSpPr>
      <xdr:spPr>
        <a:xfrm>
          <a:off x="1130300" y="9991601"/>
          <a:ext cx="889000" cy="2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137817</xdr:rowOff>
    </xdr:from>
    <xdr:to>
      <xdr:col>6</xdr:col>
      <xdr:colOff>561975</xdr:colOff>
      <xdr:row>58</xdr:row>
      <xdr:rowOff>67967</xdr:rowOff>
    </xdr:to>
    <xdr:sp macro="" textlink="">
      <xdr:nvSpPr>
        <xdr:cNvPr id="141" name="円/楕円 140"/>
        <xdr:cNvSpPr/>
      </xdr:nvSpPr>
      <xdr:spPr>
        <a:xfrm>
          <a:off x="4584700" y="99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52744</xdr:rowOff>
    </xdr:from>
    <xdr:ext cx="599010" cy="259045"/>
    <xdr:sp macro="" textlink="">
      <xdr:nvSpPr>
        <xdr:cNvPr id="142" name="物件費該当値テキスト"/>
        <xdr:cNvSpPr txBox="1"/>
      </xdr:nvSpPr>
      <xdr:spPr>
        <a:xfrm>
          <a:off x="4686300" y="98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146729</xdr:rowOff>
    </xdr:from>
    <xdr:to>
      <xdr:col>5</xdr:col>
      <xdr:colOff>409575</xdr:colOff>
      <xdr:row>58</xdr:row>
      <xdr:rowOff>76879</xdr:rowOff>
    </xdr:to>
    <xdr:sp macro="" textlink="">
      <xdr:nvSpPr>
        <xdr:cNvPr id="143" name="円/楕円 142"/>
        <xdr:cNvSpPr/>
      </xdr:nvSpPr>
      <xdr:spPr>
        <a:xfrm>
          <a:off x="3746500" y="991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68006</xdr:rowOff>
    </xdr:from>
    <xdr:ext cx="599010" cy="259045"/>
    <xdr:sp macro="" textlink="">
      <xdr:nvSpPr>
        <xdr:cNvPr id="144" name="テキスト ボックス 143"/>
        <xdr:cNvSpPr txBox="1"/>
      </xdr:nvSpPr>
      <xdr:spPr>
        <a:xfrm>
          <a:off x="3497794" y="10012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149,584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4215</xdr:rowOff>
    </xdr:from>
    <xdr:to>
      <xdr:col>4</xdr:col>
      <xdr:colOff>206375</xdr:colOff>
      <xdr:row>58</xdr:row>
      <xdr:rowOff>105815</xdr:rowOff>
    </xdr:to>
    <xdr:sp macro="" textlink="">
      <xdr:nvSpPr>
        <xdr:cNvPr id="145" name="円/楕円 144"/>
        <xdr:cNvSpPr/>
      </xdr:nvSpPr>
      <xdr:spPr>
        <a:xfrm>
          <a:off x="2857500" y="994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96942</xdr:rowOff>
    </xdr:from>
    <xdr:ext cx="599010" cy="259045"/>
    <xdr:sp macro="" textlink="">
      <xdr:nvSpPr>
        <xdr:cNvPr id="146" name="テキスト ボックス 145"/>
        <xdr:cNvSpPr txBox="1"/>
      </xdr:nvSpPr>
      <xdr:spPr>
        <a:xfrm>
          <a:off x="2608794" y="10041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131,863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23226</xdr:rowOff>
    </xdr:from>
    <xdr:to>
      <xdr:col>3</xdr:col>
      <xdr:colOff>3175</xdr:colOff>
      <xdr:row>58</xdr:row>
      <xdr:rowOff>124826</xdr:rowOff>
    </xdr:to>
    <xdr:sp macro="" textlink="">
      <xdr:nvSpPr>
        <xdr:cNvPr id="147" name="円/楕円 146"/>
        <xdr:cNvSpPr/>
      </xdr:nvSpPr>
      <xdr:spPr>
        <a:xfrm>
          <a:off x="1968500" y="99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115953</xdr:rowOff>
    </xdr:from>
    <xdr:ext cx="599010" cy="259045"/>
    <xdr:sp macro="" textlink="">
      <xdr:nvSpPr>
        <xdr:cNvPr id="148" name="テキスト ボックス 147"/>
        <xdr:cNvSpPr txBox="1"/>
      </xdr:nvSpPr>
      <xdr:spPr>
        <a:xfrm>
          <a:off x="1719794" y="1006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120,220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168151</xdr:rowOff>
    </xdr:from>
    <xdr:to>
      <xdr:col>1</xdr:col>
      <xdr:colOff>485775</xdr:colOff>
      <xdr:row>58</xdr:row>
      <xdr:rowOff>98301</xdr:rowOff>
    </xdr:to>
    <xdr:sp macro="" textlink="">
      <xdr:nvSpPr>
        <xdr:cNvPr id="149" name="円/楕円 148"/>
        <xdr:cNvSpPr/>
      </xdr:nvSpPr>
      <xdr:spPr>
        <a:xfrm>
          <a:off x="1079500" y="994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89428</xdr:rowOff>
    </xdr:from>
    <xdr:ext cx="599010" cy="259045"/>
    <xdr:sp macro="" textlink="">
      <xdr:nvSpPr>
        <xdr:cNvPr id="150" name="テキスト ボックス 149"/>
        <xdr:cNvSpPr txBox="1"/>
      </xdr:nvSpPr>
      <xdr:spPr>
        <a:xfrm>
          <a:off x="830794" y="10033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161113</xdr:rowOff>
    </xdr:from>
    <xdr:to>
      <xdr:col>6</xdr:col>
      <xdr:colOff>511175</xdr:colOff>
      <xdr:row>79</xdr:row>
      <xdr:rowOff>8153</xdr:rowOff>
    </xdr:to>
    <xdr:cxnSp macro="">
      <xdr:nvCxnSpPr>
        <xdr:cNvPr id="179" name="直線コネクタ 178"/>
        <xdr:cNvCxnSpPr/>
      </xdr:nvCxnSpPr>
      <xdr:spPr>
        <a:xfrm>
          <a:off x="3797300" y="13534213"/>
          <a:ext cx="838200" cy="1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161113</xdr:rowOff>
    </xdr:from>
    <xdr:to>
      <xdr:col>5</xdr:col>
      <xdr:colOff>358775</xdr:colOff>
      <xdr:row>79</xdr:row>
      <xdr:rowOff>17030</xdr:rowOff>
    </xdr:to>
    <xdr:cxnSp macro="">
      <xdr:nvCxnSpPr>
        <xdr:cNvPr id="182" name="直線コネクタ 181"/>
        <xdr:cNvCxnSpPr/>
      </xdr:nvCxnSpPr>
      <xdr:spPr>
        <a:xfrm flipV="1">
          <a:off x="2908300" y="13534213"/>
          <a:ext cx="8890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12040</xdr:rowOff>
    </xdr:from>
    <xdr:to>
      <xdr:col>4</xdr:col>
      <xdr:colOff>155575</xdr:colOff>
      <xdr:row>79</xdr:row>
      <xdr:rowOff>17030</xdr:rowOff>
    </xdr:to>
    <xdr:cxnSp macro="">
      <xdr:nvCxnSpPr>
        <xdr:cNvPr id="185" name="直線コネクタ 184"/>
        <xdr:cNvCxnSpPr/>
      </xdr:nvCxnSpPr>
      <xdr:spPr>
        <a:xfrm>
          <a:off x="2019300" y="13556590"/>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10122</xdr:rowOff>
    </xdr:from>
    <xdr:to>
      <xdr:col>2</xdr:col>
      <xdr:colOff>638175</xdr:colOff>
      <xdr:row>79</xdr:row>
      <xdr:rowOff>12040</xdr:rowOff>
    </xdr:to>
    <xdr:cxnSp macro="">
      <xdr:nvCxnSpPr>
        <xdr:cNvPr id="188" name="直線コネクタ 187"/>
        <xdr:cNvCxnSpPr/>
      </xdr:nvCxnSpPr>
      <xdr:spPr>
        <a:xfrm>
          <a:off x="1130300" y="13554672"/>
          <a:ext cx="889000" cy="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128803</xdr:rowOff>
    </xdr:from>
    <xdr:to>
      <xdr:col>6</xdr:col>
      <xdr:colOff>561975</xdr:colOff>
      <xdr:row>79</xdr:row>
      <xdr:rowOff>58953</xdr:rowOff>
    </xdr:to>
    <xdr:sp macro="" textlink="">
      <xdr:nvSpPr>
        <xdr:cNvPr id="198" name="円/楕円 197"/>
        <xdr:cNvSpPr/>
      </xdr:nvSpPr>
      <xdr:spPr>
        <a:xfrm>
          <a:off x="4584700" y="135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43730</xdr:rowOff>
    </xdr:from>
    <xdr:ext cx="469744" cy="259045"/>
    <xdr:sp macro="" textlink="">
      <xdr:nvSpPr>
        <xdr:cNvPr id="199" name="維持補修費該当値テキスト"/>
        <xdr:cNvSpPr txBox="1"/>
      </xdr:nvSpPr>
      <xdr:spPr>
        <a:xfrm>
          <a:off x="4686300" y="1341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110313</xdr:rowOff>
    </xdr:from>
    <xdr:to>
      <xdr:col>5</xdr:col>
      <xdr:colOff>409575</xdr:colOff>
      <xdr:row>79</xdr:row>
      <xdr:rowOff>40463</xdr:rowOff>
    </xdr:to>
    <xdr:sp macro="" textlink="">
      <xdr:nvSpPr>
        <xdr:cNvPr id="200" name="円/楕円 199"/>
        <xdr:cNvSpPr/>
      </xdr:nvSpPr>
      <xdr:spPr>
        <a:xfrm>
          <a:off x="3746500" y="1348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31590</xdr:rowOff>
    </xdr:from>
    <xdr:ext cx="469744" cy="259045"/>
    <xdr:sp macro="" textlink="">
      <xdr:nvSpPr>
        <xdr:cNvPr id="201" name="テキスト ボックス 200"/>
        <xdr:cNvSpPr txBox="1"/>
      </xdr:nvSpPr>
      <xdr:spPr>
        <a:xfrm>
          <a:off x="3562427" y="1357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137680</xdr:rowOff>
    </xdr:from>
    <xdr:to>
      <xdr:col>4</xdr:col>
      <xdr:colOff>206375</xdr:colOff>
      <xdr:row>79</xdr:row>
      <xdr:rowOff>67830</xdr:rowOff>
    </xdr:to>
    <xdr:sp macro="" textlink="">
      <xdr:nvSpPr>
        <xdr:cNvPr id="202" name="円/楕円 201"/>
        <xdr:cNvSpPr/>
      </xdr:nvSpPr>
      <xdr:spPr>
        <a:xfrm>
          <a:off x="2857500" y="1351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58957</xdr:rowOff>
    </xdr:from>
    <xdr:ext cx="469744" cy="259045"/>
    <xdr:sp macro="" textlink="">
      <xdr:nvSpPr>
        <xdr:cNvPr id="203" name="テキスト ボックス 202"/>
        <xdr:cNvSpPr txBox="1"/>
      </xdr:nvSpPr>
      <xdr:spPr>
        <a:xfrm>
          <a:off x="2673427" y="1360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132690</xdr:rowOff>
    </xdr:from>
    <xdr:to>
      <xdr:col>3</xdr:col>
      <xdr:colOff>3175</xdr:colOff>
      <xdr:row>79</xdr:row>
      <xdr:rowOff>62840</xdr:rowOff>
    </xdr:to>
    <xdr:sp macro="" textlink="">
      <xdr:nvSpPr>
        <xdr:cNvPr id="204" name="円/楕円 203"/>
        <xdr:cNvSpPr/>
      </xdr:nvSpPr>
      <xdr:spPr>
        <a:xfrm>
          <a:off x="1968500" y="135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53967</xdr:rowOff>
    </xdr:from>
    <xdr:ext cx="469744" cy="259045"/>
    <xdr:sp macro="" textlink="">
      <xdr:nvSpPr>
        <xdr:cNvPr id="205" name="テキスト ボックス 204"/>
        <xdr:cNvSpPr txBox="1"/>
      </xdr:nvSpPr>
      <xdr:spPr>
        <a:xfrm>
          <a:off x="1784427" y="1359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130772</xdr:rowOff>
    </xdr:from>
    <xdr:to>
      <xdr:col>1</xdr:col>
      <xdr:colOff>485775</xdr:colOff>
      <xdr:row>79</xdr:row>
      <xdr:rowOff>60922</xdr:rowOff>
    </xdr:to>
    <xdr:sp macro="" textlink="">
      <xdr:nvSpPr>
        <xdr:cNvPr id="206" name="円/楕円 205"/>
        <xdr:cNvSpPr/>
      </xdr:nvSpPr>
      <xdr:spPr>
        <a:xfrm>
          <a:off x="1079500" y="135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52049</xdr:rowOff>
    </xdr:from>
    <xdr:ext cx="469744" cy="259045"/>
    <xdr:sp macro="" textlink="">
      <xdr:nvSpPr>
        <xdr:cNvPr id="207" name="テキスト ボックス 206"/>
        <xdr:cNvSpPr txBox="1"/>
      </xdr:nvSpPr>
      <xdr:spPr>
        <a:xfrm>
          <a:off x="895427" y="1359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92173</xdr:rowOff>
    </xdr:from>
    <xdr:to>
      <xdr:col>6</xdr:col>
      <xdr:colOff>511175</xdr:colOff>
      <xdr:row>99</xdr:row>
      <xdr:rowOff>4978</xdr:rowOff>
    </xdr:to>
    <xdr:cxnSp macro="">
      <xdr:nvCxnSpPr>
        <xdr:cNvPr id="239" name="直線コネクタ 238"/>
        <xdr:cNvCxnSpPr/>
      </xdr:nvCxnSpPr>
      <xdr:spPr>
        <a:xfrm flipV="1">
          <a:off x="3797300" y="16894273"/>
          <a:ext cx="838200" cy="8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147157</xdr:rowOff>
    </xdr:from>
    <xdr:to>
      <xdr:col>5</xdr:col>
      <xdr:colOff>358775</xdr:colOff>
      <xdr:row>99</xdr:row>
      <xdr:rowOff>4978</xdr:rowOff>
    </xdr:to>
    <xdr:cxnSp macro="">
      <xdr:nvCxnSpPr>
        <xdr:cNvPr id="242" name="直線コネクタ 241"/>
        <xdr:cNvCxnSpPr/>
      </xdr:nvCxnSpPr>
      <xdr:spPr>
        <a:xfrm>
          <a:off x="2908300" y="16949257"/>
          <a:ext cx="889000" cy="2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147157</xdr:rowOff>
    </xdr:from>
    <xdr:to>
      <xdr:col>4</xdr:col>
      <xdr:colOff>155575</xdr:colOff>
      <xdr:row>99</xdr:row>
      <xdr:rowOff>9593</xdr:rowOff>
    </xdr:to>
    <xdr:cxnSp macro="">
      <xdr:nvCxnSpPr>
        <xdr:cNvPr id="245" name="直線コネクタ 244"/>
        <xdr:cNvCxnSpPr/>
      </xdr:nvCxnSpPr>
      <xdr:spPr>
        <a:xfrm flipV="1">
          <a:off x="2019300" y="16949257"/>
          <a:ext cx="889000" cy="3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9593</xdr:rowOff>
    </xdr:from>
    <xdr:to>
      <xdr:col>2</xdr:col>
      <xdr:colOff>638175</xdr:colOff>
      <xdr:row>99</xdr:row>
      <xdr:rowOff>45005</xdr:rowOff>
    </xdr:to>
    <xdr:cxnSp macro="">
      <xdr:nvCxnSpPr>
        <xdr:cNvPr id="248" name="直線コネクタ 247"/>
        <xdr:cNvCxnSpPr/>
      </xdr:nvCxnSpPr>
      <xdr:spPr>
        <a:xfrm flipV="1">
          <a:off x="1130300" y="16983143"/>
          <a:ext cx="889000" cy="3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41373</xdr:rowOff>
    </xdr:from>
    <xdr:to>
      <xdr:col>6</xdr:col>
      <xdr:colOff>561975</xdr:colOff>
      <xdr:row>98</xdr:row>
      <xdr:rowOff>142973</xdr:rowOff>
    </xdr:to>
    <xdr:sp macro="" textlink="">
      <xdr:nvSpPr>
        <xdr:cNvPr id="258" name="円/楕円 257"/>
        <xdr:cNvSpPr/>
      </xdr:nvSpPr>
      <xdr:spPr>
        <a:xfrm>
          <a:off x="4584700" y="1684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19800</xdr:rowOff>
    </xdr:from>
    <xdr:ext cx="534377" cy="259045"/>
    <xdr:sp macro="" textlink="">
      <xdr:nvSpPr>
        <xdr:cNvPr id="259" name="扶助費該当値テキスト"/>
        <xdr:cNvSpPr txBox="1"/>
      </xdr:nvSpPr>
      <xdr:spPr>
        <a:xfrm>
          <a:off x="4686300" y="1682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125628</xdr:rowOff>
    </xdr:from>
    <xdr:to>
      <xdr:col>5</xdr:col>
      <xdr:colOff>409575</xdr:colOff>
      <xdr:row>99</xdr:row>
      <xdr:rowOff>55778</xdr:rowOff>
    </xdr:to>
    <xdr:sp macro="" textlink="">
      <xdr:nvSpPr>
        <xdr:cNvPr id="260" name="円/楕円 259"/>
        <xdr:cNvSpPr/>
      </xdr:nvSpPr>
      <xdr:spPr>
        <a:xfrm>
          <a:off x="3746500" y="169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46905</xdr:rowOff>
    </xdr:from>
    <xdr:ext cx="534377" cy="259045"/>
    <xdr:sp macro="" textlink="">
      <xdr:nvSpPr>
        <xdr:cNvPr id="261" name="テキスト ボックス 260"/>
        <xdr:cNvSpPr txBox="1"/>
      </xdr:nvSpPr>
      <xdr:spPr>
        <a:xfrm>
          <a:off x="3530111" y="170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96357</xdr:rowOff>
    </xdr:from>
    <xdr:to>
      <xdr:col>4</xdr:col>
      <xdr:colOff>206375</xdr:colOff>
      <xdr:row>99</xdr:row>
      <xdr:rowOff>26507</xdr:rowOff>
    </xdr:to>
    <xdr:sp macro="" textlink="">
      <xdr:nvSpPr>
        <xdr:cNvPr id="262" name="円/楕円 261"/>
        <xdr:cNvSpPr/>
      </xdr:nvSpPr>
      <xdr:spPr>
        <a:xfrm>
          <a:off x="2857500" y="168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17634</xdr:rowOff>
    </xdr:from>
    <xdr:ext cx="534377" cy="259045"/>
    <xdr:sp macro="" textlink="">
      <xdr:nvSpPr>
        <xdr:cNvPr id="263" name="テキスト ボックス 262"/>
        <xdr:cNvSpPr txBox="1"/>
      </xdr:nvSpPr>
      <xdr:spPr>
        <a:xfrm>
          <a:off x="2641111" y="169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130243</xdr:rowOff>
    </xdr:from>
    <xdr:to>
      <xdr:col>3</xdr:col>
      <xdr:colOff>3175</xdr:colOff>
      <xdr:row>99</xdr:row>
      <xdr:rowOff>60393</xdr:rowOff>
    </xdr:to>
    <xdr:sp macro="" textlink="">
      <xdr:nvSpPr>
        <xdr:cNvPr id="264" name="円/楕円 263"/>
        <xdr:cNvSpPr/>
      </xdr:nvSpPr>
      <xdr:spPr>
        <a:xfrm>
          <a:off x="1968500" y="1693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51520</xdr:rowOff>
    </xdr:from>
    <xdr:ext cx="534377" cy="259045"/>
    <xdr:sp macro="" textlink="">
      <xdr:nvSpPr>
        <xdr:cNvPr id="265" name="テキスト ボックス 264"/>
        <xdr:cNvSpPr txBox="1"/>
      </xdr:nvSpPr>
      <xdr:spPr>
        <a:xfrm>
          <a:off x="1752111" y="170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38,202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165655</xdr:rowOff>
    </xdr:from>
    <xdr:to>
      <xdr:col>1</xdr:col>
      <xdr:colOff>485775</xdr:colOff>
      <xdr:row>99</xdr:row>
      <xdr:rowOff>95805</xdr:rowOff>
    </xdr:to>
    <xdr:sp macro="" textlink="">
      <xdr:nvSpPr>
        <xdr:cNvPr id="266" name="円/楕円 265"/>
        <xdr:cNvSpPr/>
      </xdr:nvSpPr>
      <xdr:spPr>
        <a:xfrm>
          <a:off x="1079500" y="1696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86932</xdr:rowOff>
    </xdr:from>
    <xdr:ext cx="534377" cy="259045"/>
    <xdr:sp macro="" textlink="">
      <xdr:nvSpPr>
        <xdr:cNvPr id="267" name="テキスト ボックス 266"/>
        <xdr:cNvSpPr txBox="1"/>
      </xdr:nvSpPr>
      <xdr:spPr>
        <a:xfrm>
          <a:off x="863111" y="170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123623</xdr:rowOff>
    </xdr:from>
    <xdr:to>
      <xdr:col>15</xdr:col>
      <xdr:colOff>180975</xdr:colOff>
      <xdr:row>38</xdr:row>
      <xdr:rowOff>146199</xdr:rowOff>
    </xdr:to>
    <xdr:cxnSp macro="">
      <xdr:nvCxnSpPr>
        <xdr:cNvPr id="298" name="直線コネクタ 297"/>
        <xdr:cNvCxnSpPr/>
      </xdr:nvCxnSpPr>
      <xdr:spPr>
        <a:xfrm>
          <a:off x="9639300" y="6638723"/>
          <a:ext cx="838200" cy="2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123623</xdr:rowOff>
    </xdr:from>
    <xdr:to>
      <xdr:col>14</xdr:col>
      <xdr:colOff>28575</xdr:colOff>
      <xdr:row>38</xdr:row>
      <xdr:rowOff>147172</xdr:rowOff>
    </xdr:to>
    <xdr:cxnSp macro="">
      <xdr:nvCxnSpPr>
        <xdr:cNvPr id="301" name="直線コネクタ 300"/>
        <xdr:cNvCxnSpPr/>
      </xdr:nvCxnSpPr>
      <xdr:spPr>
        <a:xfrm flipV="1">
          <a:off x="8750300" y="6638723"/>
          <a:ext cx="889000" cy="2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147172</xdr:rowOff>
    </xdr:from>
    <xdr:to>
      <xdr:col>12</xdr:col>
      <xdr:colOff>511175</xdr:colOff>
      <xdr:row>38</xdr:row>
      <xdr:rowOff>154458</xdr:rowOff>
    </xdr:to>
    <xdr:cxnSp macro="">
      <xdr:nvCxnSpPr>
        <xdr:cNvPr id="304" name="直線コネクタ 303"/>
        <xdr:cNvCxnSpPr/>
      </xdr:nvCxnSpPr>
      <xdr:spPr>
        <a:xfrm flipV="1">
          <a:off x="7861300" y="6662272"/>
          <a:ext cx="8890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154458</xdr:rowOff>
    </xdr:from>
    <xdr:to>
      <xdr:col>11</xdr:col>
      <xdr:colOff>307975</xdr:colOff>
      <xdr:row>38</xdr:row>
      <xdr:rowOff>155457</xdr:rowOff>
    </xdr:to>
    <xdr:cxnSp macro="">
      <xdr:nvCxnSpPr>
        <xdr:cNvPr id="307" name="直線コネクタ 306"/>
        <xdr:cNvCxnSpPr/>
      </xdr:nvCxnSpPr>
      <xdr:spPr>
        <a:xfrm flipV="1">
          <a:off x="6972300" y="6669558"/>
          <a:ext cx="889000" cy="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95399</xdr:rowOff>
    </xdr:from>
    <xdr:to>
      <xdr:col>15</xdr:col>
      <xdr:colOff>231775</xdr:colOff>
      <xdr:row>39</xdr:row>
      <xdr:rowOff>25549</xdr:rowOff>
    </xdr:to>
    <xdr:sp macro="" textlink="">
      <xdr:nvSpPr>
        <xdr:cNvPr id="317" name="円/楕円 316"/>
        <xdr:cNvSpPr/>
      </xdr:nvSpPr>
      <xdr:spPr>
        <a:xfrm>
          <a:off x="10426700" y="66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10326</xdr:rowOff>
    </xdr:from>
    <xdr:ext cx="534377" cy="259045"/>
    <xdr:sp macro="" textlink="">
      <xdr:nvSpPr>
        <xdr:cNvPr id="318" name="補助費等該当値テキスト"/>
        <xdr:cNvSpPr txBox="1"/>
      </xdr:nvSpPr>
      <xdr:spPr>
        <a:xfrm>
          <a:off x="10528300" y="652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38,010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72823</xdr:rowOff>
    </xdr:from>
    <xdr:to>
      <xdr:col>14</xdr:col>
      <xdr:colOff>79375</xdr:colOff>
      <xdr:row>39</xdr:row>
      <xdr:rowOff>2973</xdr:rowOff>
    </xdr:to>
    <xdr:sp macro="" textlink="">
      <xdr:nvSpPr>
        <xdr:cNvPr id="319" name="円/楕円 318"/>
        <xdr:cNvSpPr/>
      </xdr:nvSpPr>
      <xdr:spPr>
        <a:xfrm>
          <a:off x="9588500" y="65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165550</xdr:rowOff>
    </xdr:from>
    <xdr:ext cx="534377" cy="259045"/>
    <xdr:sp macro="" textlink="">
      <xdr:nvSpPr>
        <xdr:cNvPr id="320" name="テキスト ボックス 319"/>
        <xdr:cNvSpPr txBox="1"/>
      </xdr:nvSpPr>
      <xdr:spPr>
        <a:xfrm>
          <a:off x="9372111" y="6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96372</xdr:rowOff>
    </xdr:from>
    <xdr:to>
      <xdr:col>12</xdr:col>
      <xdr:colOff>561975</xdr:colOff>
      <xdr:row>39</xdr:row>
      <xdr:rowOff>26522</xdr:rowOff>
    </xdr:to>
    <xdr:sp macro="" textlink="">
      <xdr:nvSpPr>
        <xdr:cNvPr id="321" name="円/楕円 320"/>
        <xdr:cNvSpPr/>
      </xdr:nvSpPr>
      <xdr:spPr>
        <a:xfrm>
          <a:off x="8699500" y="661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17649</xdr:rowOff>
    </xdr:from>
    <xdr:ext cx="534377" cy="259045"/>
    <xdr:sp macro="" textlink="">
      <xdr:nvSpPr>
        <xdr:cNvPr id="322" name="テキスト ボックス 321"/>
        <xdr:cNvSpPr txBox="1"/>
      </xdr:nvSpPr>
      <xdr:spPr>
        <a:xfrm>
          <a:off x="8483111" y="67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103658</xdr:rowOff>
    </xdr:from>
    <xdr:to>
      <xdr:col>11</xdr:col>
      <xdr:colOff>358775</xdr:colOff>
      <xdr:row>39</xdr:row>
      <xdr:rowOff>33808</xdr:rowOff>
    </xdr:to>
    <xdr:sp macro="" textlink="">
      <xdr:nvSpPr>
        <xdr:cNvPr id="323" name="円/楕円 322"/>
        <xdr:cNvSpPr/>
      </xdr:nvSpPr>
      <xdr:spPr>
        <a:xfrm>
          <a:off x="7810500" y="661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24935</xdr:rowOff>
    </xdr:from>
    <xdr:ext cx="534377" cy="259045"/>
    <xdr:sp macro="" textlink="">
      <xdr:nvSpPr>
        <xdr:cNvPr id="324" name="テキスト ボックス 323"/>
        <xdr:cNvSpPr txBox="1"/>
      </xdr:nvSpPr>
      <xdr:spPr>
        <a:xfrm>
          <a:off x="7594111" y="67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35,481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104657</xdr:rowOff>
    </xdr:from>
    <xdr:to>
      <xdr:col>10</xdr:col>
      <xdr:colOff>155575</xdr:colOff>
      <xdr:row>39</xdr:row>
      <xdr:rowOff>34807</xdr:rowOff>
    </xdr:to>
    <xdr:sp macro="" textlink="">
      <xdr:nvSpPr>
        <xdr:cNvPr id="325" name="円/楕円 324"/>
        <xdr:cNvSpPr/>
      </xdr:nvSpPr>
      <xdr:spPr>
        <a:xfrm>
          <a:off x="6921500" y="66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25934</xdr:rowOff>
    </xdr:from>
    <xdr:ext cx="534377" cy="259045"/>
    <xdr:sp macro="" textlink="">
      <xdr:nvSpPr>
        <xdr:cNvPr id="326" name="テキスト ボックス 325"/>
        <xdr:cNvSpPr txBox="1"/>
      </xdr:nvSpPr>
      <xdr:spPr>
        <a:xfrm>
          <a:off x="6705111" y="67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169967</xdr:rowOff>
    </xdr:from>
    <xdr:to>
      <xdr:col>15</xdr:col>
      <xdr:colOff>180975</xdr:colOff>
      <xdr:row>59</xdr:row>
      <xdr:rowOff>291</xdr:rowOff>
    </xdr:to>
    <xdr:cxnSp macro="">
      <xdr:nvCxnSpPr>
        <xdr:cNvPr id="355" name="直線コネクタ 354"/>
        <xdr:cNvCxnSpPr/>
      </xdr:nvCxnSpPr>
      <xdr:spPr>
        <a:xfrm flipV="1">
          <a:off x="9639300" y="10114067"/>
          <a:ext cx="838200" cy="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155847</xdr:rowOff>
    </xdr:from>
    <xdr:to>
      <xdr:col>14</xdr:col>
      <xdr:colOff>28575</xdr:colOff>
      <xdr:row>59</xdr:row>
      <xdr:rowOff>291</xdr:rowOff>
    </xdr:to>
    <xdr:cxnSp macro="">
      <xdr:nvCxnSpPr>
        <xdr:cNvPr id="358" name="直線コネクタ 357"/>
        <xdr:cNvCxnSpPr/>
      </xdr:nvCxnSpPr>
      <xdr:spPr>
        <a:xfrm>
          <a:off x="8750300" y="10099947"/>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4922</xdr:rowOff>
    </xdr:from>
    <xdr:ext cx="599010" cy="259045"/>
    <xdr:sp macro="" textlink="">
      <xdr:nvSpPr>
        <xdr:cNvPr id="360" name="テキスト ボックス 359"/>
        <xdr:cNvSpPr txBox="1"/>
      </xdr:nvSpPr>
      <xdr:spPr>
        <a:xfrm>
          <a:off x="9339794"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155847</xdr:rowOff>
    </xdr:from>
    <xdr:to>
      <xdr:col>12</xdr:col>
      <xdr:colOff>511175</xdr:colOff>
      <xdr:row>58</xdr:row>
      <xdr:rowOff>159277</xdr:rowOff>
    </xdr:to>
    <xdr:cxnSp macro="">
      <xdr:nvCxnSpPr>
        <xdr:cNvPr id="361" name="直線コネクタ 360"/>
        <xdr:cNvCxnSpPr/>
      </xdr:nvCxnSpPr>
      <xdr:spPr>
        <a:xfrm flipV="1">
          <a:off x="7861300" y="10099947"/>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159277</xdr:rowOff>
    </xdr:from>
    <xdr:to>
      <xdr:col>11</xdr:col>
      <xdr:colOff>307975</xdr:colOff>
      <xdr:row>59</xdr:row>
      <xdr:rowOff>13910</xdr:rowOff>
    </xdr:to>
    <xdr:cxnSp macro="">
      <xdr:nvCxnSpPr>
        <xdr:cNvPr id="364" name="直線コネクタ 363"/>
        <xdr:cNvCxnSpPr/>
      </xdr:nvCxnSpPr>
      <xdr:spPr>
        <a:xfrm flipV="1">
          <a:off x="6972300" y="10103377"/>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119167</xdr:rowOff>
    </xdr:from>
    <xdr:to>
      <xdr:col>15</xdr:col>
      <xdr:colOff>231775</xdr:colOff>
      <xdr:row>59</xdr:row>
      <xdr:rowOff>49317</xdr:rowOff>
    </xdr:to>
    <xdr:sp macro="" textlink="">
      <xdr:nvSpPr>
        <xdr:cNvPr id="374" name="円/楕円 373"/>
        <xdr:cNvSpPr/>
      </xdr:nvSpPr>
      <xdr:spPr>
        <a:xfrm>
          <a:off x="10426700" y="100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34094</xdr:rowOff>
    </xdr:from>
    <xdr:ext cx="599010" cy="259045"/>
    <xdr:sp macro="" textlink="">
      <xdr:nvSpPr>
        <xdr:cNvPr id="375" name="普通建設事業費該当値テキスト"/>
        <xdr:cNvSpPr txBox="1"/>
      </xdr:nvSpPr>
      <xdr:spPr>
        <a:xfrm>
          <a:off x="10528300" y="997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120,559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120941</xdr:rowOff>
    </xdr:from>
    <xdr:to>
      <xdr:col>14</xdr:col>
      <xdr:colOff>79375</xdr:colOff>
      <xdr:row>59</xdr:row>
      <xdr:rowOff>51091</xdr:rowOff>
    </xdr:to>
    <xdr:sp macro="" textlink="">
      <xdr:nvSpPr>
        <xdr:cNvPr id="376" name="円/楕円 375"/>
        <xdr:cNvSpPr/>
      </xdr:nvSpPr>
      <xdr:spPr>
        <a:xfrm>
          <a:off x="9588500" y="1006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42218</xdr:rowOff>
    </xdr:from>
    <xdr:ext cx="599010" cy="259045"/>
    <xdr:sp macro="" textlink="">
      <xdr:nvSpPr>
        <xdr:cNvPr id="377" name="テキスト ボックス 376"/>
        <xdr:cNvSpPr txBox="1"/>
      </xdr:nvSpPr>
      <xdr:spPr>
        <a:xfrm>
          <a:off x="9339794" y="1015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115,901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105047</xdr:rowOff>
    </xdr:from>
    <xdr:to>
      <xdr:col>12</xdr:col>
      <xdr:colOff>561975</xdr:colOff>
      <xdr:row>59</xdr:row>
      <xdr:rowOff>35197</xdr:rowOff>
    </xdr:to>
    <xdr:sp macro="" textlink="">
      <xdr:nvSpPr>
        <xdr:cNvPr id="378" name="円/楕円 377"/>
        <xdr:cNvSpPr/>
      </xdr:nvSpPr>
      <xdr:spPr>
        <a:xfrm>
          <a:off x="8699500" y="1004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26324</xdr:rowOff>
    </xdr:from>
    <xdr:ext cx="599010" cy="259045"/>
    <xdr:sp macro="" textlink="">
      <xdr:nvSpPr>
        <xdr:cNvPr id="379" name="テキスト ボックス 378"/>
        <xdr:cNvSpPr txBox="1"/>
      </xdr:nvSpPr>
      <xdr:spPr>
        <a:xfrm>
          <a:off x="8450794" y="1014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108477</xdr:rowOff>
    </xdr:from>
    <xdr:to>
      <xdr:col>11</xdr:col>
      <xdr:colOff>358775</xdr:colOff>
      <xdr:row>59</xdr:row>
      <xdr:rowOff>38627</xdr:rowOff>
    </xdr:to>
    <xdr:sp macro="" textlink="">
      <xdr:nvSpPr>
        <xdr:cNvPr id="380" name="円/楕円 379"/>
        <xdr:cNvSpPr/>
      </xdr:nvSpPr>
      <xdr:spPr>
        <a:xfrm>
          <a:off x="7810500" y="100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29754</xdr:rowOff>
    </xdr:from>
    <xdr:ext cx="599010" cy="259045"/>
    <xdr:sp macro="" textlink="">
      <xdr:nvSpPr>
        <xdr:cNvPr id="381" name="テキスト ボックス 380"/>
        <xdr:cNvSpPr txBox="1"/>
      </xdr:nvSpPr>
      <xdr:spPr>
        <a:xfrm>
          <a:off x="7561794" y="1014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148,617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134560</xdr:rowOff>
    </xdr:from>
    <xdr:to>
      <xdr:col>10</xdr:col>
      <xdr:colOff>155575</xdr:colOff>
      <xdr:row>59</xdr:row>
      <xdr:rowOff>64710</xdr:rowOff>
    </xdr:to>
    <xdr:sp macro="" textlink="">
      <xdr:nvSpPr>
        <xdr:cNvPr id="382" name="円/楕円 381"/>
        <xdr:cNvSpPr/>
      </xdr:nvSpPr>
      <xdr:spPr>
        <a:xfrm>
          <a:off x="6921500" y="1007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55837</xdr:rowOff>
    </xdr:from>
    <xdr:ext cx="534377" cy="259045"/>
    <xdr:sp macro="" textlink="">
      <xdr:nvSpPr>
        <xdr:cNvPr id="383" name="テキスト ボックス 382"/>
        <xdr:cNvSpPr txBox="1"/>
      </xdr:nvSpPr>
      <xdr:spPr>
        <a:xfrm>
          <a:off x="6705111" y="1017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152273</xdr:rowOff>
    </xdr:from>
    <xdr:to>
      <xdr:col>15</xdr:col>
      <xdr:colOff>180975</xdr:colOff>
      <xdr:row>79</xdr:row>
      <xdr:rowOff>346</xdr:rowOff>
    </xdr:to>
    <xdr:cxnSp macro="">
      <xdr:nvCxnSpPr>
        <xdr:cNvPr id="412" name="直線コネクタ 411"/>
        <xdr:cNvCxnSpPr/>
      </xdr:nvCxnSpPr>
      <xdr:spPr>
        <a:xfrm flipV="1">
          <a:off x="9639300" y="13525373"/>
          <a:ext cx="838200" cy="1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170893</xdr:rowOff>
    </xdr:from>
    <xdr:to>
      <xdr:col>14</xdr:col>
      <xdr:colOff>28575</xdr:colOff>
      <xdr:row>79</xdr:row>
      <xdr:rowOff>346</xdr:rowOff>
    </xdr:to>
    <xdr:cxnSp macro="">
      <xdr:nvCxnSpPr>
        <xdr:cNvPr id="415" name="直線コネクタ 414"/>
        <xdr:cNvCxnSpPr/>
      </xdr:nvCxnSpPr>
      <xdr:spPr>
        <a:xfrm>
          <a:off x="8750300" y="13543993"/>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135334</xdr:rowOff>
    </xdr:from>
    <xdr:ext cx="599010" cy="259045"/>
    <xdr:sp macro="" textlink="">
      <xdr:nvSpPr>
        <xdr:cNvPr id="417" name="テキスト ボックス 416"/>
        <xdr:cNvSpPr txBox="1"/>
      </xdr:nvSpPr>
      <xdr:spPr>
        <a:xfrm>
          <a:off x="9339794"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101473</xdr:rowOff>
    </xdr:from>
    <xdr:to>
      <xdr:col>15</xdr:col>
      <xdr:colOff>231775</xdr:colOff>
      <xdr:row>79</xdr:row>
      <xdr:rowOff>31623</xdr:rowOff>
    </xdr:to>
    <xdr:sp macro="" textlink="">
      <xdr:nvSpPr>
        <xdr:cNvPr id="425" name="円/楕円 424"/>
        <xdr:cNvSpPr/>
      </xdr:nvSpPr>
      <xdr:spPr>
        <a:xfrm>
          <a:off x="10426700" y="1347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22970</xdr:rowOff>
    </xdr:from>
    <xdr:ext cx="534377" cy="259045"/>
    <xdr:sp macro="" textlink="">
      <xdr:nvSpPr>
        <xdr:cNvPr id="426" name="普通建設事業費 （ うち新規整備　）該当値テキスト"/>
        <xdr:cNvSpPr txBox="1"/>
      </xdr:nvSpPr>
      <xdr:spPr>
        <a:xfrm>
          <a:off x="10528300" y="133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120996</xdr:rowOff>
    </xdr:from>
    <xdr:to>
      <xdr:col>14</xdr:col>
      <xdr:colOff>79375</xdr:colOff>
      <xdr:row>79</xdr:row>
      <xdr:rowOff>51146</xdr:rowOff>
    </xdr:to>
    <xdr:sp macro="" textlink="">
      <xdr:nvSpPr>
        <xdr:cNvPr id="427" name="円/楕円 426"/>
        <xdr:cNvSpPr/>
      </xdr:nvSpPr>
      <xdr:spPr>
        <a:xfrm>
          <a:off x="9588500" y="1349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42273</xdr:rowOff>
    </xdr:from>
    <xdr:ext cx="534377" cy="259045"/>
    <xdr:sp macro="" textlink="">
      <xdr:nvSpPr>
        <xdr:cNvPr id="428" name="テキスト ボックス 427"/>
        <xdr:cNvSpPr txBox="1"/>
      </xdr:nvSpPr>
      <xdr:spPr>
        <a:xfrm>
          <a:off x="9372111" y="1358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120093</xdr:rowOff>
    </xdr:from>
    <xdr:to>
      <xdr:col>12</xdr:col>
      <xdr:colOff>561975</xdr:colOff>
      <xdr:row>79</xdr:row>
      <xdr:rowOff>50243</xdr:rowOff>
    </xdr:to>
    <xdr:sp macro="" textlink="">
      <xdr:nvSpPr>
        <xdr:cNvPr id="429" name="円/楕円 428"/>
        <xdr:cNvSpPr/>
      </xdr:nvSpPr>
      <xdr:spPr>
        <a:xfrm>
          <a:off x="8699500" y="134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41370</xdr:rowOff>
    </xdr:from>
    <xdr:ext cx="534377" cy="259045"/>
    <xdr:sp macro="" textlink="">
      <xdr:nvSpPr>
        <xdr:cNvPr id="430" name="テキスト ボックス 429"/>
        <xdr:cNvSpPr txBox="1"/>
      </xdr:nvSpPr>
      <xdr:spPr>
        <a:xfrm>
          <a:off x="8483111" y="1358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17351</xdr:rowOff>
    </xdr:from>
    <xdr:to>
      <xdr:col>15</xdr:col>
      <xdr:colOff>180975</xdr:colOff>
      <xdr:row>99</xdr:row>
      <xdr:rowOff>19785</xdr:rowOff>
    </xdr:to>
    <xdr:cxnSp macro="">
      <xdr:nvCxnSpPr>
        <xdr:cNvPr id="459" name="直線コネクタ 458"/>
        <xdr:cNvCxnSpPr/>
      </xdr:nvCxnSpPr>
      <xdr:spPr>
        <a:xfrm>
          <a:off x="9639300" y="16990901"/>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171172</xdr:rowOff>
    </xdr:from>
    <xdr:to>
      <xdr:col>14</xdr:col>
      <xdr:colOff>28575</xdr:colOff>
      <xdr:row>99</xdr:row>
      <xdr:rowOff>17351</xdr:rowOff>
    </xdr:to>
    <xdr:cxnSp macro="">
      <xdr:nvCxnSpPr>
        <xdr:cNvPr id="462" name="直線コネクタ 461"/>
        <xdr:cNvCxnSpPr/>
      </xdr:nvCxnSpPr>
      <xdr:spPr>
        <a:xfrm>
          <a:off x="8750300" y="16973272"/>
          <a:ext cx="889000" cy="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140435</xdr:rowOff>
    </xdr:from>
    <xdr:to>
      <xdr:col>15</xdr:col>
      <xdr:colOff>231775</xdr:colOff>
      <xdr:row>99</xdr:row>
      <xdr:rowOff>70585</xdr:rowOff>
    </xdr:to>
    <xdr:sp macro="" textlink="">
      <xdr:nvSpPr>
        <xdr:cNvPr id="472" name="円/楕円 471"/>
        <xdr:cNvSpPr/>
      </xdr:nvSpPr>
      <xdr:spPr>
        <a:xfrm>
          <a:off x="10426700" y="169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87689</xdr:rowOff>
    </xdr:from>
    <xdr:ext cx="534377" cy="259045"/>
    <xdr:sp macro="" textlink="">
      <xdr:nvSpPr>
        <xdr:cNvPr id="473" name="普通建設事業費 （ うち更新整備　）該当値テキスト"/>
        <xdr:cNvSpPr txBox="1"/>
      </xdr:nvSpPr>
      <xdr:spPr>
        <a:xfrm>
          <a:off x="10528300" y="1688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138001</xdr:rowOff>
    </xdr:from>
    <xdr:to>
      <xdr:col>14</xdr:col>
      <xdr:colOff>79375</xdr:colOff>
      <xdr:row>99</xdr:row>
      <xdr:rowOff>68151</xdr:rowOff>
    </xdr:to>
    <xdr:sp macro="" textlink="">
      <xdr:nvSpPr>
        <xdr:cNvPr id="474" name="円/楕円 473"/>
        <xdr:cNvSpPr/>
      </xdr:nvSpPr>
      <xdr:spPr>
        <a:xfrm>
          <a:off x="9588500" y="1694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59278</xdr:rowOff>
    </xdr:from>
    <xdr:ext cx="534377" cy="259045"/>
    <xdr:sp macro="" textlink="">
      <xdr:nvSpPr>
        <xdr:cNvPr id="475" name="テキスト ボックス 474"/>
        <xdr:cNvSpPr txBox="1"/>
      </xdr:nvSpPr>
      <xdr:spPr>
        <a:xfrm>
          <a:off x="9372111" y="1703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120372</xdr:rowOff>
    </xdr:from>
    <xdr:to>
      <xdr:col>12</xdr:col>
      <xdr:colOff>561975</xdr:colOff>
      <xdr:row>99</xdr:row>
      <xdr:rowOff>50522</xdr:rowOff>
    </xdr:to>
    <xdr:sp macro="" textlink="">
      <xdr:nvSpPr>
        <xdr:cNvPr id="476" name="円/楕円 475"/>
        <xdr:cNvSpPr/>
      </xdr:nvSpPr>
      <xdr:spPr>
        <a:xfrm>
          <a:off x="8699500" y="169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41649</xdr:rowOff>
    </xdr:from>
    <xdr:ext cx="599010" cy="259045"/>
    <xdr:sp macro="" textlink="">
      <xdr:nvSpPr>
        <xdr:cNvPr id="477" name="テキスト ボックス 476"/>
        <xdr:cNvSpPr txBox="1"/>
      </xdr:nvSpPr>
      <xdr:spPr>
        <a:xfrm>
          <a:off x="8450794" y="17015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6" name="直線コネクタ 50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43345</xdr:rowOff>
    </xdr:from>
    <xdr:to>
      <xdr:col>22</xdr:col>
      <xdr:colOff>365125</xdr:colOff>
      <xdr:row>39</xdr:row>
      <xdr:rowOff>44450</xdr:rowOff>
    </xdr:to>
    <xdr:cxnSp macro="">
      <xdr:nvCxnSpPr>
        <xdr:cNvPr id="509" name="直線コネクタ 508"/>
        <xdr:cNvCxnSpPr/>
      </xdr:nvCxnSpPr>
      <xdr:spPr>
        <a:xfrm>
          <a:off x="14592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43345</xdr:rowOff>
    </xdr:from>
    <xdr:to>
      <xdr:col>21</xdr:col>
      <xdr:colOff>161925</xdr:colOff>
      <xdr:row>39</xdr:row>
      <xdr:rowOff>44450</xdr:rowOff>
    </xdr:to>
    <xdr:cxnSp macro="">
      <xdr:nvCxnSpPr>
        <xdr:cNvPr id="512" name="直線コネクタ 511"/>
        <xdr:cNvCxnSpPr/>
      </xdr:nvCxnSpPr>
      <xdr:spPr>
        <a:xfrm flipV="1">
          <a:off x="13703300" y="6729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5" name="直線コネクタ 51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5" name="円/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7" name="円/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8" name="テキスト ボックス 527"/>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163995</xdr:rowOff>
    </xdr:from>
    <xdr:to>
      <xdr:col>21</xdr:col>
      <xdr:colOff>212725</xdr:colOff>
      <xdr:row>39</xdr:row>
      <xdr:rowOff>94145</xdr:rowOff>
    </xdr:to>
    <xdr:sp macro="" textlink="">
      <xdr:nvSpPr>
        <xdr:cNvPr id="529" name="円/楕円 528"/>
        <xdr:cNvSpPr/>
      </xdr:nvSpPr>
      <xdr:spPr>
        <a:xfrm>
          <a:off x="14541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85272</xdr:rowOff>
    </xdr:from>
    <xdr:ext cx="378565" cy="259045"/>
    <xdr:sp macro="" textlink="">
      <xdr:nvSpPr>
        <xdr:cNvPr id="530" name="テキスト ボックス 529"/>
        <xdr:cNvSpPr txBox="1"/>
      </xdr:nvSpPr>
      <xdr:spPr>
        <a:xfrm>
          <a:off x="14403017" y="677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31" name="円/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32" name="テキスト ボックス 531"/>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33" name="円/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4" name="テキスト ボックス 533"/>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32871</xdr:rowOff>
    </xdr:from>
    <xdr:to>
      <xdr:col>23</xdr:col>
      <xdr:colOff>517525</xdr:colOff>
      <xdr:row>78</xdr:row>
      <xdr:rowOff>43349</xdr:rowOff>
    </xdr:to>
    <xdr:cxnSp macro="">
      <xdr:nvCxnSpPr>
        <xdr:cNvPr id="618" name="直線コネクタ 617"/>
        <xdr:cNvCxnSpPr/>
      </xdr:nvCxnSpPr>
      <xdr:spPr>
        <a:xfrm>
          <a:off x="15481300" y="13405971"/>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6178</xdr:rowOff>
    </xdr:from>
    <xdr:to>
      <xdr:col>22</xdr:col>
      <xdr:colOff>365125</xdr:colOff>
      <xdr:row>78</xdr:row>
      <xdr:rowOff>32871</xdr:rowOff>
    </xdr:to>
    <xdr:cxnSp macro="">
      <xdr:nvCxnSpPr>
        <xdr:cNvPr id="621" name="直線コネクタ 620"/>
        <xdr:cNvCxnSpPr/>
      </xdr:nvCxnSpPr>
      <xdr:spPr>
        <a:xfrm>
          <a:off x="14592300" y="13379278"/>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97493</xdr:rowOff>
    </xdr:from>
    <xdr:ext cx="599010" cy="259045"/>
    <xdr:sp macro="" textlink="">
      <xdr:nvSpPr>
        <xdr:cNvPr id="623" name="テキスト ボックス 622"/>
        <xdr:cNvSpPr txBox="1"/>
      </xdr:nvSpPr>
      <xdr:spPr>
        <a:xfrm>
          <a:off x="15181794" y="1312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4333</xdr:rowOff>
    </xdr:from>
    <xdr:to>
      <xdr:col>21</xdr:col>
      <xdr:colOff>161925</xdr:colOff>
      <xdr:row>78</xdr:row>
      <xdr:rowOff>6178</xdr:rowOff>
    </xdr:to>
    <xdr:cxnSp macro="">
      <xdr:nvCxnSpPr>
        <xdr:cNvPr id="624" name="直線コネクタ 623"/>
        <xdr:cNvCxnSpPr/>
      </xdr:nvCxnSpPr>
      <xdr:spPr>
        <a:xfrm>
          <a:off x="13703300" y="13377433"/>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4333</xdr:rowOff>
    </xdr:from>
    <xdr:to>
      <xdr:col>19</xdr:col>
      <xdr:colOff>644525</xdr:colOff>
      <xdr:row>78</xdr:row>
      <xdr:rowOff>12522</xdr:rowOff>
    </xdr:to>
    <xdr:cxnSp macro="">
      <xdr:nvCxnSpPr>
        <xdr:cNvPr id="627" name="直線コネクタ 626"/>
        <xdr:cNvCxnSpPr/>
      </xdr:nvCxnSpPr>
      <xdr:spPr>
        <a:xfrm flipV="1">
          <a:off x="12814300" y="13377433"/>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61055</xdr:rowOff>
    </xdr:from>
    <xdr:ext cx="599010" cy="259045"/>
    <xdr:sp macro="" textlink="">
      <xdr:nvSpPr>
        <xdr:cNvPr id="629" name="テキスト ボックス 628"/>
        <xdr:cNvSpPr txBox="1"/>
      </xdr:nvSpPr>
      <xdr:spPr>
        <a:xfrm>
          <a:off x="13403794" y="13434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163999</xdr:rowOff>
    </xdr:from>
    <xdr:to>
      <xdr:col>23</xdr:col>
      <xdr:colOff>568325</xdr:colOff>
      <xdr:row>78</xdr:row>
      <xdr:rowOff>94149</xdr:rowOff>
    </xdr:to>
    <xdr:sp macro="" textlink="">
      <xdr:nvSpPr>
        <xdr:cNvPr id="637" name="円/楕円 636"/>
        <xdr:cNvSpPr/>
      </xdr:nvSpPr>
      <xdr:spPr>
        <a:xfrm>
          <a:off x="16268700" y="1336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142426</xdr:rowOff>
    </xdr:from>
    <xdr:ext cx="599010" cy="259045"/>
    <xdr:sp macro="" textlink="">
      <xdr:nvSpPr>
        <xdr:cNvPr id="638" name="公債費該当値テキスト"/>
        <xdr:cNvSpPr txBox="1"/>
      </xdr:nvSpPr>
      <xdr:spPr>
        <a:xfrm>
          <a:off x="16370300" y="1334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153521</xdr:rowOff>
    </xdr:from>
    <xdr:to>
      <xdr:col>22</xdr:col>
      <xdr:colOff>415925</xdr:colOff>
      <xdr:row>78</xdr:row>
      <xdr:rowOff>83671</xdr:rowOff>
    </xdr:to>
    <xdr:sp macro="" textlink="">
      <xdr:nvSpPr>
        <xdr:cNvPr id="639" name="円/楕円 638"/>
        <xdr:cNvSpPr/>
      </xdr:nvSpPr>
      <xdr:spPr>
        <a:xfrm>
          <a:off x="15430500" y="1335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74798</xdr:rowOff>
    </xdr:from>
    <xdr:ext cx="599010" cy="259045"/>
    <xdr:sp macro="" textlink="">
      <xdr:nvSpPr>
        <xdr:cNvPr id="640" name="テキスト ボックス 639"/>
        <xdr:cNvSpPr txBox="1"/>
      </xdr:nvSpPr>
      <xdr:spPr>
        <a:xfrm>
          <a:off x="15181794" y="1344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126828</xdr:rowOff>
    </xdr:from>
    <xdr:to>
      <xdr:col>21</xdr:col>
      <xdr:colOff>212725</xdr:colOff>
      <xdr:row>78</xdr:row>
      <xdr:rowOff>56978</xdr:rowOff>
    </xdr:to>
    <xdr:sp macro="" textlink="">
      <xdr:nvSpPr>
        <xdr:cNvPr id="641" name="円/楕円 640"/>
        <xdr:cNvSpPr/>
      </xdr:nvSpPr>
      <xdr:spPr>
        <a:xfrm>
          <a:off x="14541500" y="1332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73505</xdr:rowOff>
    </xdr:from>
    <xdr:ext cx="599010" cy="259045"/>
    <xdr:sp macro="" textlink="">
      <xdr:nvSpPr>
        <xdr:cNvPr id="642" name="テキスト ボックス 641"/>
        <xdr:cNvSpPr txBox="1"/>
      </xdr:nvSpPr>
      <xdr:spPr>
        <a:xfrm>
          <a:off x="14292794" y="1310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165,136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124983</xdr:rowOff>
    </xdr:from>
    <xdr:to>
      <xdr:col>20</xdr:col>
      <xdr:colOff>9525</xdr:colOff>
      <xdr:row>78</xdr:row>
      <xdr:rowOff>55133</xdr:rowOff>
    </xdr:to>
    <xdr:sp macro="" textlink="">
      <xdr:nvSpPr>
        <xdr:cNvPr id="643" name="円/楕円 642"/>
        <xdr:cNvSpPr/>
      </xdr:nvSpPr>
      <xdr:spPr>
        <a:xfrm>
          <a:off x="13652500" y="1332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71660</xdr:rowOff>
    </xdr:from>
    <xdr:ext cx="599010" cy="259045"/>
    <xdr:sp macro="" textlink="">
      <xdr:nvSpPr>
        <xdr:cNvPr id="644" name="テキスト ボックス 643"/>
        <xdr:cNvSpPr txBox="1"/>
      </xdr:nvSpPr>
      <xdr:spPr>
        <a:xfrm>
          <a:off x="13403794" y="13101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166,588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133172</xdr:rowOff>
    </xdr:from>
    <xdr:to>
      <xdr:col>18</xdr:col>
      <xdr:colOff>492125</xdr:colOff>
      <xdr:row>78</xdr:row>
      <xdr:rowOff>63322</xdr:rowOff>
    </xdr:to>
    <xdr:sp macro="" textlink="">
      <xdr:nvSpPr>
        <xdr:cNvPr id="645" name="円/楕円 644"/>
        <xdr:cNvSpPr/>
      </xdr:nvSpPr>
      <xdr:spPr>
        <a:xfrm>
          <a:off x="12763500" y="1333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79849</xdr:rowOff>
    </xdr:from>
    <xdr:ext cx="599010" cy="259045"/>
    <xdr:sp macro="" textlink="">
      <xdr:nvSpPr>
        <xdr:cNvPr id="646" name="テキスト ボックス 645"/>
        <xdr:cNvSpPr txBox="1"/>
      </xdr:nvSpPr>
      <xdr:spPr>
        <a:xfrm>
          <a:off x="12514794" y="13110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160,140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67938</xdr:rowOff>
    </xdr:from>
    <xdr:to>
      <xdr:col>23</xdr:col>
      <xdr:colOff>517525</xdr:colOff>
      <xdr:row>98</xdr:row>
      <xdr:rowOff>68912</xdr:rowOff>
    </xdr:to>
    <xdr:cxnSp macro="">
      <xdr:nvCxnSpPr>
        <xdr:cNvPr id="673" name="直線コネクタ 672"/>
        <xdr:cNvCxnSpPr/>
      </xdr:nvCxnSpPr>
      <xdr:spPr>
        <a:xfrm>
          <a:off x="15481300" y="16870038"/>
          <a:ext cx="838200" cy="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67938</xdr:rowOff>
    </xdr:from>
    <xdr:to>
      <xdr:col>22</xdr:col>
      <xdr:colOff>365125</xdr:colOff>
      <xdr:row>98</xdr:row>
      <xdr:rowOff>97901</xdr:rowOff>
    </xdr:to>
    <xdr:cxnSp macro="">
      <xdr:nvCxnSpPr>
        <xdr:cNvPr id="676" name="直線コネクタ 675"/>
        <xdr:cNvCxnSpPr/>
      </xdr:nvCxnSpPr>
      <xdr:spPr>
        <a:xfrm flipV="1">
          <a:off x="14592300" y="16870038"/>
          <a:ext cx="889000" cy="2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50268</xdr:rowOff>
    </xdr:from>
    <xdr:to>
      <xdr:col>21</xdr:col>
      <xdr:colOff>161925</xdr:colOff>
      <xdr:row>98</xdr:row>
      <xdr:rowOff>97901</xdr:rowOff>
    </xdr:to>
    <xdr:cxnSp macro="">
      <xdr:nvCxnSpPr>
        <xdr:cNvPr id="679" name="直線コネクタ 678"/>
        <xdr:cNvCxnSpPr/>
      </xdr:nvCxnSpPr>
      <xdr:spPr>
        <a:xfrm>
          <a:off x="13703300" y="16852368"/>
          <a:ext cx="889000" cy="4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50268</xdr:rowOff>
    </xdr:from>
    <xdr:to>
      <xdr:col>19</xdr:col>
      <xdr:colOff>644525</xdr:colOff>
      <xdr:row>98</xdr:row>
      <xdr:rowOff>100068</xdr:rowOff>
    </xdr:to>
    <xdr:cxnSp macro="">
      <xdr:nvCxnSpPr>
        <xdr:cNvPr id="682" name="直線コネクタ 681"/>
        <xdr:cNvCxnSpPr/>
      </xdr:nvCxnSpPr>
      <xdr:spPr>
        <a:xfrm flipV="1">
          <a:off x="12814300" y="16852368"/>
          <a:ext cx="889000" cy="4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104368</xdr:rowOff>
    </xdr:from>
    <xdr:ext cx="534377" cy="259045"/>
    <xdr:sp macro="" textlink="">
      <xdr:nvSpPr>
        <xdr:cNvPr id="684" name="テキスト ボックス 683"/>
        <xdr:cNvSpPr txBox="1"/>
      </xdr:nvSpPr>
      <xdr:spPr>
        <a:xfrm>
          <a:off x="13436111" y="169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18112</xdr:rowOff>
    </xdr:from>
    <xdr:to>
      <xdr:col>23</xdr:col>
      <xdr:colOff>568325</xdr:colOff>
      <xdr:row>98</xdr:row>
      <xdr:rowOff>119712</xdr:rowOff>
    </xdr:to>
    <xdr:sp macro="" textlink="">
      <xdr:nvSpPr>
        <xdr:cNvPr id="692" name="円/楕円 691"/>
        <xdr:cNvSpPr/>
      </xdr:nvSpPr>
      <xdr:spPr>
        <a:xfrm>
          <a:off x="16268700" y="168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148939</xdr:rowOff>
    </xdr:from>
    <xdr:ext cx="534377" cy="259045"/>
    <xdr:sp macro="" textlink="">
      <xdr:nvSpPr>
        <xdr:cNvPr id="693" name="積立金該当値テキスト"/>
        <xdr:cNvSpPr txBox="1"/>
      </xdr:nvSpPr>
      <xdr:spPr>
        <a:xfrm>
          <a:off x="16370300" y="1660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17138</xdr:rowOff>
    </xdr:from>
    <xdr:to>
      <xdr:col>22</xdr:col>
      <xdr:colOff>415925</xdr:colOff>
      <xdr:row>98</xdr:row>
      <xdr:rowOff>118738</xdr:rowOff>
    </xdr:to>
    <xdr:sp macro="" textlink="">
      <xdr:nvSpPr>
        <xdr:cNvPr id="694" name="円/楕円 693"/>
        <xdr:cNvSpPr/>
      </xdr:nvSpPr>
      <xdr:spPr>
        <a:xfrm>
          <a:off x="15430500" y="1681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109865</xdr:rowOff>
    </xdr:from>
    <xdr:ext cx="534377" cy="259045"/>
    <xdr:sp macro="" textlink="">
      <xdr:nvSpPr>
        <xdr:cNvPr id="695" name="テキスト ボックス 694"/>
        <xdr:cNvSpPr txBox="1"/>
      </xdr:nvSpPr>
      <xdr:spPr>
        <a:xfrm>
          <a:off x="15214111" y="169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47101</xdr:rowOff>
    </xdr:from>
    <xdr:to>
      <xdr:col>21</xdr:col>
      <xdr:colOff>212725</xdr:colOff>
      <xdr:row>98</xdr:row>
      <xdr:rowOff>148701</xdr:rowOff>
    </xdr:to>
    <xdr:sp macro="" textlink="">
      <xdr:nvSpPr>
        <xdr:cNvPr id="696" name="円/楕円 695"/>
        <xdr:cNvSpPr/>
      </xdr:nvSpPr>
      <xdr:spPr>
        <a:xfrm>
          <a:off x="14541500" y="1684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139828</xdr:rowOff>
    </xdr:from>
    <xdr:ext cx="534377" cy="259045"/>
    <xdr:sp macro="" textlink="">
      <xdr:nvSpPr>
        <xdr:cNvPr id="697" name="テキスト ボックス 696"/>
        <xdr:cNvSpPr txBox="1"/>
      </xdr:nvSpPr>
      <xdr:spPr>
        <a:xfrm>
          <a:off x="14325111" y="1694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170918</xdr:rowOff>
    </xdr:from>
    <xdr:to>
      <xdr:col>20</xdr:col>
      <xdr:colOff>9525</xdr:colOff>
      <xdr:row>98</xdr:row>
      <xdr:rowOff>101068</xdr:rowOff>
    </xdr:to>
    <xdr:sp macro="" textlink="">
      <xdr:nvSpPr>
        <xdr:cNvPr id="698" name="円/楕円 697"/>
        <xdr:cNvSpPr/>
      </xdr:nvSpPr>
      <xdr:spPr>
        <a:xfrm>
          <a:off x="13652500" y="1680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117595</xdr:rowOff>
    </xdr:from>
    <xdr:ext cx="534377" cy="259045"/>
    <xdr:sp macro="" textlink="">
      <xdr:nvSpPr>
        <xdr:cNvPr id="699" name="テキスト ボックス 698"/>
        <xdr:cNvSpPr txBox="1"/>
      </xdr:nvSpPr>
      <xdr:spPr>
        <a:xfrm>
          <a:off x="13436111" y="1657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97,803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49268</xdr:rowOff>
    </xdr:from>
    <xdr:to>
      <xdr:col>18</xdr:col>
      <xdr:colOff>492125</xdr:colOff>
      <xdr:row>98</xdr:row>
      <xdr:rowOff>150868</xdr:rowOff>
    </xdr:to>
    <xdr:sp macro="" textlink="">
      <xdr:nvSpPr>
        <xdr:cNvPr id="700" name="円/楕円 699"/>
        <xdr:cNvSpPr/>
      </xdr:nvSpPr>
      <xdr:spPr>
        <a:xfrm>
          <a:off x="12763500" y="1685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141995</xdr:rowOff>
    </xdr:from>
    <xdr:ext cx="534377" cy="259045"/>
    <xdr:sp macro="" textlink="">
      <xdr:nvSpPr>
        <xdr:cNvPr id="701" name="テキスト ボックス 700"/>
        <xdr:cNvSpPr txBox="1"/>
      </xdr:nvSpPr>
      <xdr:spPr>
        <a:xfrm>
          <a:off x="12547111" y="1694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43955</xdr:rowOff>
    </xdr:from>
    <xdr:to>
      <xdr:col>31</xdr:col>
      <xdr:colOff>34925</xdr:colOff>
      <xdr:row>39</xdr:row>
      <xdr:rowOff>44450</xdr:rowOff>
    </xdr:to>
    <xdr:cxnSp macro="">
      <xdr:nvCxnSpPr>
        <xdr:cNvPr id="733" name="直線コネクタ 732"/>
        <xdr:cNvCxnSpPr/>
      </xdr:nvCxnSpPr>
      <xdr:spPr>
        <a:xfrm>
          <a:off x="20434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43955</xdr:rowOff>
    </xdr:from>
    <xdr:to>
      <xdr:col>29</xdr:col>
      <xdr:colOff>517525</xdr:colOff>
      <xdr:row>39</xdr:row>
      <xdr:rowOff>44450</xdr:rowOff>
    </xdr:to>
    <xdr:cxnSp macro="">
      <xdr:nvCxnSpPr>
        <xdr:cNvPr id="736" name="直線コネクタ 735"/>
        <xdr:cNvCxnSpPr/>
      </xdr:nvCxnSpPr>
      <xdr:spPr>
        <a:xfrm flipV="1">
          <a:off x="19545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164605</xdr:rowOff>
    </xdr:from>
    <xdr:to>
      <xdr:col>29</xdr:col>
      <xdr:colOff>568325</xdr:colOff>
      <xdr:row>39</xdr:row>
      <xdr:rowOff>94755</xdr:rowOff>
    </xdr:to>
    <xdr:sp macro="" textlink="">
      <xdr:nvSpPr>
        <xdr:cNvPr id="753" name="円/楕円 752"/>
        <xdr:cNvSpPr/>
      </xdr:nvSpPr>
      <xdr:spPr>
        <a:xfrm>
          <a:off x="20383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85882</xdr:rowOff>
    </xdr:from>
    <xdr:ext cx="313932" cy="259045"/>
    <xdr:sp macro="" textlink="">
      <xdr:nvSpPr>
        <xdr:cNvPr id="754" name="テキスト ボックス 753"/>
        <xdr:cNvSpPr txBox="1"/>
      </xdr:nvSpPr>
      <xdr:spPr>
        <a:xfrm>
          <a:off x="20277333" y="6772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57701</xdr:rowOff>
    </xdr:from>
    <xdr:to>
      <xdr:col>32</xdr:col>
      <xdr:colOff>187325</xdr:colOff>
      <xdr:row>58</xdr:row>
      <xdr:rowOff>139700</xdr:rowOff>
    </xdr:to>
    <xdr:cxnSp macro="">
      <xdr:nvCxnSpPr>
        <xdr:cNvPr id="785" name="直線コネクタ 784"/>
        <xdr:cNvCxnSpPr/>
      </xdr:nvCxnSpPr>
      <xdr:spPr>
        <a:xfrm flipV="1">
          <a:off x="21323300" y="9658901"/>
          <a:ext cx="838200" cy="42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43918</xdr:rowOff>
    </xdr:from>
    <xdr:ext cx="469744" cy="259045"/>
    <xdr:sp macro="" textlink="">
      <xdr:nvSpPr>
        <xdr:cNvPr id="786" name="貸付金平均値テキスト"/>
        <xdr:cNvSpPr txBox="1"/>
      </xdr:nvSpPr>
      <xdr:spPr>
        <a:xfrm>
          <a:off x="22212300" y="9816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122624</xdr:rowOff>
    </xdr:from>
    <xdr:to>
      <xdr:col>31</xdr:col>
      <xdr:colOff>34925</xdr:colOff>
      <xdr:row>58</xdr:row>
      <xdr:rowOff>139700</xdr:rowOff>
    </xdr:to>
    <xdr:cxnSp macro="">
      <xdr:nvCxnSpPr>
        <xdr:cNvPr id="788" name="直線コネクタ 787"/>
        <xdr:cNvCxnSpPr/>
      </xdr:nvCxnSpPr>
      <xdr:spPr>
        <a:xfrm>
          <a:off x="20434300" y="10066724"/>
          <a:ext cx="889000" cy="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116017</xdr:rowOff>
    </xdr:from>
    <xdr:to>
      <xdr:col>29</xdr:col>
      <xdr:colOff>517525</xdr:colOff>
      <xdr:row>58</xdr:row>
      <xdr:rowOff>122624</xdr:rowOff>
    </xdr:to>
    <xdr:cxnSp macro="">
      <xdr:nvCxnSpPr>
        <xdr:cNvPr id="791" name="直線コネクタ 790"/>
        <xdr:cNvCxnSpPr/>
      </xdr:nvCxnSpPr>
      <xdr:spPr>
        <a:xfrm>
          <a:off x="19545300" y="10060117"/>
          <a:ext cx="8890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116017</xdr:rowOff>
    </xdr:from>
    <xdr:to>
      <xdr:col>28</xdr:col>
      <xdr:colOff>314325</xdr:colOff>
      <xdr:row>58</xdr:row>
      <xdr:rowOff>139700</xdr:rowOff>
    </xdr:to>
    <xdr:cxnSp macro="">
      <xdr:nvCxnSpPr>
        <xdr:cNvPr id="794" name="直線コネクタ 793"/>
        <xdr:cNvCxnSpPr/>
      </xdr:nvCxnSpPr>
      <xdr:spPr>
        <a:xfrm flipV="1">
          <a:off x="18656300" y="10060117"/>
          <a:ext cx="8890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6901</xdr:rowOff>
    </xdr:from>
    <xdr:to>
      <xdr:col>32</xdr:col>
      <xdr:colOff>238125</xdr:colOff>
      <xdr:row>56</xdr:row>
      <xdr:rowOff>108501</xdr:rowOff>
    </xdr:to>
    <xdr:sp macro="" textlink="">
      <xdr:nvSpPr>
        <xdr:cNvPr id="804" name="円/楕円 803"/>
        <xdr:cNvSpPr/>
      </xdr:nvSpPr>
      <xdr:spPr>
        <a:xfrm>
          <a:off x="22110700" y="960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29778</xdr:rowOff>
    </xdr:from>
    <xdr:ext cx="534377" cy="259045"/>
    <xdr:sp macro="" textlink="">
      <xdr:nvSpPr>
        <xdr:cNvPr id="805" name="貸付金該当値テキスト"/>
        <xdr:cNvSpPr txBox="1"/>
      </xdr:nvSpPr>
      <xdr:spPr>
        <a:xfrm>
          <a:off x="22212300" y="945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18,587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6" name="円/楕円 80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71824</xdr:rowOff>
    </xdr:from>
    <xdr:to>
      <xdr:col>29</xdr:col>
      <xdr:colOff>568325</xdr:colOff>
      <xdr:row>59</xdr:row>
      <xdr:rowOff>1974</xdr:rowOff>
    </xdr:to>
    <xdr:sp macro="" textlink="">
      <xdr:nvSpPr>
        <xdr:cNvPr id="808" name="円/楕円 807"/>
        <xdr:cNvSpPr/>
      </xdr:nvSpPr>
      <xdr:spPr>
        <a:xfrm>
          <a:off x="20383500" y="1001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164551</xdr:rowOff>
    </xdr:from>
    <xdr:ext cx="378565" cy="259045"/>
    <xdr:sp macro="" textlink="">
      <xdr:nvSpPr>
        <xdr:cNvPr id="809" name="テキスト ボックス 808"/>
        <xdr:cNvSpPr txBox="1"/>
      </xdr:nvSpPr>
      <xdr:spPr>
        <a:xfrm>
          <a:off x="20245017" y="10108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65217</xdr:rowOff>
    </xdr:from>
    <xdr:to>
      <xdr:col>28</xdr:col>
      <xdr:colOff>365125</xdr:colOff>
      <xdr:row>58</xdr:row>
      <xdr:rowOff>166817</xdr:rowOff>
    </xdr:to>
    <xdr:sp macro="" textlink="">
      <xdr:nvSpPr>
        <xdr:cNvPr id="810" name="円/楕円 809"/>
        <xdr:cNvSpPr/>
      </xdr:nvSpPr>
      <xdr:spPr>
        <a:xfrm>
          <a:off x="19494500" y="1000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157944</xdr:rowOff>
    </xdr:from>
    <xdr:ext cx="469744" cy="259045"/>
    <xdr:sp macro="" textlink="">
      <xdr:nvSpPr>
        <xdr:cNvPr id="811" name="テキスト ボックス 810"/>
        <xdr:cNvSpPr txBox="1"/>
      </xdr:nvSpPr>
      <xdr:spPr>
        <a:xfrm>
          <a:off x="19310427" y="1010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2" name="円/楕円 811"/>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3" name="テキスト ボックス 812"/>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27380</xdr:rowOff>
    </xdr:from>
    <xdr:to>
      <xdr:col>32</xdr:col>
      <xdr:colOff>187325</xdr:colOff>
      <xdr:row>74</xdr:row>
      <xdr:rowOff>163251</xdr:rowOff>
    </xdr:to>
    <xdr:cxnSp macro="">
      <xdr:nvCxnSpPr>
        <xdr:cNvPr id="840" name="直線コネクタ 839"/>
        <xdr:cNvCxnSpPr/>
      </xdr:nvCxnSpPr>
      <xdr:spPr>
        <a:xfrm flipV="1">
          <a:off x="21323300" y="12714680"/>
          <a:ext cx="838200" cy="13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163251</xdr:rowOff>
    </xdr:from>
    <xdr:to>
      <xdr:col>31</xdr:col>
      <xdr:colOff>34925</xdr:colOff>
      <xdr:row>75</xdr:row>
      <xdr:rowOff>107490</xdr:rowOff>
    </xdr:to>
    <xdr:cxnSp macro="">
      <xdr:nvCxnSpPr>
        <xdr:cNvPr id="843" name="直線コネクタ 842"/>
        <xdr:cNvCxnSpPr/>
      </xdr:nvCxnSpPr>
      <xdr:spPr>
        <a:xfrm flipV="1">
          <a:off x="20434300" y="12850551"/>
          <a:ext cx="889000" cy="11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54587</xdr:rowOff>
    </xdr:from>
    <xdr:to>
      <xdr:col>29</xdr:col>
      <xdr:colOff>517525</xdr:colOff>
      <xdr:row>75</xdr:row>
      <xdr:rowOff>107490</xdr:rowOff>
    </xdr:to>
    <xdr:cxnSp macro="">
      <xdr:nvCxnSpPr>
        <xdr:cNvPr id="846" name="直線コネクタ 845"/>
        <xdr:cNvCxnSpPr/>
      </xdr:nvCxnSpPr>
      <xdr:spPr>
        <a:xfrm>
          <a:off x="19545300" y="12913337"/>
          <a:ext cx="889000" cy="5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47985</xdr:rowOff>
    </xdr:from>
    <xdr:to>
      <xdr:col>28</xdr:col>
      <xdr:colOff>314325</xdr:colOff>
      <xdr:row>75</xdr:row>
      <xdr:rowOff>54587</xdr:rowOff>
    </xdr:to>
    <xdr:cxnSp macro="">
      <xdr:nvCxnSpPr>
        <xdr:cNvPr id="849" name="直線コネクタ 848"/>
        <xdr:cNvCxnSpPr/>
      </xdr:nvCxnSpPr>
      <xdr:spPr>
        <a:xfrm>
          <a:off x="18656300" y="12906735"/>
          <a:ext cx="889000" cy="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148030</xdr:rowOff>
    </xdr:from>
    <xdr:to>
      <xdr:col>32</xdr:col>
      <xdr:colOff>238125</xdr:colOff>
      <xdr:row>74</xdr:row>
      <xdr:rowOff>78180</xdr:rowOff>
    </xdr:to>
    <xdr:sp macro="" textlink="">
      <xdr:nvSpPr>
        <xdr:cNvPr id="859" name="円/楕円 858"/>
        <xdr:cNvSpPr/>
      </xdr:nvSpPr>
      <xdr:spPr>
        <a:xfrm>
          <a:off x="22110700" y="126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170907</xdr:rowOff>
    </xdr:from>
    <xdr:ext cx="599010" cy="259045"/>
    <xdr:sp macro="" textlink="">
      <xdr:nvSpPr>
        <xdr:cNvPr id="860" name="繰出金該当値テキスト"/>
        <xdr:cNvSpPr txBox="1"/>
      </xdr:nvSpPr>
      <xdr:spPr>
        <a:xfrm>
          <a:off x="22212300" y="1251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174,567</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112451</xdr:rowOff>
    </xdr:from>
    <xdr:to>
      <xdr:col>31</xdr:col>
      <xdr:colOff>85725</xdr:colOff>
      <xdr:row>75</xdr:row>
      <xdr:rowOff>42601</xdr:rowOff>
    </xdr:to>
    <xdr:sp macro="" textlink="">
      <xdr:nvSpPr>
        <xdr:cNvPr id="861" name="円/楕円 860"/>
        <xdr:cNvSpPr/>
      </xdr:nvSpPr>
      <xdr:spPr>
        <a:xfrm>
          <a:off x="21272500" y="1279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59128</xdr:rowOff>
    </xdr:from>
    <xdr:ext cx="599010" cy="259045"/>
    <xdr:sp macro="" textlink="">
      <xdr:nvSpPr>
        <xdr:cNvPr id="862" name="テキスト ボックス 861"/>
        <xdr:cNvSpPr txBox="1"/>
      </xdr:nvSpPr>
      <xdr:spPr>
        <a:xfrm>
          <a:off x="21023794" y="1257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144,849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56690</xdr:rowOff>
    </xdr:from>
    <xdr:to>
      <xdr:col>29</xdr:col>
      <xdr:colOff>568325</xdr:colOff>
      <xdr:row>75</xdr:row>
      <xdr:rowOff>158291</xdr:rowOff>
    </xdr:to>
    <xdr:sp macro="" textlink="">
      <xdr:nvSpPr>
        <xdr:cNvPr id="863" name="円/楕円 862"/>
        <xdr:cNvSpPr/>
      </xdr:nvSpPr>
      <xdr:spPr>
        <a:xfrm>
          <a:off x="20383500" y="129154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3367</xdr:rowOff>
    </xdr:from>
    <xdr:ext cx="599010" cy="259045"/>
    <xdr:sp macro="" textlink="">
      <xdr:nvSpPr>
        <xdr:cNvPr id="864" name="テキスト ボックス 863"/>
        <xdr:cNvSpPr txBox="1"/>
      </xdr:nvSpPr>
      <xdr:spPr>
        <a:xfrm>
          <a:off x="20134794" y="1269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119,545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3787</xdr:rowOff>
    </xdr:from>
    <xdr:to>
      <xdr:col>28</xdr:col>
      <xdr:colOff>365125</xdr:colOff>
      <xdr:row>75</xdr:row>
      <xdr:rowOff>105387</xdr:rowOff>
    </xdr:to>
    <xdr:sp macro="" textlink="">
      <xdr:nvSpPr>
        <xdr:cNvPr id="865" name="円/楕円 864"/>
        <xdr:cNvSpPr/>
      </xdr:nvSpPr>
      <xdr:spPr>
        <a:xfrm>
          <a:off x="19494500" y="1286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121914</xdr:rowOff>
    </xdr:from>
    <xdr:ext cx="599010" cy="259045"/>
    <xdr:sp macro="" textlink="">
      <xdr:nvSpPr>
        <xdr:cNvPr id="866" name="テキスト ボックス 865"/>
        <xdr:cNvSpPr txBox="1"/>
      </xdr:nvSpPr>
      <xdr:spPr>
        <a:xfrm>
          <a:off x="19245794" y="1263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131,116</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168635</xdr:rowOff>
    </xdr:from>
    <xdr:to>
      <xdr:col>27</xdr:col>
      <xdr:colOff>161925</xdr:colOff>
      <xdr:row>75</xdr:row>
      <xdr:rowOff>98785</xdr:rowOff>
    </xdr:to>
    <xdr:sp macro="" textlink="">
      <xdr:nvSpPr>
        <xdr:cNvPr id="867" name="円/楕円 866"/>
        <xdr:cNvSpPr/>
      </xdr:nvSpPr>
      <xdr:spPr>
        <a:xfrm>
          <a:off x="18605500" y="1285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115312</xdr:rowOff>
    </xdr:from>
    <xdr:ext cx="599010" cy="259045"/>
    <xdr:sp macro="" textlink="">
      <xdr:nvSpPr>
        <xdr:cNvPr id="868" name="テキスト ボックス 867"/>
        <xdr:cNvSpPr txBox="1"/>
      </xdr:nvSpPr>
      <xdr:spPr>
        <a:xfrm>
          <a:off x="18356794" y="1263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１人あたりのコストが高いのは、人件費、物件費、公債費、繰出金である。人件費については、</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定住促進・雇用の場の確保として職員１人あたりの給与を低くし、職員を多く雇用する施策を実施しているため、</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全国・県・</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類似団体と比較して高くなっている</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。物件費については、主な要因として、役場・小学校のパソコンの更新（</a:t>
          </a:r>
          <a:r>
            <a:rPr kumimoji="1" lang="en-US" altLang="ja-JP" sz="13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１９，４５１千円）があり、物件費としても４，２６７千円の増となっているため、１人あたりの負担額も増となっている。公債費については、１人あたりの負担額は減となっている。平成２２年度のピークから徐々に減となっている。繰出金については、全国・県・類似団体と比較しても高く、今年度増額となっている</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その理由は、姫島丸特別会計・駐車場</a:t>
          </a:r>
          <a:r>
            <a:rPr kumimoji="1" lang="ja-JP" altLang="ja-JP" sz="1300" b="0" i="0" u="none" strike="noStrike" kern="0" cap="none" spc="0" normalizeH="0" baseline="0" noProof="0">
              <a:ln>
                <a:noFill/>
              </a:ln>
              <a:solidFill>
                <a:sysClr val="windowText" lastClr="000000"/>
              </a:solidFill>
              <a:effectLst/>
              <a:uLnTx/>
              <a:uFillTx/>
              <a:latin typeface="+mn-lt"/>
              <a:ea typeface="+mn-ea"/>
              <a:cs typeface="+mn-cs"/>
            </a:rPr>
            <a:t>特別会計への繰出金の増が主な要因である。</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今後も引き続き、歳出削減策により、財政の健全化を図っていく。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大分県姫島村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2,152
2,152
6.99
2,396,477
2,166,664
150,570
1,401,599
1,977,426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42050</xdr:rowOff>
    </xdr:from>
    <xdr:to>
      <xdr:col>6</xdr:col>
      <xdr:colOff>511175</xdr:colOff>
      <xdr:row>37</xdr:row>
      <xdr:rowOff>69386</xdr:rowOff>
    </xdr:to>
    <xdr:cxnSp macro="">
      <xdr:nvCxnSpPr>
        <xdr:cNvPr id="60" name="直線コネクタ 59"/>
        <xdr:cNvCxnSpPr/>
      </xdr:nvCxnSpPr>
      <xdr:spPr>
        <a:xfrm>
          <a:off x="3797300" y="6385700"/>
          <a:ext cx="8382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42050</xdr:rowOff>
    </xdr:from>
    <xdr:to>
      <xdr:col>5</xdr:col>
      <xdr:colOff>358775</xdr:colOff>
      <xdr:row>37</xdr:row>
      <xdr:rowOff>57614</xdr:rowOff>
    </xdr:to>
    <xdr:cxnSp macro="">
      <xdr:nvCxnSpPr>
        <xdr:cNvPr id="63" name="直線コネクタ 62"/>
        <xdr:cNvCxnSpPr/>
      </xdr:nvCxnSpPr>
      <xdr:spPr>
        <a:xfrm flipV="1">
          <a:off x="2908300" y="6385700"/>
          <a:ext cx="889000" cy="1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57614</xdr:rowOff>
    </xdr:from>
    <xdr:to>
      <xdr:col>4</xdr:col>
      <xdr:colOff>155575</xdr:colOff>
      <xdr:row>37</xdr:row>
      <xdr:rowOff>80397</xdr:rowOff>
    </xdr:to>
    <xdr:cxnSp macro="">
      <xdr:nvCxnSpPr>
        <xdr:cNvPr id="66" name="直線コネクタ 65"/>
        <xdr:cNvCxnSpPr/>
      </xdr:nvCxnSpPr>
      <xdr:spPr>
        <a:xfrm flipV="1">
          <a:off x="2019300" y="6401264"/>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69234</xdr:rowOff>
    </xdr:from>
    <xdr:to>
      <xdr:col>2</xdr:col>
      <xdr:colOff>638175</xdr:colOff>
      <xdr:row>37</xdr:row>
      <xdr:rowOff>80397</xdr:rowOff>
    </xdr:to>
    <xdr:cxnSp macro="">
      <xdr:nvCxnSpPr>
        <xdr:cNvPr id="69" name="直線コネクタ 68"/>
        <xdr:cNvCxnSpPr/>
      </xdr:nvCxnSpPr>
      <xdr:spPr>
        <a:xfrm>
          <a:off x="1130300" y="6412884"/>
          <a:ext cx="889000" cy="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18586</xdr:rowOff>
    </xdr:from>
    <xdr:to>
      <xdr:col>6</xdr:col>
      <xdr:colOff>561975</xdr:colOff>
      <xdr:row>37</xdr:row>
      <xdr:rowOff>120186</xdr:rowOff>
    </xdr:to>
    <xdr:sp macro="" textlink="">
      <xdr:nvSpPr>
        <xdr:cNvPr id="79" name="円/楕円 78"/>
        <xdr:cNvSpPr/>
      </xdr:nvSpPr>
      <xdr:spPr>
        <a:xfrm>
          <a:off x="4584700" y="63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168463</xdr:rowOff>
    </xdr:from>
    <xdr:ext cx="534377" cy="259045"/>
    <xdr:sp macro="" textlink="">
      <xdr:nvSpPr>
        <xdr:cNvPr id="80" name="議会費該当値テキスト"/>
        <xdr:cNvSpPr txBox="1"/>
      </xdr:nvSpPr>
      <xdr:spPr>
        <a:xfrm>
          <a:off x="4686300" y="634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162700</xdr:rowOff>
    </xdr:from>
    <xdr:to>
      <xdr:col>5</xdr:col>
      <xdr:colOff>409575</xdr:colOff>
      <xdr:row>37</xdr:row>
      <xdr:rowOff>92850</xdr:rowOff>
    </xdr:to>
    <xdr:sp macro="" textlink="">
      <xdr:nvSpPr>
        <xdr:cNvPr id="81" name="円/楕円 80"/>
        <xdr:cNvSpPr/>
      </xdr:nvSpPr>
      <xdr:spPr>
        <a:xfrm>
          <a:off x="3746500" y="63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83977</xdr:rowOff>
    </xdr:from>
    <xdr:ext cx="534377" cy="259045"/>
    <xdr:sp macro="" textlink="">
      <xdr:nvSpPr>
        <xdr:cNvPr id="82" name="テキスト ボックス 81"/>
        <xdr:cNvSpPr txBox="1"/>
      </xdr:nvSpPr>
      <xdr:spPr>
        <a:xfrm>
          <a:off x="3530111" y="64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18,126</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6814</xdr:rowOff>
    </xdr:from>
    <xdr:to>
      <xdr:col>4</xdr:col>
      <xdr:colOff>206375</xdr:colOff>
      <xdr:row>37</xdr:row>
      <xdr:rowOff>108414</xdr:rowOff>
    </xdr:to>
    <xdr:sp macro="" textlink="">
      <xdr:nvSpPr>
        <xdr:cNvPr id="83" name="円/楕円 82"/>
        <xdr:cNvSpPr/>
      </xdr:nvSpPr>
      <xdr:spPr>
        <a:xfrm>
          <a:off x="2857500" y="63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99541</xdr:rowOff>
    </xdr:from>
    <xdr:ext cx="534377" cy="259045"/>
    <xdr:sp macro="" textlink="">
      <xdr:nvSpPr>
        <xdr:cNvPr id="84" name="テキスト ボックス 83"/>
        <xdr:cNvSpPr txBox="1"/>
      </xdr:nvSpPr>
      <xdr:spPr>
        <a:xfrm>
          <a:off x="2641111" y="64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29597</xdr:rowOff>
    </xdr:from>
    <xdr:to>
      <xdr:col>3</xdr:col>
      <xdr:colOff>3175</xdr:colOff>
      <xdr:row>37</xdr:row>
      <xdr:rowOff>131197</xdr:rowOff>
    </xdr:to>
    <xdr:sp macro="" textlink="">
      <xdr:nvSpPr>
        <xdr:cNvPr id="85" name="円/楕円 84"/>
        <xdr:cNvSpPr/>
      </xdr:nvSpPr>
      <xdr:spPr>
        <a:xfrm>
          <a:off x="1968500" y="637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122324</xdr:rowOff>
    </xdr:from>
    <xdr:ext cx="534377" cy="259045"/>
    <xdr:sp macro="" textlink="">
      <xdr:nvSpPr>
        <xdr:cNvPr id="86" name="テキスト ボックス 85"/>
        <xdr:cNvSpPr txBox="1"/>
      </xdr:nvSpPr>
      <xdr:spPr>
        <a:xfrm>
          <a:off x="1752111" y="646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18434</xdr:rowOff>
    </xdr:from>
    <xdr:to>
      <xdr:col>1</xdr:col>
      <xdr:colOff>485775</xdr:colOff>
      <xdr:row>37</xdr:row>
      <xdr:rowOff>120034</xdr:rowOff>
    </xdr:to>
    <xdr:sp macro="" textlink="">
      <xdr:nvSpPr>
        <xdr:cNvPr id="87" name="円/楕円 86"/>
        <xdr:cNvSpPr/>
      </xdr:nvSpPr>
      <xdr:spPr>
        <a:xfrm>
          <a:off x="1079500" y="636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111161</xdr:rowOff>
    </xdr:from>
    <xdr:ext cx="534377" cy="259045"/>
    <xdr:sp macro="" textlink="">
      <xdr:nvSpPr>
        <xdr:cNvPr id="88" name="テキスト ボックス 87"/>
        <xdr:cNvSpPr txBox="1"/>
      </xdr:nvSpPr>
      <xdr:spPr>
        <a:xfrm>
          <a:off x="863111" y="6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12192</xdr:rowOff>
    </xdr:from>
    <xdr:to>
      <xdr:col>6</xdr:col>
      <xdr:colOff>511175</xdr:colOff>
      <xdr:row>58</xdr:row>
      <xdr:rowOff>38422</xdr:rowOff>
    </xdr:to>
    <xdr:cxnSp macro="">
      <xdr:nvCxnSpPr>
        <xdr:cNvPr id="117" name="直線コネクタ 116"/>
        <xdr:cNvCxnSpPr/>
      </xdr:nvCxnSpPr>
      <xdr:spPr>
        <a:xfrm flipV="1">
          <a:off x="3797300" y="9956292"/>
          <a:ext cx="838200" cy="2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16603</xdr:rowOff>
    </xdr:from>
    <xdr:to>
      <xdr:col>5</xdr:col>
      <xdr:colOff>358775</xdr:colOff>
      <xdr:row>58</xdr:row>
      <xdr:rowOff>38422</xdr:rowOff>
    </xdr:to>
    <xdr:cxnSp macro="">
      <xdr:nvCxnSpPr>
        <xdr:cNvPr id="120" name="直線コネクタ 119"/>
        <xdr:cNvCxnSpPr/>
      </xdr:nvCxnSpPr>
      <xdr:spPr>
        <a:xfrm>
          <a:off x="2908300" y="9960703"/>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16603</xdr:rowOff>
    </xdr:from>
    <xdr:to>
      <xdr:col>4</xdr:col>
      <xdr:colOff>155575</xdr:colOff>
      <xdr:row>58</xdr:row>
      <xdr:rowOff>31827</xdr:rowOff>
    </xdr:to>
    <xdr:cxnSp macro="">
      <xdr:nvCxnSpPr>
        <xdr:cNvPr id="123" name="直線コネクタ 122"/>
        <xdr:cNvCxnSpPr/>
      </xdr:nvCxnSpPr>
      <xdr:spPr>
        <a:xfrm flipV="1">
          <a:off x="2019300" y="9960703"/>
          <a:ext cx="889000" cy="1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73872</xdr:rowOff>
    </xdr:from>
    <xdr:ext cx="599010" cy="259045"/>
    <xdr:sp macro="" textlink="">
      <xdr:nvSpPr>
        <xdr:cNvPr id="125" name="テキスト ボックス 124"/>
        <xdr:cNvSpPr txBox="1"/>
      </xdr:nvSpPr>
      <xdr:spPr>
        <a:xfrm>
          <a:off x="2608794"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31827</xdr:rowOff>
    </xdr:from>
    <xdr:to>
      <xdr:col>2</xdr:col>
      <xdr:colOff>638175</xdr:colOff>
      <xdr:row>58</xdr:row>
      <xdr:rowOff>74172</xdr:rowOff>
    </xdr:to>
    <xdr:cxnSp macro="">
      <xdr:nvCxnSpPr>
        <xdr:cNvPr id="126" name="直線コネクタ 125"/>
        <xdr:cNvCxnSpPr/>
      </xdr:nvCxnSpPr>
      <xdr:spPr>
        <a:xfrm flipV="1">
          <a:off x="1130300" y="9975927"/>
          <a:ext cx="889000" cy="4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132842</xdr:rowOff>
    </xdr:from>
    <xdr:to>
      <xdr:col>6</xdr:col>
      <xdr:colOff>561975</xdr:colOff>
      <xdr:row>58</xdr:row>
      <xdr:rowOff>62992</xdr:rowOff>
    </xdr:to>
    <xdr:sp macro="" textlink="">
      <xdr:nvSpPr>
        <xdr:cNvPr id="136" name="円/楕円 135"/>
        <xdr:cNvSpPr/>
      </xdr:nvSpPr>
      <xdr:spPr>
        <a:xfrm>
          <a:off x="4584700" y="99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92219</xdr:rowOff>
    </xdr:from>
    <xdr:ext cx="599010" cy="259045"/>
    <xdr:sp macro="" textlink="">
      <xdr:nvSpPr>
        <xdr:cNvPr id="137" name="総務費該当値テキスト"/>
        <xdr:cNvSpPr txBox="1"/>
      </xdr:nvSpPr>
      <xdr:spPr>
        <a:xfrm>
          <a:off x="4686300" y="9693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267,333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159072</xdr:rowOff>
    </xdr:from>
    <xdr:to>
      <xdr:col>5</xdr:col>
      <xdr:colOff>409575</xdr:colOff>
      <xdr:row>58</xdr:row>
      <xdr:rowOff>89222</xdr:rowOff>
    </xdr:to>
    <xdr:sp macro="" textlink="">
      <xdr:nvSpPr>
        <xdr:cNvPr id="138" name="円/楕円 137"/>
        <xdr:cNvSpPr/>
      </xdr:nvSpPr>
      <xdr:spPr>
        <a:xfrm>
          <a:off x="3746500" y="99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80349</xdr:rowOff>
    </xdr:from>
    <xdr:ext cx="599010" cy="259045"/>
    <xdr:sp macro="" textlink="">
      <xdr:nvSpPr>
        <xdr:cNvPr id="139" name="テキスト ボックス 138"/>
        <xdr:cNvSpPr txBox="1"/>
      </xdr:nvSpPr>
      <xdr:spPr>
        <a:xfrm>
          <a:off x="3497794" y="10024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232,910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137253</xdr:rowOff>
    </xdr:from>
    <xdr:to>
      <xdr:col>4</xdr:col>
      <xdr:colOff>206375</xdr:colOff>
      <xdr:row>58</xdr:row>
      <xdr:rowOff>67403</xdr:rowOff>
    </xdr:to>
    <xdr:sp macro="" textlink="">
      <xdr:nvSpPr>
        <xdr:cNvPr id="140" name="円/楕円 139"/>
        <xdr:cNvSpPr/>
      </xdr:nvSpPr>
      <xdr:spPr>
        <a:xfrm>
          <a:off x="2857500" y="990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83930</xdr:rowOff>
    </xdr:from>
    <xdr:ext cx="599010" cy="259045"/>
    <xdr:sp macro="" textlink="">
      <xdr:nvSpPr>
        <xdr:cNvPr id="141" name="テキスト ボックス 140"/>
        <xdr:cNvSpPr txBox="1"/>
      </xdr:nvSpPr>
      <xdr:spPr>
        <a:xfrm>
          <a:off x="2608794" y="968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152477</xdr:rowOff>
    </xdr:from>
    <xdr:to>
      <xdr:col>3</xdr:col>
      <xdr:colOff>3175</xdr:colOff>
      <xdr:row>58</xdr:row>
      <xdr:rowOff>82627</xdr:rowOff>
    </xdr:to>
    <xdr:sp macro="" textlink="">
      <xdr:nvSpPr>
        <xdr:cNvPr id="142" name="円/楕円 141"/>
        <xdr:cNvSpPr/>
      </xdr:nvSpPr>
      <xdr:spPr>
        <a:xfrm>
          <a:off x="1968500" y="9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73754</xdr:rowOff>
    </xdr:from>
    <xdr:ext cx="599010" cy="259045"/>
    <xdr:sp macro="" textlink="">
      <xdr:nvSpPr>
        <xdr:cNvPr id="143" name="テキスト ボックス 142"/>
        <xdr:cNvSpPr txBox="1"/>
      </xdr:nvSpPr>
      <xdr:spPr>
        <a:xfrm>
          <a:off x="1719794" y="100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23372</xdr:rowOff>
    </xdr:from>
    <xdr:to>
      <xdr:col>1</xdr:col>
      <xdr:colOff>485775</xdr:colOff>
      <xdr:row>58</xdr:row>
      <xdr:rowOff>124972</xdr:rowOff>
    </xdr:to>
    <xdr:sp macro="" textlink="">
      <xdr:nvSpPr>
        <xdr:cNvPr id="144" name="円/楕円 143"/>
        <xdr:cNvSpPr/>
      </xdr:nvSpPr>
      <xdr:spPr>
        <a:xfrm>
          <a:off x="1079500" y="996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116099</xdr:rowOff>
    </xdr:from>
    <xdr:ext cx="599010" cy="259045"/>
    <xdr:sp macro="" textlink="">
      <xdr:nvSpPr>
        <xdr:cNvPr id="145" name="テキスト ボックス 144"/>
        <xdr:cNvSpPr txBox="1"/>
      </xdr:nvSpPr>
      <xdr:spPr>
        <a:xfrm>
          <a:off x="830794" y="10060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87415</xdr:rowOff>
    </xdr:from>
    <xdr:to>
      <xdr:col>6</xdr:col>
      <xdr:colOff>511175</xdr:colOff>
      <xdr:row>76</xdr:row>
      <xdr:rowOff>97309</xdr:rowOff>
    </xdr:to>
    <xdr:cxnSp macro="">
      <xdr:nvCxnSpPr>
        <xdr:cNvPr id="172" name="直線コネクタ 171"/>
        <xdr:cNvCxnSpPr/>
      </xdr:nvCxnSpPr>
      <xdr:spPr>
        <a:xfrm flipV="1">
          <a:off x="3797300" y="13117615"/>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97309</xdr:rowOff>
    </xdr:from>
    <xdr:to>
      <xdr:col>5</xdr:col>
      <xdr:colOff>358775</xdr:colOff>
      <xdr:row>76</xdr:row>
      <xdr:rowOff>99578</xdr:rowOff>
    </xdr:to>
    <xdr:cxnSp macro="">
      <xdr:nvCxnSpPr>
        <xdr:cNvPr id="175" name="直線コネクタ 174"/>
        <xdr:cNvCxnSpPr/>
      </xdr:nvCxnSpPr>
      <xdr:spPr>
        <a:xfrm flipV="1">
          <a:off x="2908300" y="13127509"/>
          <a:ext cx="889000" cy="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75756</xdr:rowOff>
    </xdr:from>
    <xdr:ext cx="599010" cy="259045"/>
    <xdr:sp macro="" textlink="">
      <xdr:nvSpPr>
        <xdr:cNvPr id="177" name="テキスト ボックス 176"/>
        <xdr:cNvSpPr txBox="1"/>
      </xdr:nvSpPr>
      <xdr:spPr>
        <a:xfrm>
          <a:off x="3497794"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99578</xdr:rowOff>
    </xdr:from>
    <xdr:to>
      <xdr:col>4</xdr:col>
      <xdr:colOff>155575</xdr:colOff>
      <xdr:row>76</xdr:row>
      <xdr:rowOff>164416</xdr:rowOff>
    </xdr:to>
    <xdr:cxnSp macro="">
      <xdr:nvCxnSpPr>
        <xdr:cNvPr id="178" name="直線コネクタ 177"/>
        <xdr:cNvCxnSpPr/>
      </xdr:nvCxnSpPr>
      <xdr:spPr>
        <a:xfrm flipV="1">
          <a:off x="2019300" y="13129778"/>
          <a:ext cx="889000" cy="6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164416</xdr:rowOff>
    </xdr:from>
    <xdr:to>
      <xdr:col>2</xdr:col>
      <xdr:colOff>638175</xdr:colOff>
      <xdr:row>77</xdr:row>
      <xdr:rowOff>4471</xdr:rowOff>
    </xdr:to>
    <xdr:cxnSp macro="">
      <xdr:nvCxnSpPr>
        <xdr:cNvPr id="181" name="直線コネクタ 180"/>
        <xdr:cNvCxnSpPr/>
      </xdr:nvCxnSpPr>
      <xdr:spPr>
        <a:xfrm flipV="1">
          <a:off x="1130300" y="13194616"/>
          <a:ext cx="889000" cy="1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36615</xdr:rowOff>
    </xdr:from>
    <xdr:to>
      <xdr:col>6</xdr:col>
      <xdr:colOff>561975</xdr:colOff>
      <xdr:row>76</xdr:row>
      <xdr:rowOff>138215</xdr:rowOff>
    </xdr:to>
    <xdr:sp macro="" textlink="">
      <xdr:nvSpPr>
        <xdr:cNvPr id="191" name="円/楕円 190"/>
        <xdr:cNvSpPr/>
      </xdr:nvSpPr>
      <xdr:spPr>
        <a:xfrm>
          <a:off x="4584700" y="130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122992</xdr:rowOff>
    </xdr:from>
    <xdr:ext cx="599010" cy="259045"/>
    <xdr:sp macro="" textlink="">
      <xdr:nvSpPr>
        <xdr:cNvPr id="192" name="民生費該当値テキスト"/>
        <xdr:cNvSpPr txBox="1"/>
      </xdr:nvSpPr>
      <xdr:spPr>
        <a:xfrm>
          <a:off x="4686300" y="1298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172,872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46509</xdr:rowOff>
    </xdr:from>
    <xdr:to>
      <xdr:col>5</xdr:col>
      <xdr:colOff>409575</xdr:colOff>
      <xdr:row>76</xdr:row>
      <xdr:rowOff>148109</xdr:rowOff>
    </xdr:to>
    <xdr:sp macro="" textlink="">
      <xdr:nvSpPr>
        <xdr:cNvPr id="193" name="円/楕円 192"/>
        <xdr:cNvSpPr/>
      </xdr:nvSpPr>
      <xdr:spPr>
        <a:xfrm>
          <a:off x="3746500" y="1307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139236</xdr:rowOff>
    </xdr:from>
    <xdr:ext cx="599010" cy="259045"/>
    <xdr:sp macro="" textlink="">
      <xdr:nvSpPr>
        <xdr:cNvPr id="194" name="テキスト ボックス 193"/>
        <xdr:cNvSpPr txBox="1"/>
      </xdr:nvSpPr>
      <xdr:spPr>
        <a:xfrm>
          <a:off x="3497794" y="1316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168,544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48778</xdr:rowOff>
    </xdr:from>
    <xdr:to>
      <xdr:col>4</xdr:col>
      <xdr:colOff>206375</xdr:colOff>
      <xdr:row>76</xdr:row>
      <xdr:rowOff>150378</xdr:rowOff>
    </xdr:to>
    <xdr:sp macro="" textlink="">
      <xdr:nvSpPr>
        <xdr:cNvPr id="195" name="円/楕円 194"/>
        <xdr:cNvSpPr/>
      </xdr:nvSpPr>
      <xdr:spPr>
        <a:xfrm>
          <a:off x="2857500" y="1307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141505</xdr:rowOff>
    </xdr:from>
    <xdr:ext cx="599010" cy="259045"/>
    <xdr:sp macro="" textlink="">
      <xdr:nvSpPr>
        <xdr:cNvPr id="196" name="テキスト ボックス 195"/>
        <xdr:cNvSpPr txBox="1"/>
      </xdr:nvSpPr>
      <xdr:spPr>
        <a:xfrm>
          <a:off x="2608794" y="13171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167,551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113616</xdr:rowOff>
    </xdr:from>
    <xdr:to>
      <xdr:col>3</xdr:col>
      <xdr:colOff>3175</xdr:colOff>
      <xdr:row>77</xdr:row>
      <xdr:rowOff>43766</xdr:rowOff>
    </xdr:to>
    <xdr:sp macro="" textlink="">
      <xdr:nvSpPr>
        <xdr:cNvPr id="197" name="円/楕円 196"/>
        <xdr:cNvSpPr/>
      </xdr:nvSpPr>
      <xdr:spPr>
        <a:xfrm>
          <a:off x="1968500" y="131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34893</xdr:rowOff>
    </xdr:from>
    <xdr:ext cx="599010" cy="259045"/>
    <xdr:sp macro="" textlink="">
      <xdr:nvSpPr>
        <xdr:cNvPr id="198" name="テキスト ボックス 197"/>
        <xdr:cNvSpPr txBox="1"/>
      </xdr:nvSpPr>
      <xdr:spPr>
        <a:xfrm>
          <a:off x="1719794" y="1323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139,188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125121</xdr:rowOff>
    </xdr:from>
    <xdr:to>
      <xdr:col>1</xdr:col>
      <xdr:colOff>485775</xdr:colOff>
      <xdr:row>77</xdr:row>
      <xdr:rowOff>55271</xdr:rowOff>
    </xdr:to>
    <xdr:sp macro="" textlink="">
      <xdr:nvSpPr>
        <xdr:cNvPr id="199" name="円/楕円 198"/>
        <xdr:cNvSpPr/>
      </xdr:nvSpPr>
      <xdr:spPr>
        <a:xfrm>
          <a:off x="1079500" y="131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46398</xdr:rowOff>
    </xdr:from>
    <xdr:ext cx="599010" cy="259045"/>
    <xdr:sp macro="" textlink="">
      <xdr:nvSpPr>
        <xdr:cNvPr id="200" name="テキスト ボックス 199"/>
        <xdr:cNvSpPr txBox="1"/>
      </xdr:nvSpPr>
      <xdr:spPr>
        <a:xfrm>
          <a:off x="830794" y="1324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4990</xdr:rowOff>
    </xdr:from>
    <xdr:to>
      <xdr:col>6</xdr:col>
      <xdr:colOff>511175</xdr:colOff>
      <xdr:row>97</xdr:row>
      <xdr:rowOff>25719</xdr:rowOff>
    </xdr:to>
    <xdr:cxnSp macro="">
      <xdr:nvCxnSpPr>
        <xdr:cNvPr id="229" name="直線コネクタ 228"/>
        <xdr:cNvCxnSpPr/>
      </xdr:nvCxnSpPr>
      <xdr:spPr>
        <a:xfrm>
          <a:off x="3797300" y="16635640"/>
          <a:ext cx="838200" cy="2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4990</xdr:rowOff>
    </xdr:from>
    <xdr:to>
      <xdr:col>5</xdr:col>
      <xdr:colOff>358775</xdr:colOff>
      <xdr:row>97</xdr:row>
      <xdr:rowOff>53666</xdr:rowOff>
    </xdr:to>
    <xdr:cxnSp macro="">
      <xdr:nvCxnSpPr>
        <xdr:cNvPr id="232" name="直線コネクタ 231"/>
        <xdr:cNvCxnSpPr/>
      </xdr:nvCxnSpPr>
      <xdr:spPr>
        <a:xfrm flipV="1">
          <a:off x="2908300" y="16635640"/>
          <a:ext cx="8890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24820</xdr:rowOff>
    </xdr:from>
    <xdr:to>
      <xdr:col>4</xdr:col>
      <xdr:colOff>155575</xdr:colOff>
      <xdr:row>97</xdr:row>
      <xdr:rowOff>53666</xdr:rowOff>
    </xdr:to>
    <xdr:cxnSp macro="">
      <xdr:nvCxnSpPr>
        <xdr:cNvPr id="235" name="直線コネクタ 234"/>
        <xdr:cNvCxnSpPr/>
      </xdr:nvCxnSpPr>
      <xdr:spPr>
        <a:xfrm>
          <a:off x="2019300" y="16655470"/>
          <a:ext cx="88900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24820</xdr:rowOff>
    </xdr:from>
    <xdr:to>
      <xdr:col>2</xdr:col>
      <xdr:colOff>638175</xdr:colOff>
      <xdr:row>97</xdr:row>
      <xdr:rowOff>55180</xdr:rowOff>
    </xdr:to>
    <xdr:cxnSp macro="">
      <xdr:nvCxnSpPr>
        <xdr:cNvPr id="238" name="直線コネクタ 237"/>
        <xdr:cNvCxnSpPr/>
      </xdr:nvCxnSpPr>
      <xdr:spPr>
        <a:xfrm flipV="1">
          <a:off x="1130300" y="16655470"/>
          <a:ext cx="889000" cy="3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146369</xdr:rowOff>
    </xdr:from>
    <xdr:to>
      <xdr:col>6</xdr:col>
      <xdr:colOff>561975</xdr:colOff>
      <xdr:row>97</xdr:row>
      <xdr:rowOff>76519</xdr:rowOff>
    </xdr:to>
    <xdr:sp macro="" textlink="">
      <xdr:nvSpPr>
        <xdr:cNvPr id="248" name="円/楕円 247"/>
        <xdr:cNvSpPr/>
      </xdr:nvSpPr>
      <xdr:spPr>
        <a:xfrm>
          <a:off x="4584700" y="166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124796</xdr:rowOff>
    </xdr:from>
    <xdr:ext cx="534377" cy="259045"/>
    <xdr:sp macro="" textlink="">
      <xdr:nvSpPr>
        <xdr:cNvPr id="249" name="衛生費該当値テキスト"/>
        <xdr:cNvSpPr txBox="1"/>
      </xdr:nvSpPr>
      <xdr:spPr>
        <a:xfrm>
          <a:off x="4686300" y="165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125640</xdr:rowOff>
    </xdr:from>
    <xdr:to>
      <xdr:col>5</xdr:col>
      <xdr:colOff>409575</xdr:colOff>
      <xdr:row>97</xdr:row>
      <xdr:rowOff>55790</xdr:rowOff>
    </xdr:to>
    <xdr:sp macro="" textlink="">
      <xdr:nvSpPr>
        <xdr:cNvPr id="250" name="円/楕円 249"/>
        <xdr:cNvSpPr/>
      </xdr:nvSpPr>
      <xdr:spPr>
        <a:xfrm>
          <a:off x="3746500" y="165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46917</xdr:rowOff>
    </xdr:from>
    <xdr:ext cx="599010" cy="259045"/>
    <xdr:sp macro="" textlink="">
      <xdr:nvSpPr>
        <xdr:cNvPr id="251" name="テキスト ボックス 250"/>
        <xdr:cNvSpPr txBox="1"/>
      </xdr:nvSpPr>
      <xdr:spPr>
        <a:xfrm>
          <a:off x="3497794" y="166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100,357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2866</xdr:rowOff>
    </xdr:from>
    <xdr:to>
      <xdr:col>4</xdr:col>
      <xdr:colOff>206375</xdr:colOff>
      <xdr:row>97</xdr:row>
      <xdr:rowOff>104466</xdr:rowOff>
    </xdr:to>
    <xdr:sp macro="" textlink="">
      <xdr:nvSpPr>
        <xdr:cNvPr id="252" name="円/楕円 251"/>
        <xdr:cNvSpPr/>
      </xdr:nvSpPr>
      <xdr:spPr>
        <a:xfrm>
          <a:off x="2857500" y="166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95593</xdr:rowOff>
    </xdr:from>
    <xdr:ext cx="534377" cy="259045"/>
    <xdr:sp macro="" textlink="">
      <xdr:nvSpPr>
        <xdr:cNvPr id="253" name="テキスト ボックス 252"/>
        <xdr:cNvSpPr txBox="1"/>
      </xdr:nvSpPr>
      <xdr:spPr>
        <a:xfrm>
          <a:off x="2641111" y="1672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87,581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145470</xdr:rowOff>
    </xdr:from>
    <xdr:to>
      <xdr:col>3</xdr:col>
      <xdr:colOff>3175</xdr:colOff>
      <xdr:row>97</xdr:row>
      <xdr:rowOff>75620</xdr:rowOff>
    </xdr:to>
    <xdr:sp macro="" textlink="">
      <xdr:nvSpPr>
        <xdr:cNvPr id="254" name="円/楕円 253"/>
        <xdr:cNvSpPr/>
      </xdr:nvSpPr>
      <xdr:spPr>
        <a:xfrm>
          <a:off x="1968500" y="1660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66747</xdr:rowOff>
    </xdr:from>
    <xdr:ext cx="534377" cy="259045"/>
    <xdr:sp macro="" textlink="">
      <xdr:nvSpPr>
        <xdr:cNvPr id="255" name="テキスト ボックス 254"/>
        <xdr:cNvSpPr txBox="1"/>
      </xdr:nvSpPr>
      <xdr:spPr>
        <a:xfrm>
          <a:off x="1752111" y="1669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95,152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4380</xdr:rowOff>
    </xdr:from>
    <xdr:to>
      <xdr:col>1</xdr:col>
      <xdr:colOff>485775</xdr:colOff>
      <xdr:row>97</xdr:row>
      <xdr:rowOff>105980</xdr:rowOff>
    </xdr:to>
    <xdr:sp macro="" textlink="">
      <xdr:nvSpPr>
        <xdr:cNvPr id="256" name="円/楕円 255"/>
        <xdr:cNvSpPr/>
      </xdr:nvSpPr>
      <xdr:spPr>
        <a:xfrm>
          <a:off x="1079500" y="166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97107</xdr:rowOff>
    </xdr:from>
    <xdr:ext cx="534377" cy="259045"/>
    <xdr:sp macro="" textlink="">
      <xdr:nvSpPr>
        <xdr:cNvPr id="257" name="テキスト ボックス 256"/>
        <xdr:cNvSpPr txBox="1"/>
      </xdr:nvSpPr>
      <xdr:spPr>
        <a:xfrm>
          <a:off x="863111" y="167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43714</xdr:rowOff>
    </xdr:from>
    <xdr:to>
      <xdr:col>14</xdr:col>
      <xdr:colOff>28575</xdr:colOff>
      <xdr:row>39</xdr:row>
      <xdr:rowOff>44450</xdr:rowOff>
    </xdr:to>
    <xdr:cxnSp macro="">
      <xdr:nvCxnSpPr>
        <xdr:cNvPr id="289" name="直線コネクタ 288"/>
        <xdr:cNvCxnSpPr/>
      </xdr:nvCxnSpPr>
      <xdr:spPr>
        <a:xfrm>
          <a:off x="8750300" y="6730264"/>
          <a:ext cx="889000" cy="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139103</xdr:rowOff>
    </xdr:from>
    <xdr:to>
      <xdr:col>12</xdr:col>
      <xdr:colOff>511175</xdr:colOff>
      <xdr:row>39</xdr:row>
      <xdr:rowOff>43714</xdr:rowOff>
    </xdr:to>
    <xdr:cxnSp macro="">
      <xdr:nvCxnSpPr>
        <xdr:cNvPr id="292" name="直線コネクタ 291"/>
        <xdr:cNvCxnSpPr/>
      </xdr:nvCxnSpPr>
      <xdr:spPr>
        <a:xfrm>
          <a:off x="7861300" y="6654203"/>
          <a:ext cx="889000" cy="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77203</xdr:rowOff>
    </xdr:from>
    <xdr:to>
      <xdr:col>11</xdr:col>
      <xdr:colOff>307975</xdr:colOff>
      <xdr:row>38</xdr:row>
      <xdr:rowOff>139103</xdr:rowOff>
    </xdr:to>
    <xdr:cxnSp macro="">
      <xdr:nvCxnSpPr>
        <xdr:cNvPr id="295" name="直線コネクタ 294"/>
        <xdr:cNvCxnSpPr/>
      </xdr:nvCxnSpPr>
      <xdr:spPr>
        <a:xfrm>
          <a:off x="6972300" y="6592303"/>
          <a:ext cx="889000" cy="6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31310</xdr:rowOff>
    </xdr:from>
    <xdr:ext cx="469744" cy="259045"/>
    <xdr:sp macro="" textlink="">
      <xdr:nvSpPr>
        <xdr:cNvPr id="297" name="テキスト ボックス 296"/>
        <xdr:cNvSpPr txBox="1"/>
      </xdr:nvSpPr>
      <xdr:spPr>
        <a:xfrm>
          <a:off x="7626427" y="67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31246</xdr:rowOff>
    </xdr:from>
    <xdr:ext cx="469744" cy="259045"/>
    <xdr:sp macro="" textlink="">
      <xdr:nvSpPr>
        <xdr:cNvPr id="299" name="テキスト ボックス 298"/>
        <xdr:cNvSpPr txBox="1"/>
      </xdr:nvSpPr>
      <xdr:spPr>
        <a:xfrm>
          <a:off x="6737427" y="67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5" name="円/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6"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7" name="円/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8" name="テキスト ボックス 307"/>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164364</xdr:rowOff>
    </xdr:from>
    <xdr:to>
      <xdr:col>12</xdr:col>
      <xdr:colOff>561975</xdr:colOff>
      <xdr:row>39</xdr:row>
      <xdr:rowOff>94514</xdr:rowOff>
    </xdr:to>
    <xdr:sp macro="" textlink="">
      <xdr:nvSpPr>
        <xdr:cNvPr id="309" name="円/楕円 308"/>
        <xdr:cNvSpPr/>
      </xdr:nvSpPr>
      <xdr:spPr>
        <a:xfrm>
          <a:off x="86995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85641</xdr:rowOff>
    </xdr:from>
    <xdr:ext cx="313932" cy="259045"/>
    <xdr:sp macro="" textlink="">
      <xdr:nvSpPr>
        <xdr:cNvPr id="310" name="テキスト ボックス 309"/>
        <xdr:cNvSpPr txBox="1"/>
      </xdr:nvSpPr>
      <xdr:spPr>
        <a:xfrm>
          <a:off x="8593333" y="6772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88303</xdr:rowOff>
    </xdr:from>
    <xdr:to>
      <xdr:col>11</xdr:col>
      <xdr:colOff>358775</xdr:colOff>
      <xdr:row>39</xdr:row>
      <xdr:rowOff>18453</xdr:rowOff>
    </xdr:to>
    <xdr:sp macro="" textlink="">
      <xdr:nvSpPr>
        <xdr:cNvPr id="311" name="円/楕円 310"/>
        <xdr:cNvSpPr/>
      </xdr:nvSpPr>
      <xdr:spPr>
        <a:xfrm>
          <a:off x="7810500" y="66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34980</xdr:rowOff>
    </xdr:from>
    <xdr:ext cx="469744" cy="259045"/>
    <xdr:sp macro="" textlink="">
      <xdr:nvSpPr>
        <xdr:cNvPr id="312" name="テキスト ボックス 311"/>
        <xdr:cNvSpPr txBox="1"/>
      </xdr:nvSpPr>
      <xdr:spPr>
        <a:xfrm>
          <a:off x="7626427" y="63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26403</xdr:rowOff>
    </xdr:from>
    <xdr:to>
      <xdr:col>10</xdr:col>
      <xdr:colOff>155575</xdr:colOff>
      <xdr:row>38</xdr:row>
      <xdr:rowOff>128003</xdr:rowOff>
    </xdr:to>
    <xdr:sp macro="" textlink="">
      <xdr:nvSpPr>
        <xdr:cNvPr id="313" name="円/楕円 312"/>
        <xdr:cNvSpPr/>
      </xdr:nvSpPr>
      <xdr:spPr>
        <a:xfrm>
          <a:off x="6921500" y="65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144530</xdr:rowOff>
    </xdr:from>
    <xdr:ext cx="534377" cy="259045"/>
    <xdr:sp macro="" textlink="">
      <xdr:nvSpPr>
        <xdr:cNvPr id="314" name="テキスト ボックス 313"/>
        <xdr:cNvSpPr txBox="1"/>
      </xdr:nvSpPr>
      <xdr:spPr>
        <a:xfrm>
          <a:off x="6705111" y="631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20296</xdr:rowOff>
    </xdr:from>
    <xdr:to>
      <xdr:col>15</xdr:col>
      <xdr:colOff>180975</xdr:colOff>
      <xdr:row>59</xdr:row>
      <xdr:rowOff>20782</xdr:rowOff>
    </xdr:to>
    <xdr:cxnSp macro="">
      <xdr:nvCxnSpPr>
        <xdr:cNvPr id="343" name="直線コネクタ 342"/>
        <xdr:cNvCxnSpPr/>
      </xdr:nvCxnSpPr>
      <xdr:spPr>
        <a:xfrm flipV="1">
          <a:off x="9639300" y="10135846"/>
          <a:ext cx="838200" cy="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20782</xdr:rowOff>
    </xdr:from>
    <xdr:to>
      <xdr:col>14</xdr:col>
      <xdr:colOff>28575</xdr:colOff>
      <xdr:row>59</xdr:row>
      <xdr:rowOff>31570</xdr:rowOff>
    </xdr:to>
    <xdr:cxnSp macro="">
      <xdr:nvCxnSpPr>
        <xdr:cNvPr id="346" name="直線コネクタ 345"/>
        <xdr:cNvCxnSpPr/>
      </xdr:nvCxnSpPr>
      <xdr:spPr>
        <a:xfrm flipV="1">
          <a:off x="8750300" y="10136332"/>
          <a:ext cx="889000" cy="1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30223</xdr:rowOff>
    </xdr:from>
    <xdr:to>
      <xdr:col>12</xdr:col>
      <xdr:colOff>511175</xdr:colOff>
      <xdr:row>59</xdr:row>
      <xdr:rowOff>31570</xdr:rowOff>
    </xdr:to>
    <xdr:cxnSp macro="">
      <xdr:nvCxnSpPr>
        <xdr:cNvPr id="349" name="直線コネクタ 348"/>
        <xdr:cNvCxnSpPr/>
      </xdr:nvCxnSpPr>
      <xdr:spPr>
        <a:xfrm>
          <a:off x="7861300" y="10145773"/>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46719</xdr:rowOff>
    </xdr:from>
    <xdr:ext cx="599010" cy="259045"/>
    <xdr:sp macro="" textlink="">
      <xdr:nvSpPr>
        <xdr:cNvPr id="351" name="テキスト ボックス 350"/>
        <xdr:cNvSpPr txBox="1"/>
      </xdr:nvSpPr>
      <xdr:spPr>
        <a:xfrm>
          <a:off x="8450794" y="981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20406</xdr:rowOff>
    </xdr:from>
    <xdr:to>
      <xdr:col>11</xdr:col>
      <xdr:colOff>307975</xdr:colOff>
      <xdr:row>59</xdr:row>
      <xdr:rowOff>30223</xdr:rowOff>
    </xdr:to>
    <xdr:cxnSp macro="">
      <xdr:nvCxnSpPr>
        <xdr:cNvPr id="352" name="直線コネクタ 351"/>
        <xdr:cNvCxnSpPr/>
      </xdr:nvCxnSpPr>
      <xdr:spPr>
        <a:xfrm>
          <a:off x="6972300" y="10135956"/>
          <a:ext cx="889000" cy="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56753</xdr:rowOff>
    </xdr:from>
    <xdr:ext cx="599010" cy="259045"/>
    <xdr:sp macro="" textlink="">
      <xdr:nvSpPr>
        <xdr:cNvPr id="356" name="テキスト ボックス 355"/>
        <xdr:cNvSpPr txBox="1"/>
      </xdr:nvSpPr>
      <xdr:spPr>
        <a:xfrm>
          <a:off x="6672794" y="982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140946</xdr:rowOff>
    </xdr:from>
    <xdr:to>
      <xdr:col>15</xdr:col>
      <xdr:colOff>231775</xdr:colOff>
      <xdr:row>59</xdr:row>
      <xdr:rowOff>71096</xdr:rowOff>
    </xdr:to>
    <xdr:sp macro="" textlink="">
      <xdr:nvSpPr>
        <xdr:cNvPr id="362" name="円/楕円 361"/>
        <xdr:cNvSpPr/>
      </xdr:nvSpPr>
      <xdr:spPr>
        <a:xfrm>
          <a:off x="10426700" y="100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63,397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141432</xdr:rowOff>
    </xdr:from>
    <xdr:to>
      <xdr:col>14</xdr:col>
      <xdr:colOff>79375</xdr:colOff>
      <xdr:row>59</xdr:row>
      <xdr:rowOff>71582</xdr:rowOff>
    </xdr:to>
    <xdr:sp macro="" textlink="">
      <xdr:nvSpPr>
        <xdr:cNvPr id="364" name="円/楕円 363"/>
        <xdr:cNvSpPr/>
      </xdr:nvSpPr>
      <xdr:spPr>
        <a:xfrm>
          <a:off x="9588500" y="1008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62709</xdr:rowOff>
    </xdr:from>
    <xdr:ext cx="534377" cy="259045"/>
    <xdr:sp macro="" textlink="">
      <xdr:nvSpPr>
        <xdr:cNvPr id="365" name="テキスト ボックス 364"/>
        <xdr:cNvSpPr txBox="1"/>
      </xdr:nvSpPr>
      <xdr:spPr>
        <a:xfrm>
          <a:off x="9372111" y="1017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152220</xdr:rowOff>
    </xdr:from>
    <xdr:to>
      <xdr:col>12</xdr:col>
      <xdr:colOff>561975</xdr:colOff>
      <xdr:row>59</xdr:row>
      <xdr:rowOff>82370</xdr:rowOff>
    </xdr:to>
    <xdr:sp macro="" textlink="">
      <xdr:nvSpPr>
        <xdr:cNvPr id="366" name="円/楕円 365"/>
        <xdr:cNvSpPr/>
      </xdr:nvSpPr>
      <xdr:spPr>
        <a:xfrm>
          <a:off x="8699500" y="1009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73497</xdr:rowOff>
    </xdr:from>
    <xdr:ext cx="534377" cy="259045"/>
    <xdr:sp macro="" textlink="">
      <xdr:nvSpPr>
        <xdr:cNvPr id="367" name="テキスト ボックス 366"/>
        <xdr:cNvSpPr txBox="1"/>
      </xdr:nvSpPr>
      <xdr:spPr>
        <a:xfrm>
          <a:off x="8483111" y="1018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150873</xdr:rowOff>
    </xdr:from>
    <xdr:to>
      <xdr:col>11</xdr:col>
      <xdr:colOff>358775</xdr:colOff>
      <xdr:row>59</xdr:row>
      <xdr:rowOff>81023</xdr:rowOff>
    </xdr:to>
    <xdr:sp macro="" textlink="">
      <xdr:nvSpPr>
        <xdr:cNvPr id="368" name="円/楕円 367"/>
        <xdr:cNvSpPr/>
      </xdr:nvSpPr>
      <xdr:spPr>
        <a:xfrm>
          <a:off x="7810500" y="100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72150</xdr:rowOff>
    </xdr:from>
    <xdr:ext cx="534377" cy="259045"/>
    <xdr:sp macro="" textlink="">
      <xdr:nvSpPr>
        <xdr:cNvPr id="369" name="テキスト ボックス 368"/>
        <xdr:cNvSpPr txBox="1"/>
      </xdr:nvSpPr>
      <xdr:spPr>
        <a:xfrm>
          <a:off x="7594111" y="1018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141056</xdr:rowOff>
    </xdr:from>
    <xdr:to>
      <xdr:col>10</xdr:col>
      <xdr:colOff>155575</xdr:colOff>
      <xdr:row>59</xdr:row>
      <xdr:rowOff>71206</xdr:rowOff>
    </xdr:to>
    <xdr:sp macro="" textlink="">
      <xdr:nvSpPr>
        <xdr:cNvPr id="370" name="円/楕円 369"/>
        <xdr:cNvSpPr/>
      </xdr:nvSpPr>
      <xdr:spPr>
        <a:xfrm>
          <a:off x="6921500" y="1008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62333</xdr:rowOff>
    </xdr:from>
    <xdr:ext cx="534377" cy="259045"/>
    <xdr:sp macro="" textlink="">
      <xdr:nvSpPr>
        <xdr:cNvPr id="371" name="テキスト ボックス 370"/>
        <xdr:cNvSpPr txBox="1"/>
      </xdr:nvSpPr>
      <xdr:spPr>
        <a:xfrm>
          <a:off x="6705111" y="101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95794</xdr:rowOff>
    </xdr:from>
    <xdr:to>
      <xdr:col>15</xdr:col>
      <xdr:colOff>180975</xdr:colOff>
      <xdr:row>78</xdr:row>
      <xdr:rowOff>162057</xdr:rowOff>
    </xdr:to>
    <xdr:cxnSp macro="">
      <xdr:nvCxnSpPr>
        <xdr:cNvPr id="400" name="直線コネクタ 399"/>
        <xdr:cNvCxnSpPr/>
      </xdr:nvCxnSpPr>
      <xdr:spPr>
        <a:xfrm>
          <a:off x="9639300" y="13468894"/>
          <a:ext cx="838200" cy="6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95794</xdr:rowOff>
    </xdr:from>
    <xdr:to>
      <xdr:col>14</xdr:col>
      <xdr:colOff>28575</xdr:colOff>
      <xdr:row>78</xdr:row>
      <xdr:rowOff>163973</xdr:rowOff>
    </xdr:to>
    <xdr:cxnSp macro="">
      <xdr:nvCxnSpPr>
        <xdr:cNvPr id="403" name="直線コネクタ 402"/>
        <xdr:cNvCxnSpPr/>
      </xdr:nvCxnSpPr>
      <xdr:spPr>
        <a:xfrm flipV="1">
          <a:off x="8750300" y="13468894"/>
          <a:ext cx="889000" cy="6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163973</xdr:rowOff>
    </xdr:from>
    <xdr:to>
      <xdr:col>12</xdr:col>
      <xdr:colOff>511175</xdr:colOff>
      <xdr:row>78</xdr:row>
      <xdr:rowOff>170000</xdr:rowOff>
    </xdr:to>
    <xdr:cxnSp macro="">
      <xdr:nvCxnSpPr>
        <xdr:cNvPr id="406" name="直線コネクタ 405"/>
        <xdr:cNvCxnSpPr/>
      </xdr:nvCxnSpPr>
      <xdr:spPr>
        <a:xfrm flipV="1">
          <a:off x="7861300" y="13537073"/>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170000</xdr:rowOff>
    </xdr:from>
    <xdr:to>
      <xdr:col>11</xdr:col>
      <xdr:colOff>307975</xdr:colOff>
      <xdr:row>79</xdr:row>
      <xdr:rowOff>4421</xdr:rowOff>
    </xdr:to>
    <xdr:cxnSp macro="">
      <xdr:nvCxnSpPr>
        <xdr:cNvPr id="409" name="直線コネクタ 408"/>
        <xdr:cNvCxnSpPr/>
      </xdr:nvCxnSpPr>
      <xdr:spPr>
        <a:xfrm flipV="1">
          <a:off x="6972300" y="13543100"/>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111257</xdr:rowOff>
    </xdr:from>
    <xdr:to>
      <xdr:col>15</xdr:col>
      <xdr:colOff>231775</xdr:colOff>
      <xdr:row>79</xdr:row>
      <xdr:rowOff>41407</xdr:rowOff>
    </xdr:to>
    <xdr:sp macro="" textlink="">
      <xdr:nvSpPr>
        <xdr:cNvPr id="419" name="円/楕円 418"/>
        <xdr:cNvSpPr/>
      </xdr:nvSpPr>
      <xdr:spPr>
        <a:xfrm>
          <a:off x="10426700" y="1348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26184</xdr:rowOff>
    </xdr:from>
    <xdr:ext cx="534377" cy="259045"/>
    <xdr:sp macro="" textlink="">
      <xdr:nvSpPr>
        <xdr:cNvPr id="420" name="商工費該当値テキスト"/>
        <xdr:cNvSpPr txBox="1"/>
      </xdr:nvSpPr>
      <xdr:spPr>
        <a:xfrm>
          <a:off x="10528300" y="1339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44994</xdr:rowOff>
    </xdr:from>
    <xdr:to>
      <xdr:col>14</xdr:col>
      <xdr:colOff>79375</xdr:colOff>
      <xdr:row>78</xdr:row>
      <xdr:rowOff>146594</xdr:rowOff>
    </xdr:to>
    <xdr:sp macro="" textlink="">
      <xdr:nvSpPr>
        <xdr:cNvPr id="421" name="円/楕円 420"/>
        <xdr:cNvSpPr/>
      </xdr:nvSpPr>
      <xdr:spPr>
        <a:xfrm>
          <a:off x="9588500" y="1341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137721</xdr:rowOff>
    </xdr:from>
    <xdr:ext cx="534377" cy="259045"/>
    <xdr:sp macro="" textlink="">
      <xdr:nvSpPr>
        <xdr:cNvPr id="422" name="テキスト ボックス 421"/>
        <xdr:cNvSpPr txBox="1"/>
      </xdr:nvSpPr>
      <xdr:spPr>
        <a:xfrm>
          <a:off x="9372111" y="13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113173</xdr:rowOff>
    </xdr:from>
    <xdr:to>
      <xdr:col>12</xdr:col>
      <xdr:colOff>561975</xdr:colOff>
      <xdr:row>79</xdr:row>
      <xdr:rowOff>43323</xdr:rowOff>
    </xdr:to>
    <xdr:sp macro="" textlink="">
      <xdr:nvSpPr>
        <xdr:cNvPr id="423" name="円/楕円 422"/>
        <xdr:cNvSpPr/>
      </xdr:nvSpPr>
      <xdr:spPr>
        <a:xfrm>
          <a:off x="8699500" y="134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34450</xdr:rowOff>
    </xdr:from>
    <xdr:ext cx="534377" cy="259045"/>
    <xdr:sp macro="" textlink="">
      <xdr:nvSpPr>
        <xdr:cNvPr id="424" name="テキスト ボックス 423"/>
        <xdr:cNvSpPr txBox="1"/>
      </xdr:nvSpPr>
      <xdr:spPr>
        <a:xfrm>
          <a:off x="8483111" y="1357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119200</xdr:rowOff>
    </xdr:from>
    <xdr:to>
      <xdr:col>11</xdr:col>
      <xdr:colOff>358775</xdr:colOff>
      <xdr:row>79</xdr:row>
      <xdr:rowOff>49350</xdr:rowOff>
    </xdr:to>
    <xdr:sp macro="" textlink="">
      <xdr:nvSpPr>
        <xdr:cNvPr id="425" name="円/楕円 424"/>
        <xdr:cNvSpPr/>
      </xdr:nvSpPr>
      <xdr:spPr>
        <a:xfrm>
          <a:off x="7810500" y="134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40477</xdr:rowOff>
    </xdr:from>
    <xdr:ext cx="534377" cy="259045"/>
    <xdr:sp macro="" textlink="">
      <xdr:nvSpPr>
        <xdr:cNvPr id="426" name="テキスト ボックス 425"/>
        <xdr:cNvSpPr txBox="1"/>
      </xdr:nvSpPr>
      <xdr:spPr>
        <a:xfrm>
          <a:off x="7594111" y="1358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125071</xdr:rowOff>
    </xdr:from>
    <xdr:to>
      <xdr:col>10</xdr:col>
      <xdr:colOff>155575</xdr:colOff>
      <xdr:row>79</xdr:row>
      <xdr:rowOff>55221</xdr:rowOff>
    </xdr:to>
    <xdr:sp macro="" textlink="">
      <xdr:nvSpPr>
        <xdr:cNvPr id="427" name="円/楕円 426"/>
        <xdr:cNvSpPr/>
      </xdr:nvSpPr>
      <xdr:spPr>
        <a:xfrm>
          <a:off x="6921500" y="1349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46348</xdr:rowOff>
    </xdr:from>
    <xdr:ext cx="534377" cy="259045"/>
    <xdr:sp macro="" textlink="">
      <xdr:nvSpPr>
        <xdr:cNvPr id="428" name="テキスト ボックス 427"/>
        <xdr:cNvSpPr txBox="1"/>
      </xdr:nvSpPr>
      <xdr:spPr>
        <a:xfrm>
          <a:off x="6705111" y="135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107789</xdr:rowOff>
    </xdr:from>
    <xdr:to>
      <xdr:col>15</xdr:col>
      <xdr:colOff>180975</xdr:colOff>
      <xdr:row>98</xdr:row>
      <xdr:rowOff>108133</xdr:rowOff>
    </xdr:to>
    <xdr:cxnSp macro="">
      <xdr:nvCxnSpPr>
        <xdr:cNvPr id="455" name="直線コネクタ 454"/>
        <xdr:cNvCxnSpPr/>
      </xdr:nvCxnSpPr>
      <xdr:spPr>
        <a:xfrm>
          <a:off x="9639300" y="16909889"/>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107789</xdr:rowOff>
    </xdr:from>
    <xdr:to>
      <xdr:col>14</xdr:col>
      <xdr:colOff>28575</xdr:colOff>
      <xdr:row>98</xdr:row>
      <xdr:rowOff>112565</xdr:rowOff>
    </xdr:to>
    <xdr:cxnSp macro="">
      <xdr:nvCxnSpPr>
        <xdr:cNvPr id="458" name="直線コネクタ 457"/>
        <xdr:cNvCxnSpPr/>
      </xdr:nvCxnSpPr>
      <xdr:spPr>
        <a:xfrm flipV="1">
          <a:off x="8750300" y="16909889"/>
          <a:ext cx="889000" cy="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112565</xdr:rowOff>
    </xdr:from>
    <xdr:to>
      <xdr:col>12</xdr:col>
      <xdr:colOff>511175</xdr:colOff>
      <xdr:row>98</xdr:row>
      <xdr:rowOff>115692</xdr:rowOff>
    </xdr:to>
    <xdr:cxnSp macro="">
      <xdr:nvCxnSpPr>
        <xdr:cNvPr id="461" name="直線コネクタ 460"/>
        <xdr:cNvCxnSpPr/>
      </xdr:nvCxnSpPr>
      <xdr:spPr>
        <a:xfrm flipV="1">
          <a:off x="7861300" y="16914665"/>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115692</xdr:rowOff>
    </xdr:from>
    <xdr:to>
      <xdr:col>11</xdr:col>
      <xdr:colOff>307975</xdr:colOff>
      <xdr:row>98</xdr:row>
      <xdr:rowOff>118866</xdr:rowOff>
    </xdr:to>
    <xdr:cxnSp macro="">
      <xdr:nvCxnSpPr>
        <xdr:cNvPr id="464" name="直線コネクタ 463"/>
        <xdr:cNvCxnSpPr/>
      </xdr:nvCxnSpPr>
      <xdr:spPr>
        <a:xfrm flipV="1">
          <a:off x="6972300" y="16917792"/>
          <a:ext cx="889000" cy="3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154505</xdr:rowOff>
    </xdr:from>
    <xdr:ext cx="599010" cy="259045"/>
    <xdr:sp macro="" textlink="">
      <xdr:nvSpPr>
        <xdr:cNvPr id="468" name="テキスト ボックス 467"/>
        <xdr:cNvSpPr txBox="1"/>
      </xdr:nvSpPr>
      <xdr:spPr>
        <a:xfrm>
          <a:off x="6672794" y="1661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57333</xdr:rowOff>
    </xdr:from>
    <xdr:to>
      <xdr:col>15</xdr:col>
      <xdr:colOff>231775</xdr:colOff>
      <xdr:row>98</xdr:row>
      <xdr:rowOff>158933</xdr:rowOff>
    </xdr:to>
    <xdr:sp macro="" textlink="">
      <xdr:nvSpPr>
        <xdr:cNvPr id="474" name="円/楕円 473"/>
        <xdr:cNvSpPr/>
      </xdr:nvSpPr>
      <xdr:spPr>
        <a:xfrm>
          <a:off x="10426700" y="168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170614</xdr:rowOff>
    </xdr:from>
    <xdr:ext cx="534377" cy="259045"/>
    <xdr:sp macro="" textlink="">
      <xdr:nvSpPr>
        <xdr:cNvPr id="475" name="土木費該当値テキスト"/>
        <xdr:cNvSpPr txBox="1"/>
      </xdr:nvSpPr>
      <xdr:spPr>
        <a:xfrm>
          <a:off x="10528300" y="1680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56989</xdr:rowOff>
    </xdr:from>
    <xdr:to>
      <xdr:col>14</xdr:col>
      <xdr:colOff>79375</xdr:colOff>
      <xdr:row>98</xdr:row>
      <xdr:rowOff>158589</xdr:rowOff>
    </xdr:to>
    <xdr:sp macro="" textlink="">
      <xdr:nvSpPr>
        <xdr:cNvPr id="476" name="円/楕円 475"/>
        <xdr:cNvSpPr/>
      </xdr:nvSpPr>
      <xdr:spPr>
        <a:xfrm>
          <a:off x="9588500" y="1685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149716</xdr:rowOff>
    </xdr:from>
    <xdr:ext cx="534377" cy="259045"/>
    <xdr:sp macro="" textlink="">
      <xdr:nvSpPr>
        <xdr:cNvPr id="477" name="テキスト ボックス 476"/>
        <xdr:cNvSpPr txBox="1"/>
      </xdr:nvSpPr>
      <xdr:spPr>
        <a:xfrm>
          <a:off x="9372111" y="1695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69,798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61765</xdr:rowOff>
    </xdr:from>
    <xdr:to>
      <xdr:col>12</xdr:col>
      <xdr:colOff>561975</xdr:colOff>
      <xdr:row>98</xdr:row>
      <xdr:rowOff>163365</xdr:rowOff>
    </xdr:to>
    <xdr:sp macro="" textlink="">
      <xdr:nvSpPr>
        <xdr:cNvPr id="478" name="円/楕円 477"/>
        <xdr:cNvSpPr/>
      </xdr:nvSpPr>
      <xdr:spPr>
        <a:xfrm>
          <a:off x="8699500" y="168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154492</xdr:rowOff>
    </xdr:from>
    <xdr:ext cx="534377" cy="259045"/>
    <xdr:sp macro="" textlink="">
      <xdr:nvSpPr>
        <xdr:cNvPr id="479" name="テキスト ボックス 478"/>
        <xdr:cNvSpPr txBox="1"/>
      </xdr:nvSpPr>
      <xdr:spPr>
        <a:xfrm>
          <a:off x="8483111" y="1695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64892</xdr:rowOff>
    </xdr:from>
    <xdr:to>
      <xdr:col>11</xdr:col>
      <xdr:colOff>358775</xdr:colOff>
      <xdr:row>98</xdr:row>
      <xdr:rowOff>166492</xdr:rowOff>
    </xdr:to>
    <xdr:sp macro="" textlink="">
      <xdr:nvSpPr>
        <xdr:cNvPr id="480" name="円/楕円 479"/>
        <xdr:cNvSpPr/>
      </xdr:nvSpPr>
      <xdr:spPr>
        <a:xfrm>
          <a:off x="7810500" y="168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157619</xdr:rowOff>
    </xdr:from>
    <xdr:ext cx="534377" cy="259045"/>
    <xdr:sp macro="" textlink="">
      <xdr:nvSpPr>
        <xdr:cNvPr id="481" name="テキスト ボックス 480"/>
        <xdr:cNvSpPr txBox="1"/>
      </xdr:nvSpPr>
      <xdr:spPr>
        <a:xfrm>
          <a:off x="7594111" y="169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52,512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68066</xdr:rowOff>
    </xdr:from>
    <xdr:to>
      <xdr:col>10</xdr:col>
      <xdr:colOff>155575</xdr:colOff>
      <xdr:row>98</xdr:row>
      <xdr:rowOff>169666</xdr:rowOff>
    </xdr:to>
    <xdr:sp macro="" textlink="">
      <xdr:nvSpPr>
        <xdr:cNvPr id="482" name="円/楕円 481"/>
        <xdr:cNvSpPr/>
      </xdr:nvSpPr>
      <xdr:spPr>
        <a:xfrm>
          <a:off x="6921500" y="1687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160793</xdr:rowOff>
    </xdr:from>
    <xdr:ext cx="534377" cy="259045"/>
    <xdr:sp macro="" textlink="">
      <xdr:nvSpPr>
        <xdr:cNvPr id="483" name="テキスト ボックス 482"/>
        <xdr:cNvSpPr txBox="1"/>
      </xdr:nvSpPr>
      <xdr:spPr>
        <a:xfrm>
          <a:off x="6705111" y="1696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51224</xdr:rowOff>
    </xdr:from>
    <xdr:to>
      <xdr:col>23</xdr:col>
      <xdr:colOff>517525</xdr:colOff>
      <xdr:row>37</xdr:row>
      <xdr:rowOff>124346</xdr:rowOff>
    </xdr:to>
    <xdr:cxnSp macro="">
      <xdr:nvCxnSpPr>
        <xdr:cNvPr id="512" name="直線コネクタ 511"/>
        <xdr:cNvCxnSpPr/>
      </xdr:nvCxnSpPr>
      <xdr:spPr>
        <a:xfrm flipV="1">
          <a:off x="15481300" y="6394874"/>
          <a:ext cx="838200" cy="7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80706</xdr:rowOff>
    </xdr:from>
    <xdr:to>
      <xdr:col>22</xdr:col>
      <xdr:colOff>365125</xdr:colOff>
      <xdr:row>37</xdr:row>
      <xdr:rowOff>124346</xdr:rowOff>
    </xdr:to>
    <xdr:cxnSp macro="">
      <xdr:nvCxnSpPr>
        <xdr:cNvPr id="515" name="直線コネクタ 514"/>
        <xdr:cNvCxnSpPr/>
      </xdr:nvCxnSpPr>
      <xdr:spPr>
        <a:xfrm>
          <a:off x="14592300" y="6424356"/>
          <a:ext cx="889000" cy="4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80706</xdr:rowOff>
    </xdr:from>
    <xdr:to>
      <xdr:col>21</xdr:col>
      <xdr:colOff>161925</xdr:colOff>
      <xdr:row>37</xdr:row>
      <xdr:rowOff>153904</xdr:rowOff>
    </xdr:to>
    <xdr:cxnSp macro="">
      <xdr:nvCxnSpPr>
        <xdr:cNvPr id="518" name="直線コネクタ 517"/>
        <xdr:cNvCxnSpPr/>
      </xdr:nvCxnSpPr>
      <xdr:spPr>
        <a:xfrm flipV="1">
          <a:off x="13703300" y="6424356"/>
          <a:ext cx="889000" cy="7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130137</xdr:rowOff>
    </xdr:from>
    <xdr:to>
      <xdr:col>19</xdr:col>
      <xdr:colOff>644525</xdr:colOff>
      <xdr:row>37</xdr:row>
      <xdr:rowOff>153904</xdr:rowOff>
    </xdr:to>
    <xdr:cxnSp macro="">
      <xdr:nvCxnSpPr>
        <xdr:cNvPr id="521" name="直線コネクタ 520"/>
        <xdr:cNvCxnSpPr/>
      </xdr:nvCxnSpPr>
      <xdr:spPr>
        <a:xfrm>
          <a:off x="12814300" y="6473787"/>
          <a:ext cx="88900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424</xdr:rowOff>
    </xdr:from>
    <xdr:to>
      <xdr:col>23</xdr:col>
      <xdr:colOff>568325</xdr:colOff>
      <xdr:row>37</xdr:row>
      <xdr:rowOff>102024</xdr:rowOff>
    </xdr:to>
    <xdr:sp macro="" textlink="">
      <xdr:nvSpPr>
        <xdr:cNvPr id="531" name="円/楕円 530"/>
        <xdr:cNvSpPr/>
      </xdr:nvSpPr>
      <xdr:spPr>
        <a:xfrm>
          <a:off x="16268700" y="63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150301</xdr:rowOff>
    </xdr:from>
    <xdr:ext cx="534377" cy="259045"/>
    <xdr:sp macro="" textlink="">
      <xdr:nvSpPr>
        <xdr:cNvPr id="532" name="消防費該当値テキスト"/>
        <xdr:cNvSpPr txBox="1"/>
      </xdr:nvSpPr>
      <xdr:spPr>
        <a:xfrm>
          <a:off x="16370300" y="632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73546</xdr:rowOff>
    </xdr:from>
    <xdr:to>
      <xdr:col>22</xdr:col>
      <xdr:colOff>415925</xdr:colOff>
      <xdr:row>38</xdr:row>
      <xdr:rowOff>3696</xdr:rowOff>
    </xdr:to>
    <xdr:sp macro="" textlink="">
      <xdr:nvSpPr>
        <xdr:cNvPr id="533" name="円/楕円 532"/>
        <xdr:cNvSpPr/>
      </xdr:nvSpPr>
      <xdr:spPr>
        <a:xfrm>
          <a:off x="15430500" y="64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166273</xdr:rowOff>
    </xdr:from>
    <xdr:ext cx="534377" cy="259045"/>
    <xdr:sp macro="" textlink="">
      <xdr:nvSpPr>
        <xdr:cNvPr id="534" name="テキスト ボックス 533"/>
        <xdr:cNvSpPr txBox="1"/>
      </xdr:nvSpPr>
      <xdr:spPr>
        <a:xfrm>
          <a:off x="15214111" y="650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29906</xdr:rowOff>
    </xdr:from>
    <xdr:to>
      <xdr:col>21</xdr:col>
      <xdr:colOff>212725</xdr:colOff>
      <xdr:row>37</xdr:row>
      <xdr:rowOff>131506</xdr:rowOff>
    </xdr:to>
    <xdr:sp macro="" textlink="">
      <xdr:nvSpPr>
        <xdr:cNvPr id="535" name="円/楕円 534"/>
        <xdr:cNvSpPr/>
      </xdr:nvSpPr>
      <xdr:spPr>
        <a:xfrm>
          <a:off x="14541500" y="637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122633</xdr:rowOff>
    </xdr:from>
    <xdr:ext cx="534377" cy="259045"/>
    <xdr:sp macro="" textlink="">
      <xdr:nvSpPr>
        <xdr:cNvPr id="536" name="テキスト ボックス 535"/>
        <xdr:cNvSpPr txBox="1"/>
      </xdr:nvSpPr>
      <xdr:spPr>
        <a:xfrm>
          <a:off x="14325111" y="646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40,242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103104</xdr:rowOff>
    </xdr:from>
    <xdr:to>
      <xdr:col>20</xdr:col>
      <xdr:colOff>9525</xdr:colOff>
      <xdr:row>38</xdr:row>
      <xdr:rowOff>33254</xdr:rowOff>
    </xdr:to>
    <xdr:sp macro="" textlink="">
      <xdr:nvSpPr>
        <xdr:cNvPr id="537" name="円/楕円 536"/>
        <xdr:cNvSpPr/>
      </xdr:nvSpPr>
      <xdr:spPr>
        <a:xfrm>
          <a:off x="13652500" y="644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24381</xdr:rowOff>
    </xdr:from>
    <xdr:ext cx="534377" cy="259045"/>
    <xdr:sp macro="" textlink="">
      <xdr:nvSpPr>
        <xdr:cNvPr id="538" name="テキスト ボックス 537"/>
        <xdr:cNvSpPr txBox="1"/>
      </xdr:nvSpPr>
      <xdr:spPr>
        <a:xfrm>
          <a:off x="13436111" y="653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79337</xdr:rowOff>
    </xdr:from>
    <xdr:to>
      <xdr:col>18</xdr:col>
      <xdr:colOff>492125</xdr:colOff>
      <xdr:row>38</xdr:row>
      <xdr:rowOff>9487</xdr:rowOff>
    </xdr:to>
    <xdr:sp macro="" textlink="">
      <xdr:nvSpPr>
        <xdr:cNvPr id="539" name="円/楕円 538"/>
        <xdr:cNvSpPr/>
      </xdr:nvSpPr>
      <xdr:spPr>
        <a:xfrm>
          <a:off x="12763500" y="64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614</xdr:rowOff>
    </xdr:from>
    <xdr:ext cx="534377" cy="259045"/>
    <xdr:sp macro="" textlink="">
      <xdr:nvSpPr>
        <xdr:cNvPr id="540" name="テキスト ボックス 539"/>
        <xdr:cNvSpPr txBox="1"/>
      </xdr:nvSpPr>
      <xdr:spPr>
        <a:xfrm>
          <a:off x="12547111" y="65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54503</xdr:rowOff>
    </xdr:from>
    <xdr:to>
      <xdr:col>23</xdr:col>
      <xdr:colOff>517525</xdr:colOff>
      <xdr:row>58</xdr:row>
      <xdr:rowOff>72191</xdr:rowOff>
    </xdr:to>
    <xdr:cxnSp macro="">
      <xdr:nvCxnSpPr>
        <xdr:cNvPr id="569" name="直線コネクタ 568"/>
        <xdr:cNvCxnSpPr/>
      </xdr:nvCxnSpPr>
      <xdr:spPr>
        <a:xfrm flipV="1">
          <a:off x="15481300" y="9998603"/>
          <a:ext cx="8382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72191</xdr:rowOff>
    </xdr:from>
    <xdr:to>
      <xdr:col>22</xdr:col>
      <xdr:colOff>365125</xdr:colOff>
      <xdr:row>58</xdr:row>
      <xdr:rowOff>75408</xdr:rowOff>
    </xdr:to>
    <xdr:cxnSp macro="">
      <xdr:nvCxnSpPr>
        <xdr:cNvPr id="572" name="直線コネクタ 571"/>
        <xdr:cNvCxnSpPr/>
      </xdr:nvCxnSpPr>
      <xdr:spPr>
        <a:xfrm flipV="1">
          <a:off x="14592300" y="1001629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120023</xdr:rowOff>
    </xdr:from>
    <xdr:to>
      <xdr:col>21</xdr:col>
      <xdr:colOff>161925</xdr:colOff>
      <xdr:row>58</xdr:row>
      <xdr:rowOff>75408</xdr:rowOff>
    </xdr:to>
    <xdr:cxnSp macro="">
      <xdr:nvCxnSpPr>
        <xdr:cNvPr id="575" name="直線コネクタ 574"/>
        <xdr:cNvCxnSpPr/>
      </xdr:nvCxnSpPr>
      <xdr:spPr>
        <a:xfrm>
          <a:off x="13703300" y="9892673"/>
          <a:ext cx="8890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40145</xdr:rowOff>
    </xdr:from>
    <xdr:ext cx="599010" cy="259045"/>
    <xdr:sp macro="" textlink="">
      <xdr:nvSpPr>
        <xdr:cNvPr id="577" name="テキスト ボックス 576"/>
        <xdr:cNvSpPr txBox="1"/>
      </xdr:nvSpPr>
      <xdr:spPr>
        <a:xfrm>
          <a:off x="14292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120023</xdr:rowOff>
    </xdr:from>
    <xdr:to>
      <xdr:col>19</xdr:col>
      <xdr:colOff>644525</xdr:colOff>
      <xdr:row>58</xdr:row>
      <xdr:rowOff>87953</xdr:rowOff>
    </xdr:to>
    <xdr:cxnSp macro="">
      <xdr:nvCxnSpPr>
        <xdr:cNvPr id="578" name="直線コネクタ 577"/>
        <xdr:cNvCxnSpPr/>
      </xdr:nvCxnSpPr>
      <xdr:spPr>
        <a:xfrm flipV="1">
          <a:off x="12814300" y="9892673"/>
          <a:ext cx="889000" cy="13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21422</xdr:rowOff>
    </xdr:from>
    <xdr:ext cx="599010" cy="259045"/>
    <xdr:sp macro="" textlink="">
      <xdr:nvSpPr>
        <xdr:cNvPr id="580" name="テキスト ボックス 579"/>
        <xdr:cNvSpPr txBox="1"/>
      </xdr:nvSpPr>
      <xdr:spPr>
        <a:xfrm>
          <a:off x="13403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3703</xdr:rowOff>
    </xdr:from>
    <xdr:to>
      <xdr:col>23</xdr:col>
      <xdr:colOff>568325</xdr:colOff>
      <xdr:row>58</xdr:row>
      <xdr:rowOff>105303</xdr:rowOff>
    </xdr:to>
    <xdr:sp macro="" textlink="">
      <xdr:nvSpPr>
        <xdr:cNvPr id="588" name="円/楕円 587"/>
        <xdr:cNvSpPr/>
      </xdr:nvSpPr>
      <xdr:spPr>
        <a:xfrm>
          <a:off x="16268700" y="994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90080</xdr:rowOff>
    </xdr:from>
    <xdr:ext cx="534377" cy="259045"/>
    <xdr:sp macro="" textlink="">
      <xdr:nvSpPr>
        <xdr:cNvPr id="589" name="教育費該当値テキスト"/>
        <xdr:cNvSpPr txBox="1"/>
      </xdr:nvSpPr>
      <xdr:spPr>
        <a:xfrm>
          <a:off x="16370300" y="986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84,723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21391</xdr:rowOff>
    </xdr:from>
    <xdr:to>
      <xdr:col>22</xdr:col>
      <xdr:colOff>415925</xdr:colOff>
      <xdr:row>58</xdr:row>
      <xdr:rowOff>122991</xdr:rowOff>
    </xdr:to>
    <xdr:sp macro="" textlink="">
      <xdr:nvSpPr>
        <xdr:cNvPr id="590" name="円/楕円 589"/>
        <xdr:cNvSpPr/>
      </xdr:nvSpPr>
      <xdr:spPr>
        <a:xfrm>
          <a:off x="15430500" y="996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114118</xdr:rowOff>
    </xdr:from>
    <xdr:ext cx="534377" cy="259045"/>
    <xdr:sp macro="" textlink="">
      <xdr:nvSpPr>
        <xdr:cNvPr id="591" name="テキスト ボックス 590"/>
        <xdr:cNvSpPr txBox="1"/>
      </xdr:nvSpPr>
      <xdr:spPr>
        <a:xfrm>
          <a:off x="15214111" y="100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24608</xdr:rowOff>
    </xdr:from>
    <xdr:to>
      <xdr:col>21</xdr:col>
      <xdr:colOff>212725</xdr:colOff>
      <xdr:row>58</xdr:row>
      <xdr:rowOff>126208</xdr:rowOff>
    </xdr:to>
    <xdr:sp macro="" textlink="">
      <xdr:nvSpPr>
        <xdr:cNvPr id="592" name="円/楕円 591"/>
        <xdr:cNvSpPr/>
      </xdr:nvSpPr>
      <xdr:spPr>
        <a:xfrm>
          <a:off x="14541500" y="99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117335</xdr:rowOff>
    </xdr:from>
    <xdr:ext cx="534377" cy="259045"/>
    <xdr:sp macro="" textlink="">
      <xdr:nvSpPr>
        <xdr:cNvPr id="593" name="テキスト ボックス 592"/>
        <xdr:cNvSpPr txBox="1"/>
      </xdr:nvSpPr>
      <xdr:spPr>
        <a:xfrm>
          <a:off x="14325111" y="1006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73,749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69223</xdr:rowOff>
    </xdr:from>
    <xdr:to>
      <xdr:col>20</xdr:col>
      <xdr:colOff>9525</xdr:colOff>
      <xdr:row>57</xdr:row>
      <xdr:rowOff>170823</xdr:rowOff>
    </xdr:to>
    <xdr:sp macro="" textlink="">
      <xdr:nvSpPr>
        <xdr:cNvPr id="594" name="円/楕円 593"/>
        <xdr:cNvSpPr/>
      </xdr:nvSpPr>
      <xdr:spPr>
        <a:xfrm>
          <a:off x="13652500" y="984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15900</xdr:rowOff>
    </xdr:from>
    <xdr:ext cx="599010" cy="259045"/>
    <xdr:sp macro="" textlink="">
      <xdr:nvSpPr>
        <xdr:cNvPr id="595" name="テキスト ボックス 594"/>
        <xdr:cNvSpPr txBox="1"/>
      </xdr:nvSpPr>
      <xdr:spPr>
        <a:xfrm>
          <a:off x="13403794" y="961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140,329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37153</xdr:rowOff>
    </xdr:from>
    <xdr:to>
      <xdr:col>18</xdr:col>
      <xdr:colOff>492125</xdr:colOff>
      <xdr:row>58</xdr:row>
      <xdr:rowOff>138753</xdr:rowOff>
    </xdr:to>
    <xdr:sp macro="" textlink="">
      <xdr:nvSpPr>
        <xdr:cNvPr id="596" name="円/楕円 595"/>
        <xdr:cNvSpPr/>
      </xdr:nvSpPr>
      <xdr:spPr>
        <a:xfrm>
          <a:off x="12763500" y="998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129880</xdr:rowOff>
    </xdr:from>
    <xdr:ext cx="534377" cy="259045"/>
    <xdr:sp macro="" textlink="">
      <xdr:nvSpPr>
        <xdr:cNvPr id="597" name="テキスト ボックス 596"/>
        <xdr:cNvSpPr txBox="1"/>
      </xdr:nvSpPr>
      <xdr:spPr>
        <a:xfrm>
          <a:off x="12547111" y="1007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43345</xdr:rowOff>
    </xdr:from>
    <xdr:to>
      <xdr:col>22</xdr:col>
      <xdr:colOff>365125</xdr:colOff>
      <xdr:row>79</xdr:row>
      <xdr:rowOff>44450</xdr:rowOff>
    </xdr:to>
    <xdr:cxnSp macro="">
      <xdr:nvCxnSpPr>
        <xdr:cNvPr id="629" name="直線コネクタ 628"/>
        <xdr:cNvCxnSpPr/>
      </xdr:nvCxnSpPr>
      <xdr:spPr>
        <a:xfrm>
          <a:off x="14592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43345</xdr:rowOff>
    </xdr:from>
    <xdr:to>
      <xdr:col>21</xdr:col>
      <xdr:colOff>161925</xdr:colOff>
      <xdr:row>79</xdr:row>
      <xdr:rowOff>44450</xdr:rowOff>
    </xdr:to>
    <xdr:cxnSp macro="">
      <xdr:nvCxnSpPr>
        <xdr:cNvPr id="632" name="直線コネクタ 631"/>
        <xdr:cNvCxnSpPr/>
      </xdr:nvCxnSpPr>
      <xdr:spPr>
        <a:xfrm flipV="1">
          <a:off x="13703300" y="1358789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5" name="直線コネクタ 63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5" name="円/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7" name="円/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8" name="テキスト ボックス 64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163995</xdr:rowOff>
    </xdr:from>
    <xdr:to>
      <xdr:col>21</xdr:col>
      <xdr:colOff>212725</xdr:colOff>
      <xdr:row>79</xdr:row>
      <xdr:rowOff>94145</xdr:rowOff>
    </xdr:to>
    <xdr:sp macro="" textlink="">
      <xdr:nvSpPr>
        <xdr:cNvPr id="649" name="円/楕円 648"/>
        <xdr:cNvSpPr/>
      </xdr:nvSpPr>
      <xdr:spPr>
        <a:xfrm>
          <a:off x="14541500" y="1353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85272</xdr:rowOff>
    </xdr:from>
    <xdr:ext cx="378565" cy="259045"/>
    <xdr:sp macro="" textlink="">
      <xdr:nvSpPr>
        <xdr:cNvPr id="650" name="テキスト ボックス 649"/>
        <xdr:cNvSpPr txBox="1"/>
      </xdr:nvSpPr>
      <xdr:spPr>
        <a:xfrm>
          <a:off x="14403017" y="13629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1" name="円/楕円 65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2" name="テキスト ボックス 65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3" name="円/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4" name="テキスト ボックス 65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32871</xdr:rowOff>
    </xdr:from>
    <xdr:to>
      <xdr:col>23</xdr:col>
      <xdr:colOff>517525</xdr:colOff>
      <xdr:row>98</xdr:row>
      <xdr:rowOff>43349</xdr:rowOff>
    </xdr:to>
    <xdr:cxnSp macro="">
      <xdr:nvCxnSpPr>
        <xdr:cNvPr id="683" name="直線コネクタ 682"/>
        <xdr:cNvCxnSpPr/>
      </xdr:nvCxnSpPr>
      <xdr:spPr>
        <a:xfrm>
          <a:off x="15481300" y="16834971"/>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6178</xdr:rowOff>
    </xdr:from>
    <xdr:to>
      <xdr:col>22</xdr:col>
      <xdr:colOff>365125</xdr:colOff>
      <xdr:row>98</xdr:row>
      <xdr:rowOff>32871</xdr:rowOff>
    </xdr:to>
    <xdr:cxnSp macro="">
      <xdr:nvCxnSpPr>
        <xdr:cNvPr id="686" name="直線コネクタ 685"/>
        <xdr:cNvCxnSpPr/>
      </xdr:nvCxnSpPr>
      <xdr:spPr>
        <a:xfrm>
          <a:off x="14592300" y="16808278"/>
          <a:ext cx="889000" cy="2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97471</xdr:rowOff>
    </xdr:from>
    <xdr:ext cx="599010" cy="259045"/>
    <xdr:sp macro="" textlink="">
      <xdr:nvSpPr>
        <xdr:cNvPr id="688" name="テキスト ボックス 687"/>
        <xdr:cNvSpPr txBox="1"/>
      </xdr:nvSpPr>
      <xdr:spPr>
        <a:xfrm>
          <a:off x="15181794" y="1655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4333</xdr:rowOff>
    </xdr:from>
    <xdr:to>
      <xdr:col>21</xdr:col>
      <xdr:colOff>161925</xdr:colOff>
      <xdr:row>98</xdr:row>
      <xdr:rowOff>6178</xdr:rowOff>
    </xdr:to>
    <xdr:cxnSp macro="">
      <xdr:nvCxnSpPr>
        <xdr:cNvPr id="689" name="直線コネクタ 688"/>
        <xdr:cNvCxnSpPr/>
      </xdr:nvCxnSpPr>
      <xdr:spPr>
        <a:xfrm>
          <a:off x="13703300" y="16806433"/>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4333</xdr:rowOff>
    </xdr:from>
    <xdr:to>
      <xdr:col>19</xdr:col>
      <xdr:colOff>644525</xdr:colOff>
      <xdr:row>98</xdr:row>
      <xdr:rowOff>12522</xdr:rowOff>
    </xdr:to>
    <xdr:cxnSp macro="">
      <xdr:nvCxnSpPr>
        <xdr:cNvPr id="692" name="直線コネクタ 691"/>
        <xdr:cNvCxnSpPr/>
      </xdr:nvCxnSpPr>
      <xdr:spPr>
        <a:xfrm flipV="1">
          <a:off x="12814300" y="16806433"/>
          <a:ext cx="8890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61051</xdr:rowOff>
    </xdr:from>
    <xdr:ext cx="599010" cy="259045"/>
    <xdr:sp macro="" textlink="">
      <xdr:nvSpPr>
        <xdr:cNvPr id="694" name="テキスト ボックス 693"/>
        <xdr:cNvSpPr txBox="1"/>
      </xdr:nvSpPr>
      <xdr:spPr>
        <a:xfrm>
          <a:off x="13403794" y="1686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163999</xdr:rowOff>
    </xdr:from>
    <xdr:to>
      <xdr:col>23</xdr:col>
      <xdr:colOff>568325</xdr:colOff>
      <xdr:row>98</xdr:row>
      <xdr:rowOff>94149</xdr:rowOff>
    </xdr:to>
    <xdr:sp macro="" textlink="">
      <xdr:nvSpPr>
        <xdr:cNvPr id="702" name="円/楕円 701"/>
        <xdr:cNvSpPr/>
      </xdr:nvSpPr>
      <xdr:spPr>
        <a:xfrm>
          <a:off x="16268700" y="1679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142426</xdr:rowOff>
    </xdr:from>
    <xdr:ext cx="599010" cy="259045"/>
    <xdr:sp macro="" textlink="">
      <xdr:nvSpPr>
        <xdr:cNvPr id="703" name="公債費該当値テキスト"/>
        <xdr:cNvSpPr txBox="1"/>
      </xdr:nvSpPr>
      <xdr:spPr>
        <a:xfrm>
          <a:off x="16370300" y="1677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153521</xdr:rowOff>
    </xdr:from>
    <xdr:to>
      <xdr:col>22</xdr:col>
      <xdr:colOff>415925</xdr:colOff>
      <xdr:row>98</xdr:row>
      <xdr:rowOff>83671</xdr:rowOff>
    </xdr:to>
    <xdr:sp macro="" textlink="">
      <xdr:nvSpPr>
        <xdr:cNvPr id="704" name="円/楕円 703"/>
        <xdr:cNvSpPr/>
      </xdr:nvSpPr>
      <xdr:spPr>
        <a:xfrm>
          <a:off x="15430500" y="167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74798</xdr:rowOff>
    </xdr:from>
    <xdr:ext cx="599010" cy="259045"/>
    <xdr:sp macro="" textlink="">
      <xdr:nvSpPr>
        <xdr:cNvPr id="705" name="テキスト ボックス 704"/>
        <xdr:cNvSpPr txBox="1"/>
      </xdr:nvSpPr>
      <xdr:spPr>
        <a:xfrm>
          <a:off x="15181794" y="1687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144,118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126828</xdr:rowOff>
    </xdr:from>
    <xdr:to>
      <xdr:col>21</xdr:col>
      <xdr:colOff>212725</xdr:colOff>
      <xdr:row>98</xdr:row>
      <xdr:rowOff>56978</xdr:rowOff>
    </xdr:to>
    <xdr:sp macro="" textlink="">
      <xdr:nvSpPr>
        <xdr:cNvPr id="706" name="円/楕円 705"/>
        <xdr:cNvSpPr/>
      </xdr:nvSpPr>
      <xdr:spPr>
        <a:xfrm>
          <a:off x="14541500" y="1675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73505</xdr:rowOff>
    </xdr:from>
    <xdr:ext cx="599010" cy="259045"/>
    <xdr:sp macro="" textlink="">
      <xdr:nvSpPr>
        <xdr:cNvPr id="707" name="テキスト ボックス 706"/>
        <xdr:cNvSpPr txBox="1"/>
      </xdr:nvSpPr>
      <xdr:spPr>
        <a:xfrm>
          <a:off x="14292794" y="165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165,136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124983</xdr:rowOff>
    </xdr:from>
    <xdr:to>
      <xdr:col>20</xdr:col>
      <xdr:colOff>9525</xdr:colOff>
      <xdr:row>98</xdr:row>
      <xdr:rowOff>55133</xdr:rowOff>
    </xdr:to>
    <xdr:sp macro="" textlink="">
      <xdr:nvSpPr>
        <xdr:cNvPr id="708" name="円/楕円 707"/>
        <xdr:cNvSpPr/>
      </xdr:nvSpPr>
      <xdr:spPr>
        <a:xfrm>
          <a:off x="13652500" y="167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71660</xdr:rowOff>
    </xdr:from>
    <xdr:ext cx="599010" cy="259045"/>
    <xdr:sp macro="" textlink="">
      <xdr:nvSpPr>
        <xdr:cNvPr id="709" name="テキスト ボックス 708"/>
        <xdr:cNvSpPr txBox="1"/>
      </xdr:nvSpPr>
      <xdr:spPr>
        <a:xfrm>
          <a:off x="13403794" y="165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133172</xdr:rowOff>
    </xdr:from>
    <xdr:to>
      <xdr:col>18</xdr:col>
      <xdr:colOff>492125</xdr:colOff>
      <xdr:row>98</xdr:row>
      <xdr:rowOff>63322</xdr:rowOff>
    </xdr:to>
    <xdr:sp macro="" textlink="">
      <xdr:nvSpPr>
        <xdr:cNvPr id="710" name="円/楕円 709"/>
        <xdr:cNvSpPr/>
      </xdr:nvSpPr>
      <xdr:spPr>
        <a:xfrm>
          <a:off x="12763500" y="1676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79849</xdr:rowOff>
    </xdr:from>
    <xdr:ext cx="599010" cy="259045"/>
    <xdr:sp macro="" textlink="">
      <xdr:nvSpPr>
        <xdr:cNvPr id="711" name="テキスト ボックス 710"/>
        <xdr:cNvSpPr txBox="1"/>
      </xdr:nvSpPr>
      <xdr:spPr>
        <a:xfrm>
          <a:off x="12514794" y="1653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42480</xdr:rowOff>
    </xdr:from>
    <xdr:to>
      <xdr:col>32</xdr:col>
      <xdr:colOff>187325</xdr:colOff>
      <xdr:row>36</xdr:row>
      <xdr:rowOff>158968</xdr:rowOff>
    </xdr:to>
    <xdr:cxnSp macro="">
      <xdr:nvCxnSpPr>
        <xdr:cNvPr id="742" name="直線コネクタ 741"/>
        <xdr:cNvCxnSpPr/>
      </xdr:nvCxnSpPr>
      <xdr:spPr>
        <a:xfrm flipV="1">
          <a:off x="21323300" y="5357430"/>
          <a:ext cx="838200" cy="97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6290</xdr:rowOff>
    </xdr:from>
    <xdr:ext cx="378565" cy="259045"/>
    <xdr:sp macro="" textlink="">
      <xdr:nvSpPr>
        <xdr:cNvPr id="743" name="諸支出金平均値テキスト"/>
        <xdr:cNvSpPr txBox="1"/>
      </xdr:nvSpPr>
      <xdr:spPr>
        <a:xfrm>
          <a:off x="22212300" y="6692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158968</xdr:rowOff>
    </xdr:from>
    <xdr:to>
      <xdr:col>31</xdr:col>
      <xdr:colOff>34925</xdr:colOff>
      <xdr:row>37</xdr:row>
      <xdr:rowOff>142672</xdr:rowOff>
    </xdr:to>
    <xdr:cxnSp macro="">
      <xdr:nvCxnSpPr>
        <xdr:cNvPr id="745" name="直線コネクタ 744"/>
        <xdr:cNvCxnSpPr/>
      </xdr:nvCxnSpPr>
      <xdr:spPr>
        <a:xfrm flipV="1">
          <a:off x="20434300" y="6331168"/>
          <a:ext cx="889000" cy="1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122714</xdr:rowOff>
    </xdr:from>
    <xdr:ext cx="378565" cy="259045"/>
    <xdr:sp macro="" textlink="">
      <xdr:nvSpPr>
        <xdr:cNvPr id="747" name="テキスト ボックス 746"/>
        <xdr:cNvSpPr txBox="1"/>
      </xdr:nvSpPr>
      <xdr:spPr>
        <a:xfrm>
          <a:off x="21134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112170</xdr:rowOff>
    </xdr:from>
    <xdr:to>
      <xdr:col>29</xdr:col>
      <xdr:colOff>517525</xdr:colOff>
      <xdr:row>37</xdr:row>
      <xdr:rowOff>142672</xdr:rowOff>
    </xdr:to>
    <xdr:cxnSp macro="">
      <xdr:nvCxnSpPr>
        <xdr:cNvPr id="748" name="直線コネクタ 747"/>
        <xdr:cNvCxnSpPr/>
      </xdr:nvCxnSpPr>
      <xdr:spPr>
        <a:xfrm>
          <a:off x="19545300" y="6455820"/>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63179</xdr:rowOff>
    </xdr:from>
    <xdr:ext cx="469744" cy="259045"/>
    <xdr:sp macro="" textlink="">
      <xdr:nvSpPr>
        <xdr:cNvPr id="750" name="テキスト ボックス 749"/>
        <xdr:cNvSpPr txBox="1"/>
      </xdr:nvSpPr>
      <xdr:spPr>
        <a:xfrm>
          <a:off x="20199427" y="674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160764</xdr:rowOff>
    </xdr:from>
    <xdr:to>
      <xdr:col>28</xdr:col>
      <xdr:colOff>314325</xdr:colOff>
      <xdr:row>37</xdr:row>
      <xdr:rowOff>112170</xdr:rowOff>
    </xdr:to>
    <xdr:cxnSp macro="">
      <xdr:nvCxnSpPr>
        <xdr:cNvPr id="751" name="直線コネクタ 750"/>
        <xdr:cNvCxnSpPr/>
      </xdr:nvCxnSpPr>
      <xdr:spPr>
        <a:xfrm>
          <a:off x="18656300" y="6161514"/>
          <a:ext cx="889000" cy="29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116868</xdr:rowOff>
    </xdr:from>
    <xdr:ext cx="378565" cy="259045"/>
    <xdr:sp macro="" textlink="">
      <xdr:nvSpPr>
        <xdr:cNvPr id="753" name="テキスト ボックス 752"/>
        <xdr:cNvSpPr txBox="1"/>
      </xdr:nvSpPr>
      <xdr:spPr>
        <a:xfrm>
          <a:off x="19356017" y="680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106222</xdr:rowOff>
    </xdr:from>
    <xdr:ext cx="469744" cy="259045"/>
    <xdr:sp macro="" textlink="">
      <xdr:nvSpPr>
        <xdr:cNvPr id="755" name="テキスト ボックス 754"/>
        <xdr:cNvSpPr txBox="1"/>
      </xdr:nvSpPr>
      <xdr:spPr>
        <a:xfrm>
          <a:off x="18421427" y="679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30</xdr:row>
      <xdr:rowOff>163130</xdr:rowOff>
    </xdr:from>
    <xdr:to>
      <xdr:col>32</xdr:col>
      <xdr:colOff>238125</xdr:colOff>
      <xdr:row>31</xdr:row>
      <xdr:rowOff>93280</xdr:rowOff>
    </xdr:to>
    <xdr:sp macro="" textlink="">
      <xdr:nvSpPr>
        <xdr:cNvPr id="761" name="円/楕円 760"/>
        <xdr:cNvSpPr/>
      </xdr:nvSpPr>
      <xdr:spPr>
        <a:xfrm>
          <a:off x="22110700" y="53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116157</xdr:rowOff>
    </xdr:from>
    <xdr:ext cx="534377" cy="259045"/>
    <xdr:sp macro="" textlink="">
      <xdr:nvSpPr>
        <xdr:cNvPr id="762" name="諸支出金該当値テキスト"/>
        <xdr:cNvSpPr txBox="1"/>
      </xdr:nvSpPr>
      <xdr:spPr>
        <a:xfrm>
          <a:off x="22212300" y="525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43,727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108168</xdr:rowOff>
    </xdr:from>
    <xdr:to>
      <xdr:col>31</xdr:col>
      <xdr:colOff>85725</xdr:colOff>
      <xdr:row>37</xdr:row>
      <xdr:rowOff>38318</xdr:rowOff>
    </xdr:to>
    <xdr:sp macro="" textlink="">
      <xdr:nvSpPr>
        <xdr:cNvPr id="763" name="円/楕円 762"/>
        <xdr:cNvSpPr/>
      </xdr:nvSpPr>
      <xdr:spPr>
        <a:xfrm>
          <a:off x="21272500" y="628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35</xdr:row>
      <xdr:rowOff>54845</xdr:rowOff>
    </xdr:from>
    <xdr:ext cx="534377" cy="259045"/>
    <xdr:sp macro="" textlink="">
      <xdr:nvSpPr>
        <xdr:cNvPr id="764" name="テキスト ボックス 763"/>
        <xdr:cNvSpPr txBox="1"/>
      </xdr:nvSpPr>
      <xdr:spPr>
        <a:xfrm>
          <a:off x="21056111" y="605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13,910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91872</xdr:rowOff>
    </xdr:from>
    <xdr:to>
      <xdr:col>29</xdr:col>
      <xdr:colOff>568325</xdr:colOff>
      <xdr:row>38</xdr:row>
      <xdr:rowOff>22022</xdr:rowOff>
    </xdr:to>
    <xdr:sp macro="" textlink="">
      <xdr:nvSpPr>
        <xdr:cNvPr id="765" name="円/楕円 764"/>
        <xdr:cNvSpPr/>
      </xdr:nvSpPr>
      <xdr:spPr>
        <a:xfrm>
          <a:off x="20383500" y="643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38549</xdr:rowOff>
    </xdr:from>
    <xdr:ext cx="469744" cy="259045"/>
    <xdr:sp macro="" textlink="">
      <xdr:nvSpPr>
        <xdr:cNvPr id="766" name="テキスト ボックス 765"/>
        <xdr:cNvSpPr txBox="1"/>
      </xdr:nvSpPr>
      <xdr:spPr>
        <a:xfrm>
          <a:off x="20199427" y="621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61370</xdr:rowOff>
    </xdr:from>
    <xdr:to>
      <xdr:col>28</xdr:col>
      <xdr:colOff>365125</xdr:colOff>
      <xdr:row>37</xdr:row>
      <xdr:rowOff>162970</xdr:rowOff>
    </xdr:to>
    <xdr:sp macro="" textlink="">
      <xdr:nvSpPr>
        <xdr:cNvPr id="767" name="円/楕円 766"/>
        <xdr:cNvSpPr/>
      </xdr:nvSpPr>
      <xdr:spPr>
        <a:xfrm>
          <a:off x="19494500" y="640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36</xdr:row>
      <xdr:rowOff>8047</xdr:rowOff>
    </xdr:from>
    <xdr:ext cx="534377" cy="259045"/>
    <xdr:sp macro="" textlink="">
      <xdr:nvSpPr>
        <xdr:cNvPr id="768" name="テキスト ボックス 767"/>
        <xdr:cNvSpPr txBox="1"/>
      </xdr:nvSpPr>
      <xdr:spPr>
        <a:xfrm>
          <a:off x="19278111" y="61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10,093</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109964</xdr:rowOff>
    </xdr:from>
    <xdr:to>
      <xdr:col>27</xdr:col>
      <xdr:colOff>161925</xdr:colOff>
      <xdr:row>36</xdr:row>
      <xdr:rowOff>40114</xdr:rowOff>
    </xdr:to>
    <xdr:sp macro="" textlink="">
      <xdr:nvSpPr>
        <xdr:cNvPr id="769" name="円/楕円 768"/>
        <xdr:cNvSpPr/>
      </xdr:nvSpPr>
      <xdr:spPr>
        <a:xfrm>
          <a:off x="18605500" y="611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34</xdr:row>
      <xdr:rowOff>56641</xdr:rowOff>
    </xdr:from>
    <xdr:ext cx="534377" cy="259045"/>
    <xdr:sp macro="" textlink="">
      <xdr:nvSpPr>
        <xdr:cNvPr id="770" name="テキスト ボックス 769"/>
        <xdr:cNvSpPr txBox="1"/>
      </xdr:nvSpPr>
      <xdr:spPr>
        <a:xfrm>
          <a:off x="18389111" y="588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19,105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１人あたりのコストが高いのは、総務費・民生費・衛生費・教育費である。また、諸支出金については、前年度と比較して大幅な増となっている。総務費については平成２７年度と比較して増加している、主な要因として、普通建設事業費の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７６，９７８千円）によるものが主な要因である。民生費については、増となっている。主な要因としては扶助費の増（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１３，９１２千円）である。衛生費については、減となっている。主な要因としては、普通建設事業費の減（△２４，７９２千円）である。教育費については、増となっている。主な要因としては、教職員住宅を改修したことによる普通建設事業費の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rPr>
            <a:t>３，６０１千円）である。また、諸支出金については、大幅な増となっているが、その要因は、姫島丸特別会計の繰上充用の解消のために、姫島丸特別会計への繰出金が大幅に増加したことによるものである。</a:t>
          </a:r>
          <a:r>
            <a:rPr kumimoji="1" lang="ja-JP" altLang="en-US" sz="1300" b="0" i="0" u="none" strike="noStrike" kern="0" cap="none" spc="0" normalizeH="0" baseline="0" noProof="0">
              <a:ln>
                <a:noFill/>
              </a:ln>
              <a:solidFill>
                <a:sysClr val="windowText" lastClr="000000"/>
              </a:solidFill>
              <a:effectLst/>
              <a:uLnTx/>
              <a:uFillTx/>
              <a:latin typeface="+mn-lt"/>
              <a:ea typeface="+mn-ea"/>
              <a:cs typeface="+mn-cs"/>
            </a:rPr>
            <a:t>今後も引き続き、歳出削減策により、財政の健全化を図っていく。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前年度に比べ７．３ポイント</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悪化</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している。要因としては、姫島丸特別会計の繰上充用を解消するために、財政調整基金を取り崩したことによる、財政調整基金残高の減である（取崩額１００，０００千円）。今後も引き続き、物品調達の見直し等の事務経費節減や職員給与費の削減、退職者の補充を最小限に抑える等の歳出削減策により、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例年、駐車場特別会計のみ実質収支が赤字であったが、姫島丸特別会計と合わせて、駐車場特別会計についても、繰上充用を解消したため、全会計において黒字となっている。一般会計以外は前年度と比べて大きな増減はなく、実質収支も黒字である。一般会計については、普通交付税の増による標準財政規模の増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rPr>
            <a:t>主な理由</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rPr>
            <a:t>である。今後も引き続き、歳出削減策を行い、実質単年度収支の改善に努める。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2396477</v>
      </c>
      <c r="BO4" s="411"/>
      <c r="BP4" s="411"/>
      <c r="BQ4" s="411"/>
      <c r="BR4" s="411"/>
      <c r="BS4" s="411"/>
      <c r="BT4" s="411"/>
      <c r="BU4" s="412"/>
      <c r="BV4" s="410">
        <v>2258238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10.7</v>
      </c>
      <c r="CU4" s="588"/>
      <c r="CV4" s="588"/>
      <c r="CW4" s="588"/>
      <c r="CX4" s="588"/>
      <c r="CY4" s="588"/>
      <c r="CZ4" s="588"/>
      <c r="DA4" s="589"/>
      <c r="DB4" s="587">
        <v>10.4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2166664</v>
      </c>
      <c r="BO5" s="416"/>
      <c r="BP5" s="416"/>
      <c r="BQ5" s="416"/>
      <c r="BR5" s="416"/>
      <c r="BS5" s="416"/>
      <c r="BT5" s="416"/>
      <c r="BU5" s="417"/>
      <c r="BV5" s="415">
        <v>2094900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82.6</v>
      </c>
      <c r="CU5" s="386"/>
      <c r="CV5" s="386"/>
      <c r="CW5" s="386"/>
      <c r="CX5" s="386"/>
      <c r="CY5" s="386"/>
      <c r="CZ5" s="386"/>
      <c r="DA5" s="387"/>
      <c r="DB5" s="385">
        <v>83.8</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229813</v>
      </c>
      <c r="BO6" s="416"/>
      <c r="BP6" s="416"/>
      <c r="BQ6" s="416"/>
      <c r="BR6" s="416"/>
      <c r="BS6" s="416"/>
      <c r="BT6" s="416"/>
      <c r="BU6" s="417"/>
      <c r="BV6" s="415">
        <v>163338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85.6</v>
      </c>
      <c r="CU6" s="562"/>
      <c r="CV6" s="562"/>
      <c r="CW6" s="562"/>
      <c r="CX6" s="562"/>
      <c r="CY6" s="562"/>
      <c r="CZ6" s="562"/>
      <c r="DA6" s="563"/>
      <c r="DB6" s="561">
        <v>87.8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79243</v>
      </c>
      <c r="BO7" s="416"/>
      <c r="BP7" s="416"/>
      <c r="BQ7" s="416"/>
      <c r="BR7" s="416"/>
      <c r="BS7" s="416"/>
      <c r="BT7" s="416"/>
      <c r="BU7" s="417"/>
      <c r="BV7" s="415">
        <v>18487</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1401599</v>
      </c>
      <c r="CU7" s="416"/>
      <c r="CV7" s="416"/>
      <c r="CW7" s="416"/>
      <c r="CX7" s="416"/>
      <c r="CY7" s="416"/>
      <c r="CZ7" s="416"/>
      <c r="DA7" s="417"/>
      <c r="DB7" s="415">
        <v>1397373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150570</v>
      </c>
      <c r="BO8" s="416"/>
      <c r="BP8" s="416"/>
      <c r="BQ8" s="416"/>
      <c r="BR8" s="416"/>
      <c r="BS8" s="416"/>
      <c r="BT8" s="416"/>
      <c r="BU8" s="417"/>
      <c r="BV8" s="415">
        <v>144851</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v>
      </c>
      <c r="CU8" s="525"/>
      <c r="CV8" s="525"/>
      <c r="CW8" s="525"/>
      <c r="CX8" s="525"/>
      <c r="CY8" s="525"/>
      <c r="CZ8" s="525"/>
      <c r="DA8" s="526"/>
      <c r="DB8" s="524">
        <v>0.1</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1991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5719</v>
      </c>
      <c r="BO9" s="416"/>
      <c r="BP9" s="416"/>
      <c r="BQ9" s="416"/>
      <c r="BR9" s="416"/>
      <c r="BS9" s="416"/>
      <c r="BT9" s="416"/>
      <c r="BU9" s="417"/>
      <c r="BV9" s="415">
        <v>23292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15.2</v>
      </c>
      <c r="CU9" s="386"/>
      <c r="CV9" s="386"/>
      <c r="CW9" s="386"/>
      <c r="CX9" s="386"/>
      <c r="CY9" s="386"/>
      <c r="CZ9" s="386"/>
      <c r="DA9" s="387"/>
      <c r="DB9" s="385">
        <v>17.100000000000001</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2189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85516</v>
      </c>
      <c r="BO10" s="416"/>
      <c r="BP10" s="416"/>
      <c r="BQ10" s="416"/>
      <c r="BR10" s="416"/>
      <c r="BS10" s="416"/>
      <c r="BT10" s="416"/>
      <c r="BU10" s="417"/>
      <c r="BV10" s="415">
        <v>70407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113</v>
      </c>
      <c r="C12" s="528"/>
      <c r="D12" s="528"/>
      <c r="E12" s="528"/>
      <c r="F12" s="528"/>
      <c r="G12" s="528"/>
      <c r="H12" s="528"/>
      <c r="I12" s="528"/>
      <c r="J12" s="528"/>
      <c r="K12" s="529"/>
      <c r="L12" s="536" t="s">
        <v>114</v>
      </c>
      <c r="M12" s="537"/>
      <c r="N12" s="537"/>
      <c r="O12" s="537"/>
      <c r="P12" s="537"/>
      <c r="Q12" s="538"/>
      <c r="R12" s="539">
        <v>2152</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100515</v>
      </c>
      <c r="BO12" s="416"/>
      <c r="BP12" s="416"/>
      <c r="BQ12" s="416"/>
      <c r="BR12" s="416"/>
      <c r="BS12" s="416"/>
      <c r="BT12" s="416"/>
      <c r="BU12" s="417"/>
      <c r="BV12" s="415">
        <v>407</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122</v>
      </c>
      <c r="N13" s="514"/>
      <c r="O13" s="514"/>
      <c r="P13" s="514"/>
      <c r="Q13" s="515"/>
      <c r="R13" s="516">
        <v>2152</v>
      </c>
      <c r="S13" s="517"/>
      <c r="T13" s="517"/>
      <c r="U13" s="517"/>
      <c r="V13" s="518"/>
      <c r="W13" s="504" t="s">
        <v>123</v>
      </c>
      <c r="X13" s="428"/>
      <c r="Y13" s="428"/>
      <c r="Z13" s="428"/>
      <c r="AA13" s="428"/>
      <c r="AB13" s="429"/>
      <c r="AC13" s="391">
        <v>218</v>
      </c>
      <c r="AD13" s="392"/>
      <c r="AE13" s="392"/>
      <c r="AF13" s="392"/>
      <c r="AG13" s="393"/>
      <c r="AH13" s="391">
        <v>272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-9280</v>
      </c>
      <c r="BO13" s="416"/>
      <c r="BP13" s="416"/>
      <c r="BQ13" s="416"/>
      <c r="BR13" s="416"/>
      <c r="BS13" s="416"/>
      <c r="BT13" s="416"/>
      <c r="BU13" s="417"/>
      <c r="BV13" s="415">
        <v>93292</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5.4</v>
      </c>
      <c r="CU13" s="386"/>
      <c r="CV13" s="386"/>
      <c r="CW13" s="386"/>
      <c r="CX13" s="386"/>
      <c r="CY13" s="386"/>
      <c r="CZ13" s="386"/>
      <c r="DA13" s="387"/>
      <c r="DB13" s="385">
        <v>6.9</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2202</v>
      </c>
      <c r="S14" s="517"/>
      <c r="T14" s="517"/>
      <c r="U14" s="517"/>
      <c r="V14" s="518"/>
      <c r="W14" s="519"/>
      <c r="X14" s="431"/>
      <c r="Y14" s="431"/>
      <c r="Z14" s="431"/>
      <c r="AA14" s="431"/>
      <c r="AB14" s="432"/>
      <c r="AC14" s="509">
        <v>24.7</v>
      </c>
      <c r="AD14" s="510"/>
      <c r="AE14" s="510"/>
      <c r="AF14" s="510"/>
      <c r="AG14" s="511"/>
      <c r="AH14" s="509">
        <v>27.9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122</v>
      </c>
      <c r="N15" s="514"/>
      <c r="O15" s="514"/>
      <c r="P15" s="514"/>
      <c r="Q15" s="515"/>
      <c r="R15" s="516">
        <v>2202</v>
      </c>
      <c r="S15" s="517"/>
      <c r="T15" s="517"/>
      <c r="U15" s="517"/>
      <c r="V15" s="518"/>
      <c r="W15" s="504" t="s">
        <v>130</v>
      </c>
      <c r="X15" s="428"/>
      <c r="Y15" s="428"/>
      <c r="Z15" s="428"/>
      <c r="AA15" s="428"/>
      <c r="AB15" s="429"/>
      <c r="AC15" s="391">
        <v>121</v>
      </c>
      <c r="AD15" s="392"/>
      <c r="AE15" s="392"/>
      <c r="AF15" s="392"/>
      <c r="AG15" s="393"/>
      <c r="AH15" s="391">
        <v>151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133905</v>
      </c>
      <c r="BO15" s="411"/>
      <c r="BP15" s="411"/>
      <c r="BQ15" s="411"/>
      <c r="BR15" s="411"/>
      <c r="BS15" s="411"/>
      <c r="BT15" s="411"/>
      <c r="BU15" s="412"/>
      <c r="BV15" s="410">
        <v>129577</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13.7</v>
      </c>
      <c r="AD16" s="510"/>
      <c r="AE16" s="510"/>
      <c r="AF16" s="510"/>
      <c r="AG16" s="511"/>
      <c r="AH16" s="509">
        <v>15.5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1320550</v>
      </c>
      <c r="BO16" s="416"/>
      <c r="BP16" s="416"/>
      <c r="BQ16" s="416"/>
      <c r="BR16" s="416"/>
      <c r="BS16" s="416"/>
      <c r="BT16" s="416"/>
      <c r="BU16" s="417"/>
      <c r="BV16" s="415">
        <v>1301882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543</v>
      </c>
      <c r="AD17" s="392"/>
      <c r="AE17" s="392"/>
      <c r="AF17" s="392"/>
      <c r="AG17" s="393"/>
      <c r="AH17" s="391">
        <v>552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166821</v>
      </c>
      <c r="BO17" s="416"/>
      <c r="BP17" s="416"/>
      <c r="BQ17" s="416"/>
      <c r="BR17" s="416"/>
      <c r="BS17" s="416"/>
      <c r="BT17" s="416"/>
      <c r="BU17" s="417"/>
      <c r="BV17" s="415">
        <v>160766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6.99</v>
      </c>
      <c r="M18" s="480"/>
      <c r="N18" s="480"/>
      <c r="O18" s="480"/>
      <c r="P18" s="480"/>
      <c r="Q18" s="480"/>
      <c r="R18" s="481"/>
      <c r="S18" s="481"/>
      <c r="T18" s="481"/>
      <c r="U18" s="481"/>
      <c r="V18" s="482"/>
      <c r="W18" s="496"/>
      <c r="X18" s="497"/>
      <c r="Y18" s="497"/>
      <c r="Z18" s="497"/>
      <c r="AA18" s="497"/>
      <c r="AB18" s="505"/>
      <c r="AC18" s="379">
        <v>61.6</v>
      </c>
      <c r="AD18" s="380"/>
      <c r="AE18" s="380"/>
      <c r="AF18" s="380"/>
      <c r="AG18" s="483"/>
      <c r="AH18" s="379">
        <v>56.6</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1173550</v>
      </c>
      <c r="BO18" s="416"/>
      <c r="BP18" s="416"/>
      <c r="BQ18" s="416"/>
      <c r="BR18" s="416"/>
      <c r="BS18" s="416"/>
      <c r="BT18" s="416"/>
      <c r="BU18" s="417"/>
      <c r="BV18" s="415">
        <v>1192152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1917833</v>
      </c>
      <c r="BO19" s="416"/>
      <c r="BP19" s="416"/>
      <c r="BQ19" s="416"/>
      <c r="BR19" s="416"/>
      <c r="BS19" s="416"/>
      <c r="BT19" s="416"/>
      <c r="BU19" s="417"/>
      <c r="BV19" s="415">
        <v>1860561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879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1977426</v>
      </c>
      <c r="BO23" s="416"/>
      <c r="BP23" s="416"/>
      <c r="BQ23" s="416"/>
      <c r="BR23" s="416"/>
      <c r="BS23" s="416"/>
      <c r="BT23" s="416"/>
      <c r="BU23" s="417"/>
      <c r="BV23" s="415">
        <v>2007181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6021</v>
      </c>
      <c r="R24" s="392"/>
      <c r="S24" s="392"/>
      <c r="T24" s="392"/>
      <c r="U24" s="392"/>
      <c r="V24" s="393"/>
      <c r="W24" s="457"/>
      <c r="X24" s="448"/>
      <c r="Y24" s="449"/>
      <c r="Z24" s="388" t="s">
        <v>153</v>
      </c>
      <c r="AA24" s="389"/>
      <c r="AB24" s="389"/>
      <c r="AC24" s="389"/>
      <c r="AD24" s="389"/>
      <c r="AE24" s="389"/>
      <c r="AF24" s="389"/>
      <c r="AG24" s="390"/>
      <c r="AH24" s="391">
        <v>65</v>
      </c>
      <c r="AI24" s="392"/>
      <c r="AJ24" s="392"/>
      <c r="AK24" s="392"/>
      <c r="AL24" s="393"/>
      <c r="AM24" s="391">
        <v>156715</v>
      </c>
      <c r="AN24" s="392"/>
      <c r="AO24" s="392"/>
      <c r="AP24" s="392"/>
      <c r="AQ24" s="392"/>
      <c r="AR24" s="393"/>
      <c r="AS24" s="391">
        <v>2411</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1949051</v>
      </c>
      <c r="BO24" s="416"/>
      <c r="BP24" s="416"/>
      <c r="BQ24" s="416"/>
      <c r="BR24" s="416"/>
      <c r="BS24" s="416"/>
      <c r="BT24" s="416"/>
      <c r="BU24" s="417"/>
      <c r="BV24" s="415">
        <v>1964406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4815</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93</v>
      </c>
      <c r="BO25" s="411"/>
      <c r="BP25" s="411"/>
      <c r="BQ25" s="411"/>
      <c r="BR25" s="411"/>
      <c r="BS25" s="411"/>
      <c r="BT25" s="411"/>
      <c r="BU25" s="412"/>
      <c r="BV25" s="410">
        <v>117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4370</v>
      </c>
      <c r="R26" s="392"/>
      <c r="S26" s="392"/>
      <c r="T26" s="392"/>
      <c r="U26" s="392"/>
      <c r="V26" s="393"/>
      <c r="W26" s="457"/>
      <c r="X26" s="448"/>
      <c r="Y26" s="449"/>
      <c r="Z26" s="388" t="s">
        <v>159</v>
      </c>
      <c r="AA26" s="470"/>
      <c r="AB26" s="470"/>
      <c r="AC26" s="470"/>
      <c r="AD26" s="470"/>
      <c r="AE26" s="470"/>
      <c r="AF26" s="470"/>
      <c r="AG26" s="471"/>
      <c r="AH26" s="391">
        <v>8</v>
      </c>
      <c r="AI26" s="392"/>
      <c r="AJ26" s="392"/>
      <c r="AK26" s="392"/>
      <c r="AL26" s="393"/>
      <c r="AM26" s="391">
        <v>16368</v>
      </c>
      <c r="AN26" s="392"/>
      <c r="AO26" s="392"/>
      <c r="AP26" s="392"/>
      <c r="AQ26" s="392"/>
      <c r="AR26" s="393"/>
      <c r="AS26" s="391">
        <v>2046</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2277</v>
      </c>
      <c r="R27" s="392"/>
      <c r="S27" s="392"/>
      <c r="T27" s="392"/>
      <c r="U27" s="392"/>
      <c r="V27" s="393"/>
      <c r="W27" s="457"/>
      <c r="X27" s="448"/>
      <c r="Y27" s="449"/>
      <c r="Z27" s="388" t="s">
        <v>162</v>
      </c>
      <c r="AA27" s="389"/>
      <c r="AB27" s="389"/>
      <c r="AC27" s="389"/>
      <c r="AD27" s="389"/>
      <c r="AE27" s="389"/>
      <c r="AF27" s="389"/>
      <c r="AG27" s="390"/>
      <c r="AH27" s="391">
        <v>4</v>
      </c>
      <c r="AI27" s="392"/>
      <c r="AJ27" s="392"/>
      <c r="AK27" s="392"/>
      <c r="AL27" s="393"/>
      <c r="AM27" s="391">
        <v>9688</v>
      </c>
      <c r="AN27" s="392"/>
      <c r="AO27" s="392"/>
      <c r="AP27" s="392"/>
      <c r="AQ27" s="392"/>
      <c r="AR27" s="393"/>
      <c r="AS27" s="391">
        <v>2422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45000</v>
      </c>
      <c r="BO27" s="419"/>
      <c r="BP27" s="419"/>
      <c r="BQ27" s="419"/>
      <c r="BR27" s="419"/>
      <c r="BS27" s="419"/>
      <c r="BT27" s="419"/>
      <c r="BU27" s="420"/>
      <c r="BV27" s="418">
        <v>45000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1971</v>
      </c>
      <c r="R28" s="392"/>
      <c r="S28" s="392"/>
      <c r="T28" s="392"/>
      <c r="U28" s="392"/>
      <c r="V28" s="393"/>
      <c r="W28" s="457"/>
      <c r="X28" s="448"/>
      <c r="Y28" s="449"/>
      <c r="Z28" s="388" t="s">
        <v>165</v>
      </c>
      <c r="AA28" s="389"/>
      <c r="AB28" s="389"/>
      <c r="AC28" s="389"/>
      <c r="AD28" s="389"/>
      <c r="AE28" s="389"/>
      <c r="AF28" s="389"/>
      <c r="AG28" s="390"/>
      <c r="AH28" s="391">
        <v>20</v>
      </c>
      <c r="AI28" s="392"/>
      <c r="AJ28" s="392"/>
      <c r="AK28" s="392"/>
      <c r="AL28" s="393"/>
      <c r="AM28" s="391">
        <v>39280</v>
      </c>
      <c r="AN28" s="392"/>
      <c r="AO28" s="392"/>
      <c r="AP28" s="392"/>
      <c r="AQ28" s="392"/>
      <c r="AR28" s="393"/>
      <c r="AS28" s="391">
        <v>1964</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610747</v>
      </c>
      <c r="BO28" s="411"/>
      <c r="BP28" s="411"/>
      <c r="BQ28" s="411"/>
      <c r="BR28" s="411"/>
      <c r="BS28" s="411"/>
      <c r="BT28" s="411"/>
      <c r="BU28" s="412"/>
      <c r="BV28" s="410">
        <v>625746</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6</v>
      </c>
      <c r="M29" s="392"/>
      <c r="N29" s="392"/>
      <c r="O29" s="392"/>
      <c r="P29" s="393"/>
      <c r="Q29" s="391">
        <v>1863</v>
      </c>
      <c r="R29" s="392"/>
      <c r="S29" s="392"/>
      <c r="T29" s="392"/>
      <c r="U29" s="392"/>
      <c r="V29" s="393"/>
      <c r="W29" s="458"/>
      <c r="X29" s="459"/>
      <c r="Y29" s="460"/>
      <c r="Z29" s="388" t="s">
        <v>169</v>
      </c>
      <c r="AA29" s="389"/>
      <c r="AB29" s="389"/>
      <c r="AC29" s="389"/>
      <c r="AD29" s="389"/>
      <c r="AE29" s="389"/>
      <c r="AF29" s="389"/>
      <c r="AG29" s="390"/>
      <c r="AH29" s="391">
        <v>89</v>
      </c>
      <c r="AI29" s="392"/>
      <c r="AJ29" s="392"/>
      <c r="AK29" s="392"/>
      <c r="AL29" s="393"/>
      <c r="AM29" s="391">
        <v>205683</v>
      </c>
      <c r="AN29" s="392"/>
      <c r="AO29" s="392"/>
      <c r="AP29" s="392"/>
      <c r="AQ29" s="392"/>
      <c r="AR29" s="393"/>
      <c r="AS29" s="391">
        <v>2311</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245761</v>
      </c>
      <c r="BO29" s="416"/>
      <c r="BP29" s="416"/>
      <c r="BQ29" s="416"/>
      <c r="BR29" s="416"/>
      <c r="BS29" s="416"/>
      <c r="BT29" s="416"/>
      <c r="BU29" s="417"/>
      <c r="BV29" s="415">
        <v>245519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79.2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2139435</v>
      </c>
      <c r="BO30" s="419"/>
      <c r="BP30" s="419"/>
      <c r="BQ30" s="419"/>
      <c r="BR30" s="419"/>
      <c r="BS30" s="419"/>
      <c r="BT30" s="419"/>
      <c r="BU30" s="420"/>
      <c r="BV30" s="418">
        <v>2058719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12</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16</v>
      </c>
      <c r="BX34" s="375"/>
      <c r="BY34" s="374" t="str">
        <f>IF('各会計、関係団体の財政状況及び健全化判断比率'!B68="","",'各会計、関係団体の財政状況及び健全化判断比率'!B68)</f>
        <v>大分県退職手当組合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姫島車えび養殖</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姫島開発総合センター特別会計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国民健康保険診療所特別会計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13</v>
      </c>
      <c r="BF35" s="375"/>
      <c r="BG35" s="374" t="str">
        <f>IF('各会計、関係団体の財政状況及び健全化判断比率'!B36="","",'各会計、関係団体の財政状況及び健全化判断比率'!B36)</f>
        <v>姫島丸特別会計</v>
      </c>
      <c r="BH35" s="374"/>
      <c r="BI35" s="374"/>
      <c r="BJ35" s="374"/>
      <c r="BK35" s="374"/>
      <c r="BL35" s="374"/>
      <c r="BM35" s="374"/>
      <c r="BN35" s="374"/>
      <c r="BO35" s="374"/>
      <c r="BP35" s="374"/>
      <c r="BQ35" s="374"/>
      <c r="BR35" s="374"/>
      <c r="BS35" s="374"/>
      <c r="BT35" s="374"/>
      <c r="BU35" s="374"/>
      <c r="BV35" s="167"/>
      <c r="BW35" s="375">
        <f t="shared" ref="BW35:BW43" si="2">IF(BY35="","",BW34+1)</f>
        <v>17</v>
      </c>
      <c r="BX35" s="375"/>
      <c r="BY35" s="374" t="str">
        <f>IF('各会計、関係団体の財政状況及び健全化判断比率'!B69="","",'各会計、関係団体の財政状況及び健全化判断比率'!B69)</f>
        <v>大分県消防補償等組合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ケーブルテレビ事業特別会計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駐車場特別会計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14</v>
      </c>
      <c r="BF36" s="375"/>
      <c r="BG36" s="374" t="str">
        <f>IF('各会計、関係団体の財政状況及び健全化判断比率'!B37="","",'各会計、関係団体の財政状況及び健全化判断比率'!B37)</f>
        <v>下水道特別会計</v>
      </c>
      <c r="BH36" s="374"/>
      <c r="BI36" s="374"/>
      <c r="BJ36" s="374"/>
      <c r="BK36" s="374"/>
      <c r="BL36" s="374"/>
      <c r="BM36" s="374"/>
      <c r="BN36" s="374"/>
      <c r="BO36" s="374"/>
      <c r="BP36" s="374"/>
      <c r="BQ36" s="374"/>
      <c r="BR36" s="374"/>
      <c r="BS36" s="374"/>
      <c r="BT36" s="374"/>
      <c r="BU36" s="374"/>
      <c r="BV36" s="167"/>
      <c r="BW36" s="375">
        <f t="shared" si="2"/>
        <v>18</v>
      </c>
      <c r="BX36" s="375"/>
      <c r="BY36" s="374" t="str">
        <f>IF('各会計、関係団体の財政状況及び健全化判断比率'!B70="","",'各会計、関係団体の財政状況及び健全化判断比率'!B70)</f>
        <v>大分県交通災害共済組合（交通災害共済事業会計）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高齢者生活福祉センター特別会計（普通会計）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介護保険特別会計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15</v>
      </c>
      <c r="BF37" s="375"/>
      <c r="BG37" s="374" t="str">
        <f>IF('各会計、関係団体の財政状況及び健全化判断比率'!B38="","",'各会計、関係団体の財政状況及び健全化判断比率'!B38)</f>
        <v>漁業集落排水事業特別会計</v>
      </c>
      <c r="BH37" s="374"/>
      <c r="BI37" s="374"/>
      <c r="BJ37" s="374"/>
      <c r="BK37" s="374"/>
      <c r="BL37" s="374"/>
      <c r="BM37" s="374"/>
      <c r="BN37" s="374"/>
      <c r="BO37" s="374"/>
      <c r="BP37" s="374"/>
      <c r="BQ37" s="374"/>
      <c r="BR37" s="374"/>
      <c r="BS37" s="374"/>
      <c r="BT37" s="374"/>
      <c r="BU37" s="374"/>
      <c r="BV37" s="167"/>
      <c r="BW37" s="375">
        <f t="shared" si="2"/>
        <v>19</v>
      </c>
      <c r="BX37" s="375"/>
      <c r="BY37" s="374" t="str">
        <f>IF('各会計、関係団体の財政状況及び健全化判断比率'!B71="","",'各会計、関係団体の財政状況及び健全化判断比率'!B71)</f>
        <v>大分県市町村会館管理組合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9</v>
      </c>
      <c r="V38" s="375"/>
      <c r="W38" s="374" t="str">
        <f>IF('各会計、関係団体の財政状況及び健全化判断比率'!B32="","",'各会計、関係団体の財政状況及び健全化判断比率'!B32)</f>
        <v>高齢者生活福祉センター特別会計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20</v>
      </c>
      <c r="BX38" s="375"/>
      <c r="BY38" s="374" t="str">
        <f>IF('各会計、関係団体の財政状況及び健全化判断比率'!B72="","",'各会計、関係団体の財政状況及び健全化判断比率'!B72)</f>
        <v>大分県後期高齢者医療広域連合（普通会計）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f t="shared" si="4"/>
        <v>10</v>
      </c>
      <c r="V39" s="375"/>
      <c r="W39" s="374" t="str">
        <f>IF('各会計、関係団体の財政状況及び健全化判断比率'!B33="","",'各会計、関係団体の財政状況及び健全化判断比率'!B33)</f>
        <v>地域包括支援センター特別会計</v>
      </c>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21</v>
      </c>
      <c r="BX39" s="375"/>
      <c r="BY39" s="374" t="str">
        <f>IF('各会計、関係団体の財政状況及び健全化判断比率'!B73="","",'各会計、関係団体の財政状況及び健全化判断比率'!B73)</f>
        <v>大分県後期高齢者医療広域連合（後期高齢者医療事業会計）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f t="shared" si="4"/>
        <v>11</v>
      </c>
      <c r="V40" s="375"/>
      <c r="W40" s="374" t="str">
        <f>IF('各会計、関係団体の財政状況及び健全化判断比率'!B34="","",'各会計、関係団体の財政状況及び健全化判断比率'!B34)</f>
        <v>後期高齢者医療特別会計</v>
      </c>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12.38</v>
      </c>
      <c r="G34" s="33">
        <v>10.6</v>
      </c>
      <c r="H34" s="33">
        <v>9.24</v>
      </c>
      <c r="I34" s="33">
        <v>10.35</v>
      </c>
      <c r="J34" s="34">
        <v>10.73</v>
      </c>
      <c r="K34" s="22"/>
      <c r="L34" s="22"/>
      <c r="M34" s="22"/>
      <c r="N34" s="22"/>
      <c r="O34" s="22"/>
      <c r="P34" s="22"/>
    </row>
    <row r="35" spans="1:16" ht="39" customHeight="1">
      <c r="A35" s="22"/>
      <c r="B35" s="35"/>
      <c r="C35" s="1178" t="s">
        <v>527</v>
      </c>
      <c r="D35" s="1179"/>
      <c r="E35" s="1180"/>
      <c r="F35" s="36">
        <v>1.56</v>
      </c>
      <c r="G35" s="37">
        <v>1.31</v>
      </c>
      <c r="H35" s="37">
        <v>0.99</v>
      </c>
      <c r="I35" s="37">
        <v>0.9</v>
      </c>
      <c r="J35" s="38">
        <v>1.37</v>
      </c>
      <c r="K35" s="22"/>
      <c r="L35" s="22"/>
      <c r="M35" s="22"/>
      <c r="N35" s="22"/>
      <c r="O35" s="22"/>
      <c r="P35" s="22"/>
    </row>
    <row r="36" spans="1:16" ht="39" customHeight="1">
      <c r="A36" s="22"/>
      <c r="B36" s="35"/>
      <c r="C36" s="1178" t="s">
        <v>528</v>
      </c>
      <c r="D36" s="1179"/>
      <c r="E36" s="1180"/>
      <c r="F36" s="36">
        <v>0.06</v>
      </c>
      <c r="G36" s="37">
        <v>0.05</v>
      </c>
      <c r="H36" s="37">
        <v>0.03</v>
      </c>
      <c r="I36" s="37">
        <v>0.04</v>
      </c>
      <c r="J36" s="38">
        <v>0.05</v>
      </c>
      <c r="K36" s="22"/>
      <c r="L36" s="22"/>
      <c r="M36" s="22"/>
      <c r="N36" s="22"/>
      <c r="O36" s="22"/>
      <c r="P36" s="22"/>
    </row>
    <row r="37" spans="1:16" ht="39" customHeight="1">
      <c r="A37" s="22"/>
      <c r="B37" s="35"/>
      <c r="C37" s="1178" t="s">
        <v>529</v>
      </c>
      <c r="D37" s="1179"/>
      <c r="E37" s="1180"/>
      <c r="F37" s="36">
        <v>0</v>
      </c>
      <c r="G37" s="37">
        <v>0</v>
      </c>
      <c r="H37" s="37">
        <v>0.01</v>
      </c>
      <c r="I37" s="37">
        <v>0.01</v>
      </c>
      <c r="J37" s="38">
        <v>0.05</v>
      </c>
      <c r="K37" s="22"/>
      <c r="L37" s="22"/>
      <c r="M37" s="22"/>
      <c r="N37" s="22"/>
      <c r="O37" s="22"/>
      <c r="P37" s="22"/>
    </row>
    <row r="38" spans="1:16" ht="39" customHeight="1">
      <c r="A38" s="22"/>
      <c r="B38" s="35"/>
      <c r="C38" s="1178" t="s">
        <v>530</v>
      </c>
      <c r="D38" s="1179"/>
      <c r="E38" s="1180"/>
      <c r="F38" s="36">
        <v>0.04</v>
      </c>
      <c r="G38" s="37">
        <v>0.01</v>
      </c>
      <c r="H38" s="37">
        <v>0.03</v>
      </c>
      <c r="I38" s="37">
        <v>0.01</v>
      </c>
      <c r="J38" s="38">
        <v>0.01</v>
      </c>
      <c r="K38" s="22"/>
      <c r="L38" s="22"/>
      <c r="M38" s="22"/>
      <c r="N38" s="22"/>
      <c r="O38" s="22"/>
      <c r="P38" s="22"/>
    </row>
    <row r="39" spans="1:16" ht="39" customHeight="1">
      <c r="A39" s="22"/>
      <c r="B39" s="35"/>
      <c r="C39" s="1178" t="s">
        <v>531</v>
      </c>
      <c r="D39" s="1179"/>
      <c r="E39" s="1180"/>
      <c r="F39" s="36">
        <v>0.06</v>
      </c>
      <c r="G39" s="37">
        <v>0.04</v>
      </c>
      <c r="H39" s="37">
        <v>0.23</v>
      </c>
      <c r="I39" s="37">
        <v>0.01</v>
      </c>
      <c r="J39" s="38">
        <v>0.01</v>
      </c>
      <c r="K39" s="22"/>
      <c r="L39" s="22"/>
      <c r="M39" s="22"/>
      <c r="N39" s="22"/>
      <c r="O39" s="22"/>
      <c r="P39" s="22"/>
    </row>
    <row r="40" spans="1:16" ht="39" customHeight="1">
      <c r="A40" s="22"/>
      <c r="B40" s="35"/>
      <c r="C40" s="1178" t="s">
        <v>532</v>
      </c>
      <c r="D40" s="1179"/>
      <c r="E40" s="1180"/>
      <c r="F40" s="36">
        <v>0</v>
      </c>
      <c r="G40" s="37">
        <v>0.01</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535</v>
      </c>
      <c r="G42" s="37" t="s">
        <v>536</v>
      </c>
      <c r="H42" s="37" t="s">
        <v>537</v>
      </c>
      <c r="I42" s="37" t="s">
        <v>538</v>
      </c>
      <c r="J42" s="38" t="s">
        <v>478</v>
      </c>
      <c r="K42" s="22"/>
      <c r="L42" s="22"/>
      <c r="M42" s="22"/>
      <c r="N42" s="22"/>
      <c r="O42" s="22"/>
      <c r="P42" s="22"/>
    </row>
    <row r="43" spans="1:16" ht="39" customHeight="1" thickBot="1">
      <c r="A43" s="22"/>
      <c r="B43" s="40"/>
      <c r="C43" s="1181" t="s">
        <v>539</v>
      </c>
      <c r="D43" s="1182"/>
      <c r="E43" s="1183"/>
      <c r="F43" s="41">
        <v>0.01</v>
      </c>
      <c r="G43" s="42">
        <v>0.01</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367</v>
      </c>
      <c r="L45" s="60">
        <v>380</v>
      </c>
      <c r="M45" s="60">
        <v>369</v>
      </c>
      <c r="N45" s="60">
        <v>317</v>
      </c>
      <c r="O45" s="61">
        <v>292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50</v>
      </c>
      <c r="L48" s="64">
        <v>49</v>
      </c>
      <c r="M48" s="64">
        <v>48</v>
      </c>
      <c r="N48" s="64">
        <v>52</v>
      </c>
      <c r="O48" s="65">
        <v>58</v>
      </c>
      <c r="P48" s="48"/>
      <c r="Q48" s="48"/>
      <c r="R48" s="48"/>
      <c r="S48" s="48"/>
      <c r="T48" s="48"/>
      <c r="U48" s="48"/>
    </row>
    <row r="49" spans="1:21" ht="30.75" customHeight="1">
      <c r="A49" s="48"/>
      <c r="B49" s="1196"/>
      <c r="C49" s="1197"/>
      <c r="D49" s="62"/>
      <c r="E49" s="1188" t="s">
        <v>16</v>
      </c>
      <c r="F49" s="1188"/>
      <c r="G49" s="1188"/>
      <c r="H49" s="1188"/>
      <c r="I49" s="1188"/>
      <c r="J49" s="1189"/>
      <c r="K49" s="63" t="s">
        <v>478</v>
      </c>
      <c r="L49" s="64" t="s">
        <v>478</v>
      </c>
      <c r="M49" s="64" t="s">
        <v>478</v>
      </c>
      <c r="N49" s="64" t="s">
        <v>478</v>
      </c>
      <c r="O49" s="65" t="s">
        <v>478</v>
      </c>
      <c r="P49" s="48"/>
      <c r="Q49" s="48"/>
      <c r="R49" s="48"/>
      <c r="S49" s="48"/>
      <c r="T49" s="48"/>
      <c r="U49" s="48"/>
    </row>
    <row r="50" spans="1:21" ht="30.75" customHeight="1">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335</v>
      </c>
      <c r="L52" s="64">
        <v>344</v>
      </c>
      <c r="M52" s="64">
        <v>346</v>
      </c>
      <c r="N52" s="64">
        <v>319</v>
      </c>
      <c r="O52" s="65">
        <v>304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82</v>
      </c>
      <c r="L53" s="69">
        <v>85</v>
      </c>
      <c r="M53" s="69">
        <v>71</v>
      </c>
      <c r="N53" s="69">
        <v>50</v>
      </c>
      <c r="O53" s="70">
        <v>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14" t="s">
        <v>24</v>
      </c>
      <c r="C41" s="1215"/>
      <c r="D41" s="81"/>
      <c r="E41" s="1216" t="s">
        <v>25</v>
      </c>
      <c r="F41" s="1216"/>
      <c r="G41" s="1216"/>
      <c r="H41" s="1217"/>
      <c r="I41" s="82">
        <v>2409</v>
      </c>
      <c r="J41" s="83">
        <v>2306</v>
      </c>
      <c r="K41" s="83">
        <v>2191</v>
      </c>
      <c r="L41" s="83">
        <v>2007</v>
      </c>
      <c r="M41" s="84">
        <v>1977</v>
      </c>
    </row>
    <row r="42" spans="2:13" ht="27.75" customHeight="1">
      <c r="B42" s="1204"/>
      <c r="C42" s="1205"/>
      <c r="D42" s="85"/>
      <c r="E42" s="1208" t="s">
        <v>26</v>
      </c>
      <c r="F42" s="1208"/>
      <c r="G42" s="1208"/>
      <c r="H42" s="1209"/>
      <c r="I42" s="86" t="s">
        <v>478</v>
      </c>
      <c r="J42" s="87" t="s">
        <v>478</v>
      </c>
      <c r="K42" s="87" t="s">
        <v>478</v>
      </c>
      <c r="L42" s="87" t="s">
        <v>478</v>
      </c>
      <c r="M42" s="88" t="s">
        <v>478</v>
      </c>
    </row>
    <row r="43" spans="2:13" ht="27.75" customHeight="1">
      <c r="B43" s="1204"/>
      <c r="C43" s="1205"/>
      <c r="D43" s="85"/>
      <c r="E43" s="1208" t="s">
        <v>27</v>
      </c>
      <c r="F43" s="1208"/>
      <c r="G43" s="1208"/>
      <c r="H43" s="1209"/>
      <c r="I43" s="86">
        <v>478</v>
      </c>
      <c r="J43" s="87">
        <v>450</v>
      </c>
      <c r="K43" s="87">
        <v>407</v>
      </c>
      <c r="L43" s="87">
        <v>433</v>
      </c>
      <c r="M43" s="88">
        <v>446</v>
      </c>
    </row>
    <row r="44" spans="2:13" ht="27.75" customHeight="1">
      <c r="B44" s="1204"/>
      <c r="C44" s="1205"/>
      <c r="D44" s="85"/>
      <c r="E44" s="1208" t="s">
        <v>28</v>
      </c>
      <c r="F44" s="1208"/>
      <c r="G44" s="1208"/>
      <c r="H44" s="1209"/>
      <c r="I44" s="86" t="s">
        <v>478</v>
      </c>
      <c r="J44" s="87" t="s">
        <v>478</v>
      </c>
      <c r="K44" s="87" t="s">
        <v>478</v>
      </c>
      <c r="L44" s="87" t="s">
        <v>478</v>
      </c>
      <c r="M44" s="88" t="s">
        <v>478</v>
      </c>
    </row>
    <row r="45" spans="2:13" ht="27.75" customHeight="1">
      <c r="B45" s="1204"/>
      <c r="C45" s="1205"/>
      <c r="D45" s="85"/>
      <c r="E45" s="1208" t="s">
        <v>29</v>
      </c>
      <c r="F45" s="1208"/>
      <c r="G45" s="1208"/>
      <c r="H45" s="1209"/>
      <c r="I45" s="86">
        <v>278</v>
      </c>
      <c r="J45" s="87">
        <v>145</v>
      </c>
      <c r="K45" s="87">
        <v>95</v>
      </c>
      <c r="L45" s="87">
        <v>123</v>
      </c>
      <c r="M45" s="88" t="s">
        <v>478</v>
      </c>
    </row>
    <row r="46" spans="2:13" ht="27.75" customHeight="1">
      <c r="B46" s="1204"/>
      <c r="C46" s="1205"/>
      <c r="D46" s="89"/>
      <c r="E46" s="1208" t="s">
        <v>30</v>
      </c>
      <c r="F46" s="1208"/>
      <c r="G46" s="1208"/>
      <c r="H46" s="1209"/>
      <c r="I46" s="86" t="s">
        <v>478</v>
      </c>
      <c r="J46" s="87" t="s">
        <v>478</v>
      </c>
      <c r="K46" s="87" t="s">
        <v>478</v>
      </c>
      <c r="L46" s="87" t="s">
        <v>478</v>
      </c>
      <c r="M46" s="88" t="s">
        <v>478</v>
      </c>
    </row>
    <row r="47" spans="2:13" ht="27.75" customHeight="1">
      <c r="B47" s="1204"/>
      <c r="C47" s="1205"/>
      <c r="D47" s="90"/>
      <c r="E47" s="1218" t="s">
        <v>31</v>
      </c>
      <c r="F47" s="1219"/>
      <c r="G47" s="1219"/>
      <c r="H47" s="1220"/>
      <c r="I47" s="86" t="s">
        <v>478</v>
      </c>
      <c r="J47" s="87" t="s">
        <v>478</v>
      </c>
      <c r="K47" s="87" t="s">
        <v>478</v>
      </c>
      <c r="L47" s="87" t="s">
        <v>478</v>
      </c>
      <c r="M47" s="88" t="s">
        <v>478</v>
      </c>
    </row>
    <row r="48" spans="2:13" ht="27.75" customHeight="1">
      <c r="B48" s="1204"/>
      <c r="C48" s="1205"/>
      <c r="D48" s="85"/>
      <c r="E48" s="1208" t="s">
        <v>32</v>
      </c>
      <c r="F48" s="1208"/>
      <c r="G48" s="1208"/>
      <c r="H48" s="1209"/>
      <c r="I48" s="86" t="s">
        <v>478</v>
      </c>
      <c r="J48" s="87" t="s">
        <v>478</v>
      </c>
      <c r="K48" s="87" t="s">
        <v>478</v>
      </c>
      <c r="L48" s="87" t="s">
        <v>478</v>
      </c>
      <c r="M48" s="88" t="s">
        <v>478</v>
      </c>
    </row>
    <row r="49" spans="2:13" ht="27.75" customHeight="1">
      <c r="B49" s="1206"/>
      <c r="C49" s="1207"/>
      <c r="D49" s="85"/>
      <c r="E49" s="1208" t="s">
        <v>33</v>
      </c>
      <c r="F49" s="1208"/>
      <c r="G49" s="1208"/>
      <c r="H49" s="1209"/>
      <c r="I49" s="86" t="s">
        <v>478</v>
      </c>
      <c r="J49" s="87" t="s">
        <v>478</v>
      </c>
      <c r="K49" s="87" t="s">
        <v>478</v>
      </c>
      <c r="L49" s="87" t="s">
        <v>478</v>
      </c>
      <c r="M49" s="88" t="s">
        <v>478</v>
      </c>
    </row>
    <row r="50" spans="2:13" ht="27.75" customHeight="1">
      <c r="B50" s="1202" t="s">
        <v>34</v>
      </c>
      <c r="C50" s="1203"/>
      <c r="D50" s="91"/>
      <c r="E50" s="1208" t="s">
        <v>35</v>
      </c>
      <c r="F50" s="1208"/>
      <c r="G50" s="1208"/>
      <c r="H50" s="1209"/>
      <c r="I50" s="86">
        <v>2663</v>
      </c>
      <c r="J50" s="87">
        <v>2876</v>
      </c>
      <c r="K50" s="87">
        <v>2911</v>
      </c>
      <c r="L50" s="87">
        <v>3070</v>
      </c>
      <c r="M50" s="88">
        <v>3125</v>
      </c>
    </row>
    <row r="51" spans="2:13" ht="27.75" customHeight="1">
      <c r="B51" s="1204"/>
      <c r="C51" s="1205"/>
      <c r="D51" s="85"/>
      <c r="E51" s="1208" t="s">
        <v>36</v>
      </c>
      <c r="F51" s="1208"/>
      <c r="G51" s="1208"/>
      <c r="H51" s="1209"/>
      <c r="I51" s="86" t="s">
        <v>478</v>
      </c>
      <c r="J51" s="87" t="s">
        <v>478</v>
      </c>
      <c r="K51" s="87" t="s">
        <v>478</v>
      </c>
      <c r="L51" s="87" t="s">
        <v>478</v>
      </c>
      <c r="M51" s="88" t="s">
        <v>478</v>
      </c>
    </row>
    <row r="52" spans="2:13" ht="27.75" customHeight="1">
      <c r="B52" s="1206"/>
      <c r="C52" s="1207"/>
      <c r="D52" s="85"/>
      <c r="E52" s="1208" t="s">
        <v>37</v>
      </c>
      <c r="F52" s="1208"/>
      <c r="G52" s="1208"/>
      <c r="H52" s="1209"/>
      <c r="I52" s="86">
        <v>2474</v>
      </c>
      <c r="J52" s="87">
        <v>2273</v>
      </c>
      <c r="K52" s="87">
        <v>2360</v>
      </c>
      <c r="L52" s="87">
        <v>2176</v>
      </c>
      <c r="M52" s="88">
        <v>2093</v>
      </c>
    </row>
    <row r="53" spans="2:13" ht="27.75" customHeight="1" thickBot="1">
      <c r="B53" s="1210" t="s">
        <v>21</v>
      </c>
      <c r="C53" s="1211"/>
      <c r="D53" s="92"/>
      <c r="E53" s="1212" t="s">
        <v>38</v>
      </c>
      <c r="F53" s="1212"/>
      <c r="G53" s="1212"/>
      <c r="H53" s="1213"/>
      <c r="I53" s="93">
        <v>-1972</v>
      </c>
      <c r="J53" s="94">
        <v>-2249</v>
      </c>
      <c r="K53" s="94">
        <v>-2579</v>
      </c>
      <c r="L53" s="94">
        <v>-2683</v>
      </c>
      <c r="M53" s="95">
        <v>-2795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571</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571</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572</v>
      </c>
      <c r="C41" s="248"/>
      <c r="D41" s="248"/>
      <c r="E41" s="248"/>
      <c r="F41" s="248"/>
      <c r="G41" s="248"/>
      <c r="H41" s="248"/>
      <c r="I41" s="248"/>
      <c r="J41" s="248"/>
      <c r="K41" s="248"/>
      <c r="L41" s="248"/>
      <c r="M41" s="248"/>
      <c r="N41" s="248"/>
      <c r="O41" s="248"/>
      <c r="P41" s="249"/>
    </row>
    <row r="42" spans="2:17">
      <c r="B42" s="250"/>
      <c r="C42" s="246"/>
      <c r="D42" s="246"/>
      <c r="E42" s="246"/>
      <c r="F42" s="246"/>
      <c r="G42" s="353" t="s">
        <v>573</v>
      </c>
      <c r="I42" s="354"/>
      <c r="J42" s="354"/>
      <c r="K42" s="354"/>
      <c r="L42" s="246"/>
      <c r="M42" s="246"/>
      <c r="N42" s="246"/>
      <c r="O42" s="246"/>
    </row>
    <row r="43" spans="2:17">
      <c r="B43" s="250"/>
      <c r="C43" s="246"/>
      <c r="D43" s="246"/>
      <c r="E43" s="246"/>
      <c r="F43" s="246"/>
      <c r="G43" s="1233" t="s">
        <v>582</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574</v>
      </c>
    </row>
    <row r="50" spans="1:17">
      <c r="B50" s="250"/>
      <c r="C50" s="246"/>
      <c r="D50" s="246"/>
      <c r="E50" s="246"/>
      <c r="F50" s="246"/>
      <c r="G50" s="1242"/>
      <c r="H50" s="1243"/>
      <c r="I50" s="1243"/>
      <c r="J50" s="1244"/>
      <c r="K50" s="356" t="s">
        <v>518</v>
      </c>
      <c r="L50" s="356" t="s">
        <v>519</v>
      </c>
      <c r="M50" s="356" t="s">
        <v>520</v>
      </c>
      <c r="N50" s="356" t="s">
        <v>521</v>
      </c>
      <c r="O50" s="356" t="s">
        <v>522</v>
      </c>
    </row>
    <row r="51" spans="1:17">
      <c r="B51" s="250"/>
      <c r="C51" s="246"/>
      <c r="D51" s="246"/>
      <c r="E51" s="246"/>
      <c r="F51" s="246"/>
      <c r="G51" s="1245" t="s">
        <v>575</v>
      </c>
      <c r="H51" s="1246"/>
      <c r="I51" s="1251" t="s">
        <v>576</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581</v>
      </c>
      <c r="J53" s="1231"/>
      <c r="K53" s="1256"/>
      <c r="L53" s="1256"/>
      <c r="M53" s="1256"/>
      <c r="N53" s="1253">
        <v>46.8</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577</v>
      </c>
      <c r="H55" s="1226"/>
      <c r="I55" s="1231" t="s">
        <v>576</v>
      </c>
      <c r="J55" s="1231"/>
      <c r="K55" s="1255"/>
      <c r="L55" s="1255"/>
      <c r="M55" s="1255"/>
      <c r="N55" s="1221">
        <v>0</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581</v>
      </c>
      <c r="J57" s="1223"/>
      <c r="K57" s="1256"/>
      <c r="L57" s="1256"/>
      <c r="M57" s="1256"/>
      <c r="N57" s="1253">
        <v>54.2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578</v>
      </c>
      <c r="C63" s="246"/>
      <c r="D63" s="246"/>
      <c r="E63" s="246"/>
      <c r="F63" s="246"/>
      <c r="G63" s="246"/>
      <c r="H63" s="246"/>
      <c r="I63" s="246"/>
      <c r="J63" s="246"/>
      <c r="K63" s="246"/>
      <c r="L63" s="246"/>
      <c r="M63" s="246"/>
      <c r="N63" s="246"/>
      <c r="O63" s="246"/>
    </row>
    <row r="64" spans="1:17">
      <c r="B64" s="250"/>
      <c r="C64" s="246"/>
      <c r="D64" s="246"/>
      <c r="E64" s="246"/>
      <c r="F64" s="246"/>
      <c r="G64" s="353" t="s">
        <v>573</v>
      </c>
      <c r="I64" s="354"/>
      <c r="J64" s="354"/>
      <c r="K64" s="354"/>
      <c r="L64" s="246"/>
      <c r="M64" s="246"/>
      <c r="N64" s="246"/>
      <c r="O64" s="246"/>
    </row>
    <row r="65" spans="2:30">
      <c r="B65" s="250"/>
      <c r="C65" s="246"/>
      <c r="D65" s="246"/>
      <c r="E65" s="246"/>
      <c r="F65" s="246"/>
      <c r="G65" s="1233" t="s">
        <v>583</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579</v>
      </c>
      <c r="I71" s="370"/>
      <c r="J71" s="366"/>
      <c r="K71" s="366"/>
      <c r="L71" s="367"/>
      <c r="M71" s="366"/>
      <c r="N71" s="367"/>
      <c r="O71" s="368"/>
    </row>
    <row r="72" spans="2:30">
      <c r="B72" s="250"/>
      <c r="C72" s="246"/>
      <c r="D72" s="246"/>
      <c r="E72" s="246"/>
      <c r="F72" s="246"/>
      <c r="G72" s="1242"/>
      <c r="H72" s="1243"/>
      <c r="I72" s="1243"/>
      <c r="J72" s="1244"/>
      <c r="K72" s="356" t="s">
        <v>518</v>
      </c>
      <c r="L72" s="356" t="s">
        <v>519</v>
      </c>
      <c r="M72" s="356" t="s">
        <v>520</v>
      </c>
      <c r="N72" s="356" t="s">
        <v>521</v>
      </c>
      <c r="O72" s="356" t="s">
        <v>522</v>
      </c>
    </row>
    <row r="73" spans="2:30">
      <c r="B73" s="250"/>
      <c r="C73" s="246"/>
      <c r="D73" s="246"/>
      <c r="E73" s="246"/>
      <c r="F73" s="246"/>
      <c r="G73" s="1245" t="s">
        <v>575</v>
      </c>
      <c r="H73" s="1246"/>
      <c r="I73" s="1251" t="s">
        <v>576</v>
      </c>
      <c r="J73" s="1251"/>
      <c r="K73" s="1232"/>
      <c r="L73" s="1232"/>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580</v>
      </c>
      <c r="J75" s="1231"/>
      <c r="K75" s="1253">
        <v>10.8</v>
      </c>
      <c r="L75" s="1253">
        <v>9.1999999999999993</v>
      </c>
      <c r="M75" s="1253">
        <v>8.1999999999999993</v>
      </c>
      <c r="N75" s="1253">
        <v>6.9</v>
      </c>
      <c r="O75" s="1253">
        <v>5.4</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577</v>
      </c>
      <c r="H77" s="1226"/>
      <c r="I77" s="1231" t="s">
        <v>576</v>
      </c>
      <c r="J77" s="1231"/>
      <c r="K77" s="1232">
        <v>0</v>
      </c>
      <c r="L77" s="1232">
        <v>0</v>
      </c>
      <c r="M77" s="1221">
        <v>0</v>
      </c>
      <c r="N77" s="1221">
        <v>0</v>
      </c>
      <c r="O77" s="1221">
        <v>0</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580</v>
      </c>
      <c r="J79" s="1223"/>
      <c r="K79" s="1224">
        <v>10.1</v>
      </c>
      <c r="L79" s="1224">
        <v>9.1999999999999993</v>
      </c>
      <c r="M79" s="1224">
        <v>8.1999999999999993</v>
      </c>
      <c r="N79" s="1224">
        <v>7.8</v>
      </c>
      <c r="O79" s="1224">
        <v>7.4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80158</v>
      </c>
      <c r="E3" s="118"/>
      <c r="F3" s="119">
        <v>228305</v>
      </c>
      <c r="G3" s="120"/>
      <c r="H3" s="121"/>
    </row>
    <row r="4" spans="1:8">
      <c r="A4" s="122"/>
      <c r="B4" s="123"/>
      <c r="C4" s="124"/>
      <c r="D4" s="125">
        <v>40620</v>
      </c>
      <c r="E4" s="126"/>
      <c r="F4" s="127">
        <v>86611</v>
      </c>
      <c r="G4" s="128"/>
      <c r="H4" s="129"/>
    </row>
    <row r="5" spans="1:8">
      <c r="A5" s="110" t="s">
        <v>512</v>
      </c>
      <c r="B5" s="115"/>
      <c r="C5" s="116"/>
      <c r="D5" s="117">
        <v>148617</v>
      </c>
      <c r="E5" s="118"/>
      <c r="F5" s="119">
        <v>316331</v>
      </c>
      <c r="G5" s="120"/>
      <c r="H5" s="121"/>
    </row>
    <row r="6" spans="1:8">
      <c r="A6" s="122"/>
      <c r="B6" s="123"/>
      <c r="C6" s="124"/>
      <c r="D6" s="125">
        <v>54594</v>
      </c>
      <c r="E6" s="126"/>
      <c r="F6" s="127">
        <v>106387</v>
      </c>
      <c r="G6" s="128"/>
      <c r="H6" s="129"/>
    </row>
    <row r="7" spans="1:8">
      <c r="A7" s="110" t="s">
        <v>513</v>
      </c>
      <c r="B7" s="115"/>
      <c r="C7" s="116"/>
      <c r="D7" s="117">
        <v>157619</v>
      </c>
      <c r="E7" s="118"/>
      <c r="F7" s="119">
        <v>333013</v>
      </c>
      <c r="G7" s="120"/>
      <c r="H7" s="121"/>
    </row>
    <row r="8" spans="1:8">
      <c r="A8" s="122"/>
      <c r="B8" s="123"/>
      <c r="C8" s="124"/>
      <c r="D8" s="125">
        <v>107188</v>
      </c>
      <c r="E8" s="126"/>
      <c r="F8" s="127">
        <v>126732</v>
      </c>
      <c r="G8" s="128"/>
      <c r="H8" s="129"/>
    </row>
    <row r="9" spans="1:8">
      <c r="A9" s="110" t="s">
        <v>514</v>
      </c>
      <c r="B9" s="115"/>
      <c r="C9" s="116"/>
      <c r="D9" s="117">
        <v>115901</v>
      </c>
      <c r="E9" s="118"/>
      <c r="F9" s="119">
        <v>280458</v>
      </c>
      <c r="G9" s="120"/>
      <c r="H9" s="121"/>
    </row>
    <row r="10" spans="1:8">
      <c r="A10" s="122"/>
      <c r="B10" s="123"/>
      <c r="C10" s="124"/>
      <c r="D10" s="125">
        <v>50268</v>
      </c>
      <c r="E10" s="126"/>
      <c r="F10" s="127">
        <v>127286</v>
      </c>
      <c r="G10" s="128"/>
      <c r="H10" s="129"/>
    </row>
    <row r="11" spans="1:8">
      <c r="A11" s="110" t="s">
        <v>515</v>
      </c>
      <c r="B11" s="115"/>
      <c r="C11" s="116"/>
      <c r="D11" s="117">
        <v>120559</v>
      </c>
      <c r="E11" s="118"/>
      <c r="F11" s="119">
        <v>291945</v>
      </c>
      <c r="G11" s="120"/>
      <c r="H11" s="121"/>
    </row>
    <row r="12" spans="1:8">
      <c r="A12" s="122"/>
      <c r="B12" s="123"/>
      <c r="C12" s="130"/>
      <c r="D12" s="125">
        <v>69203</v>
      </c>
      <c r="E12" s="126"/>
      <c r="F12" s="127">
        <v>127651</v>
      </c>
      <c r="G12" s="128"/>
      <c r="H12" s="129"/>
    </row>
    <row r="13" spans="1:8">
      <c r="A13" s="110"/>
      <c r="B13" s="115"/>
      <c r="C13" s="131"/>
      <c r="D13" s="132">
        <v>124571</v>
      </c>
      <c r="E13" s="133"/>
      <c r="F13" s="134">
        <v>290010</v>
      </c>
      <c r="G13" s="135"/>
      <c r="H13" s="121"/>
    </row>
    <row r="14" spans="1:8">
      <c r="A14" s="122"/>
      <c r="B14" s="123"/>
      <c r="C14" s="124"/>
      <c r="D14" s="125">
        <v>64375</v>
      </c>
      <c r="E14" s="126"/>
      <c r="F14" s="127">
        <v>114933</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12.4</v>
      </c>
      <c r="C19" s="136">
        <f>ROUND(VALUE(SUBSTITUTE(実質収支比率等に係る経年分析!G$48,"▲","-")),2)</f>
        <v>10.61</v>
      </c>
      <c r="D19" s="136">
        <f>ROUND(VALUE(SUBSTITUTE(実質収支比率等に係る経年分析!H$48,"▲","-")),2)</f>
        <v>9.25</v>
      </c>
      <c r="E19" s="136">
        <f>ROUND(VALUE(SUBSTITUTE(実質収支比率等に係る経年分析!I$48,"▲","-")),2)</f>
        <v>10.37</v>
      </c>
      <c r="F19" s="136">
        <f>ROUND(VALUE(SUBSTITUTE(実質収支比率等に係る経年分析!J$48,"▲","-")),2)</f>
        <v>10.74</v>
      </c>
    </row>
    <row r="20" spans="1:11">
      <c r="A20" s="136" t="s">
        <v>43</v>
      </c>
      <c r="B20" s="136">
        <f>ROUND(VALUE(SUBSTITUTE(実質収支比率等に係る経年分析!F$47,"▲","-")),2)</f>
        <v>42.74</v>
      </c>
      <c r="C20" s="136">
        <f>ROUND(VALUE(SUBSTITUTE(実質収支比率等に係る経年分析!G$47,"▲","-")),2)</f>
        <v>42.34</v>
      </c>
      <c r="D20" s="136">
        <f>ROUND(VALUE(SUBSTITUTE(実質収支比率等に係る経年分析!H$47,"▲","-")),2)</f>
        <v>42.29</v>
      </c>
      <c r="E20" s="136">
        <f>ROUND(VALUE(SUBSTITUTE(実質収支比率等に係る経年分析!I$47,"▲","-")),2)</f>
        <v>44.78</v>
      </c>
      <c r="F20" s="136">
        <f>ROUND(VALUE(SUBSTITUTE(実質収支比率等に係る経年分析!J$47,"▲","-")),2)</f>
        <v>43.58</v>
      </c>
    </row>
    <row r="21" spans="1:11">
      <c r="A21" s="136" t="s">
        <v>44</v>
      </c>
      <c r="B21" s="136">
        <f>IF(ISNUMBER(VALUE(SUBSTITUTE(実質収支比率等に係る経年分析!F$49,"▲","-"))),ROUND(VALUE(SUBSTITUTE(実質収支比率等に係る経年分析!F$49,"▲","-")),2),NA())</f>
        <v>4.54</v>
      </c>
      <c r="C21" s="136">
        <f>IF(ISNUMBER(VALUE(SUBSTITUTE(実質収支比率等に係る経年分析!G$49,"▲","-"))),ROUND(VALUE(SUBSTITUTE(実質収支比率等に係る経年分析!G$49,"▲","-")),2),NA())</f>
        <v>-1.67</v>
      </c>
      <c r="D21" s="136">
        <f>IF(ISNUMBER(VALUE(SUBSTITUTE(実質収支比率等に係る経年分析!H$49,"▲","-"))),ROUND(VALUE(SUBSTITUTE(実質収支比率等に係る経年分析!H$49,"▲","-")),2),NA())</f>
        <v>-1.35</v>
      </c>
      <c r="E21" s="136">
        <f>IF(ISNUMBER(VALUE(SUBSTITUTE(実質収支比率等に係る経年分析!I$49,"▲","-"))),ROUND(VALUE(SUBSTITUTE(実質収支比率等に係る経年分析!I$49,"▲","-")),2),NA())</f>
        <v>6.68</v>
      </c>
      <c r="F21" s="136">
        <f>IF(ISNUMBER(VALUE(SUBSTITUTE(実質収支比率等に係る経年分析!J$49,"▲","-"))),ROUND(VALUE(SUBSTITUTE(実質収支比率等に係る経年分析!J$49,"▲","-")),2),NA())</f>
        <v>-0.66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0.44</v>
      </c>
      <c r="C28" s="137" t="e">
        <f>IF(ROUND(VALUE(SUBSTITUTE(連結実質赤字比率に係る赤字・黒字の構成分析!F$42,"▲", "-")), 2) &gt;= 0, ABS(ROUND(VALUE(SUBSTITUTE(連結実質赤字比率に係る赤字・黒字の構成分析!F$42,"▲", "-")), 2)), NA())</f>
        <v>#N/A</v>
      </c>
      <c r="D28" s="137">
        <f>IF(ROUND(VALUE(SUBSTITUTE(連結実質赤字比率に係る赤字・黒字の構成分析!G$42,"▲", "-")), 2) &lt; 0, ABS(ROUND(VALUE(SUBSTITUTE(連結実質赤字比率に係る赤字・黒字の構成分析!G$42,"▲", "-")), 2)), NA())</f>
        <v>0.45</v>
      </c>
      <c r="E28" s="137" t="e">
        <f>IF(ROUND(VALUE(SUBSTITUTE(連結実質赤字比率に係る赤字・黒字の構成分析!G$42,"▲", "-")), 2) &gt;= 0, ABS(ROUND(VALUE(SUBSTITUTE(連結実質赤字比率に係る赤字・黒字の構成分析!G$42,"▲", "-")), 2)), NA())</f>
        <v>#N/A</v>
      </c>
      <c r="F28" s="137">
        <f>IF(ROUND(VALUE(SUBSTITUTE(連結実質赤字比率に係る赤字・黒字の構成分析!H$42,"▲", "-")), 2) &lt; 0, ABS(ROUND(VALUE(SUBSTITUTE(連結実質赤字比率に係る赤字・黒字の構成分析!H$42,"▲", "-")), 2)), NA())</f>
        <v>0.48</v>
      </c>
      <c r="G28" s="137" t="e">
        <f>IF(ROUND(VALUE(SUBSTITUTE(連結実質赤字比率に係る赤字・黒字の構成分析!H$42,"▲", "-")), 2) &gt;= 0, ABS(ROUND(VALUE(SUBSTITUTE(連結実質赤字比率に係る赤字・黒字の構成分析!H$42,"▲", "-")), 2)), NA())</f>
        <v>#N/A</v>
      </c>
      <c r="H28" s="137">
        <f>IF(ROUND(VALUE(SUBSTITUTE(連結実質赤字比率に係る赤字・黒字の構成分析!I$42,"▲", "-")), 2) &lt; 0, ABS(ROUND(VALUE(SUBSTITUTE(連結実質赤字比率に係る赤字・黒字の構成分析!I$42,"▲", "-")), 2)), NA())</f>
        <v>0.46</v>
      </c>
      <c r="I28" s="137" t="e">
        <f>IF(ROUND(VALUE(SUBSTITUTE(連結実質赤字比率に係る赤字・黒字の構成分析!I$42,"▲", "-")), 2) &gt;= 0, ABS(ROUND(VALUE(SUBSTITUTE(連結実質赤字比率に係る赤字・黒字の構成分析!I$42,"▲", "-")), 2)), NA())</f>
        <v>#N/A</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漁業集落排水事業特別会計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ケーブルテレビ事業特別会計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簡易水道事業特別会計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c r="A33" s="137" t="str">
        <f>IF(連結実質赤字比率に係る赤字・黒字の構成分析!C$37="",NA(),連結実質赤字比率に係る赤字・黒字の構成分析!C$37)</f>
        <v>地域包括支援センター特別会計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0.05</v>
      </c>
    </row>
    <row r="34" spans="1:16">
      <c r="A34" s="137" t="str">
        <f>IF(連結実質赤字比率に係る赤字・黒字の構成分析!C$36="",NA(),連結実質赤字比率に係る赤字・黒字の構成分析!C$36)</f>
        <v>国民健康保険診療所特別会計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0.05</v>
      </c>
    </row>
    <row r="35" spans="1:16">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0.99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12.38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9.24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10.35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10.73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335</v>
      </c>
      <c r="E42" s="138"/>
      <c r="F42" s="138"/>
      <c r="G42" s="138">
        <f>'実質公債費比率（分子）の構造'!L$52</f>
        <v>344</v>
      </c>
      <c r="H42" s="138"/>
      <c r="I42" s="138"/>
      <c r="J42" s="138">
        <f>'実質公債費比率（分子）の構造'!M$52</f>
        <v>346</v>
      </c>
      <c r="K42" s="138"/>
      <c r="L42" s="138"/>
      <c r="M42" s="138">
        <f>'実質公債費比率（分子）の構造'!N$52</f>
        <v>319</v>
      </c>
      <c r="N42" s="138"/>
      <c r="O42" s="138"/>
      <c r="P42" s="138">
        <f>'実質公債費比率（分子）の構造'!O$52</f>
        <v>304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50</v>
      </c>
      <c r="C46" s="138"/>
      <c r="D46" s="138"/>
      <c r="E46" s="138">
        <f>'実質公債費比率（分子）の構造'!L$48</f>
        <v>49</v>
      </c>
      <c r="F46" s="138"/>
      <c r="G46" s="138"/>
      <c r="H46" s="138">
        <f>'実質公債費比率（分子）の構造'!M$48</f>
        <v>48</v>
      </c>
      <c r="I46" s="138"/>
      <c r="J46" s="138"/>
      <c r="K46" s="138">
        <f>'実質公債費比率（分子）の構造'!N$48</f>
        <v>52</v>
      </c>
      <c r="L46" s="138"/>
      <c r="M46" s="138"/>
      <c r="N46" s="138">
        <f>'実質公債費比率（分子）の構造'!O$48</f>
        <v>58</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367</v>
      </c>
      <c r="C49" s="138"/>
      <c r="D49" s="138"/>
      <c r="E49" s="138">
        <f>'実質公債費比率（分子）の構造'!L$45</f>
        <v>380</v>
      </c>
      <c r="F49" s="138"/>
      <c r="G49" s="138"/>
      <c r="H49" s="138">
        <f>'実質公債費比率（分子）の構造'!M$45</f>
        <v>369</v>
      </c>
      <c r="I49" s="138"/>
      <c r="J49" s="138"/>
      <c r="K49" s="138">
        <f>'実質公債費比率（分子）の構造'!N$45</f>
        <v>317</v>
      </c>
      <c r="L49" s="138"/>
      <c r="M49" s="138"/>
      <c r="N49" s="138">
        <f>'実質公債費比率（分子）の構造'!O$45</f>
        <v>292</v>
      </c>
      <c r="O49" s="138"/>
      <c r="P49" s="138"/>
    </row>
    <row r="50" spans="1:16">
      <c r="A50" s="138" t="s">
        <v>59</v>
      </c>
      <c r="B50" s="138" t="e">
        <f>NA()</f>
        <v>#N/A</v>
      </c>
      <c r="C50" s="138">
        <f>IF(ISNUMBER('実質公債費比率（分子）の構造'!K$53),'実質公債費比率（分子）の構造'!K$53,NA())</f>
        <v>82</v>
      </c>
      <c r="D50" s="138" t="e">
        <f>NA()</f>
        <v>#N/A</v>
      </c>
      <c r="E50" s="138" t="e">
        <f>NA()</f>
        <v>#N/A</v>
      </c>
      <c r="F50" s="138">
        <f>IF(ISNUMBER('実質公債費比率（分子）の構造'!L$53),'実質公債費比率（分子）の構造'!L$53,NA())</f>
        <v>85</v>
      </c>
      <c r="G50" s="138" t="e">
        <f>NA()</f>
        <v>#N/A</v>
      </c>
      <c r="H50" s="138" t="e">
        <f>NA()</f>
        <v>#N/A</v>
      </c>
      <c r="I50" s="138">
        <f>IF(ISNUMBER('実質公債費比率（分子）の構造'!M$53),'実質公債費比率（分子）の構造'!M$53,NA())</f>
        <v>71</v>
      </c>
      <c r="J50" s="138" t="e">
        <f>NA()</f>
        <v>#N/A</v>
      </c>
      <c r="K50" s="138" t="e">
        <f>NA()</f>
        <v>#N/A</v>
      </c>
      <c r="L50" s="138">
        <f>IF(ISNUMBER('実質公債費比率（分子）の構造'!N$53),'実質公債費比率（分子）の構造'!N$53,NA())</f>
        <v>50</v>
      </c>
      <c r="M50" s="138" t="e">
        <f>NA()</f>
        <v>#N/A</v>
      </c>
      <c r="N50" s="138" t="e">
        <f>NA()</f>
        <v>#N/A</v>
      </c>
      <c r="O50" s="138">
        <f>IF(ISNUMBER('実質公債費比率（分子）の構造'!O$53),'実質公債費比率（分子）の構造'!O$53,NA())</f>
        <v>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2474</v>
      </c>
      <c r="E56" s="137"/>
      <c r="F56" s="137"/>
      <c r="G56" s="137">
        <f>'将来負担比率（分子）の構造'!J$52</f>
        <v>2273</v>
      </c>
      <c r="H56" s="137"/>
      <c r="I56" s="137"/>
      <c r="J56" s="137">
        <f>'将来負担比率（分子）の構造'!K$52</f>
        <v>2360</v>
      </c>
      <c r="K56" s="137"/>
      <c r="L56" s="137"/>
      <c r="M56" s="137">
        <f>'将来負担比率（分子）の構造'!L$52</f>
        <v>2176</v>
      </c>
      <c r="N56" s="137"/>
      <c r="O56" s="137"/>
      <c r="P56" s="137">
        <f>'将来負担比率（分子）の構造'!M$52</f>
        <v>2093</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2663</v>
      </c>
      <c r="E58" s="137"/>
      <c r="F58" s="137"/>
      <c r="G58" s="137">
        <f>'将来負担比率（分子）の構造'!J$50</f>
        <v>2876</v>
      </c>
      <c r="H58" s="137"/>
      <c r="I58" s="137"/>
      <c r="J58" s="137">
        <f>'将来負担比率（分子）の構造'!K$50</f>
        <v>2911</v>
      </c>
      <c r="K58" s="137"/>
      <c r="L58" s="137"/>
      <c r="M58" s="137">
        <f>'将来負担比率（分子）の構造'!L$50</f>
        <v>3070</v>
      </c>
      <c r="N58" s="137"/>
      <c r="O58" s="137"/>
      <c r="P58" s="137">
        <f>'将来負担比率（分子）の構造'!M$50</f>
        <v>3125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278</v>
      </c>
      <c r="C62" s="137"/>
      <c r="D62" s="137"/>
      <c r="E62" s="137">
        <f>'将来負担比率（分子）の構造'!J$45</f>
        <v>145</v>
      </c>
      <c r="F62" s="137"/>
      <c r="G62" s="137"/>
      <c r="H62" s="137">
        <f>'将来負担比率（分子）の構造'!K$45</f>
        <v>95</v>
      </c>
      <c r="I62" s="137"/>
      <c r="J62" s="137"/>
      <c r="K62" s="137">
        <f>'将来負担比率（分子）の構造'!L$45</f>
        <v>123</v>
      </c>
      <c r="L62" s="137"/>
      <c r="M62" s="137"/>
      <c r="N62" s="137" t="str">
        <f>'将来負担比率（分子）の構造'!M$45</f>
        <v>-</v>
      </c>
      <c r="O62" s="137"/>
      <c r="P62" s="137"/>
    </row>
    <row r="63" spans="1:16">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478</v>
      </c>
      <c r="C64" s="137"/>
      <c r="D64" s="137"/>
      <c r="E64" s="137">
        <f>'将来負担比率（分子）の構造'!J$43</f>
        <v>450</v>
      </c>
      <c r="F64" s="137"/>
      <c r="G64" s="137"/>
      <c r="H64" s="137">
        <f>'将来負担比率（分子）の構造'!K$43</f>
        <v>407</v>
      </c>
      <c r="I64" s="137"/>
      <c r="J64" s="137"/>
      <c r="K64" s="137">
        <f>'将来負担比率（分子）の構造'!L$43</f>
        <v>433</v>
      </c>
      <c r="L64" s="137"/>
      <c r="M64" s="137"/>
      <c r="N64" s="137">
        <f>'将来負担比率（分子）の構造'!M$43</f>
        <v>446</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2409</v>
      </c>
      <c r="C66" s="137"/>
      <c r="D66" s="137"/>
      <c r="E66" s="137">
        <f>'将来負担比率（分子）の構造'!J$41</f>
        <v>2306</v>
      </c>
      <c r="F66" s="137"/>
      <c r="G66" s="137"/>
      <c r="H66" s="137">
        <f>'将来負担比率（分子）の構造'!K$41</f>
        <v>2191</v>
      </c>
      <c r="I66" s="137"/>
      <c r="J66" s="137"/>
      <c r="K66" s="137">
        <f>'将来負担比率（分子）の構造'!L$41</f>
        <v>2007</v>
      </c>
      <c r="L66" s="137"/>
      <c r="M66" s="137"/>
      <c r="N66" s="137">
        <f>'将来負担比率（分子）の構造'!M$41</f>
        <v>1977</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123495</v>
      </c>
      <c r="S5" s="671"/>
      <c r="T5" s="671"/>
      <c r="U5" s="671"/>
      <c r="V5" s="671"/>
      <c r="W5" s="671"/>
      <c r="X5" s="671"/>
      <c r="Y5" s="718"/>
      <c r="Z5" s="731">
        <v>5.2</v>
      </c>
      <c r="AA5" s="731"/>
      <c r="AB5" s="731"/>
      <c r="AC5" s="731"/>
      <c r="AD5" s="732">
        <v>123495</v>
      </c>
      <c r="AE5" s="732"/>
      <c r="AF5" s="732"/>
      <c r="AG5" s="732"/>
      <c r="AH5" s="732"/>
      <c r="AI5" s="732"/>
      <c r="AJ5" s="732"/>
      <c r="AK5" s="732"/>
      <c r="AL5" s="719">
        <v>9</v>
      </c>
      <c r="AM5" s="688"/>
      <c r="AN5" s="688"/>
      <c r="AO5" s="720"/>
      <c r="AP5" s="707" t="s">
        <v>208</v>
      </c>
      <c r="AQ5" s="708"/>
      <c r="AR5" s="708"/>
      <c r="AS5" s="708"/>
      <c r="AT5" s="708"/>
      <c r="AU5" s="708"/>
      <c r="AV5" s="708"/>
      <c r="AW5" s="708"/>
      <c r="AX5" s="708"/>
      <c r="AY5" s="708"/>
      <c r="AZ5" s="708"/>
      <c r="BA5" s="708"/>
      <c r="BB5" s="708"/>
      <c r="BC5" s="708"/>
      <c r="BD5" s="708"/>
      <c r="BE5" s="708"/>
      <c r="BF5" s="709"/>
      <c r="BG5" s="620">
        <v>123495</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9027</v>
      </c>
      <c r="S6" s="621"/>
      <c r="T6" s="621"/>
      <c r="U6" s="621"/>
      <c r="V6" s="621"/>
      <c r="W6" s="621"/>
      <c r="X6" s="621"/>
      <c r="Y6" s="622"/>
      <c r="Z6" s="673">
        <v>0.4</v>
      </c>
      <c r="AA6" s="673"/>
      <c r="AB6" s="673"/>
      <c r="AC6" s="673"/>
      <c r="AD6" s="674">
        <v>9027</v>
      </c>
      <c r="AE6" s="674"/>
      <c r="AF6" s="674"/>
      <c r="AG6" s="674"/>
      <c r="AH6" s="674"/>
      <c r="AI6" s="674"/>
      <c r="AJ6" s="674"/>
      <c r="AK6" s="674"/>
      <c r="AL6" s="643">
        <v>0.7</v>
      </c>
      <c r="AM6" s="675"/>
      <c r="AN6" s="675"/>
      <c r="AO6" s="676"/>
      <c r="AP6" s="617" t="s">
        <v>214</v>
      </c>
      <c r="AQ6" s="618"/>
      <c r="AR6" s="618"/>
      <c r="AS6" s="618"/>
      <c r="AT6" s="618"/>
      <c r="AU6" s="618"/>
      <c r="AV6" s="618"/>
      <c r="AW6" s="618"/>
      <c r="AX6" s="618"/>
      <c r="AY6" s="618"/>
      <c r="AZ6" s="618"/>
      <c r="BA6" s="618"/>
      <c r="BB6" s="618"/>
      <c r="BC6" s="618"/>
      <c r="BD6" s="618"/>
      <c r="BE6" s="618"/>
      <c r="BF6" s="619"/>
      <c r="BG6" s="620">
        <v>123495</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35920</v>
      </c>
      <c r="CS6" s="621"/>
      <c r="CT6" s="621"/>
      <c r="CU6" s="621"/>
      <c r="CV6" s="621"/>
      <c r="CW6" s="621"/>
      <c r="CX6" s="621"/>
      <c r="CY6" s="622"/>
      <c r="CZ6" s="673">
        <v>1.7</v>
      </c>
      <c r="DA6" s="673"/>
      <c r="DB6" s="673"/>
      <c r="DC6" s="673"/>
      <c r="DD6" s="626" t="s">
        <v>209</v>
      </c>
      <c r="DE6" s="621"/>
      <c r="DF6" s="621"/>
      <c r="DG6" s="621"/>
      <c r="DH6" s="621"/>
      <c r="DI6" s="621"/>
      <c r="DJ6" s="621"/>
      <c r="DK6" s="621"/>
      <c r="DL6" s="621"/>
      <c r="DM6" s="621"/>
      <c r="DN6" s="621"/>
      <c r="DO6" s="621"/>
      <c r="DP6" s="622"/>
      <c r="DQ6" s="626">
        <v>35920</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121</v>
      </c>
      <c r="S7" s="621"/>
      <c r="T7" s="621"/>
      <c r="U7" s="621"/>
      <c r="V7" s="621"/>
      <c r="W7" s="621"/>
      <c r="X7" s="621"/>
      <c r="Y7" s="622"/>
      <c r="Z7" s="673">
        <v>0</v>
      </c>
      <c r="AA7" s="673"/>
      <c r="AB7" s="673"/>
      <c r="AC7" s="673"/>
      <c r="AD7" s="674">
        <v>121</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50886</v>
      </c>
      <c r="BH7" s="621"/>
      <c r="BI7" s="621"/>
      <c r="BJ7" s="621"/>
      <c r="BK7" s="621"/>
      <c r="BL7" s="621"/>
      <c r="BM7" s="621"/>
      <c r="BN7" s="622"/>
      <c r="BO7" s="673">
        <v>41.2</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575300</v>
      </c>
      <c r="CS7" s="621"/>
      <c r="CT7" s="621"/>
      <c r="CU7" s="621"/>
      <c r="CV7" s="621"/>
      <c r="CW7" s="621"/>
      <c r="CX7" s="621"/>
      <c r="CY7" s="622"/>
      <c r="CZ7" s="673">
        <v>26.6</v>
      </c>
      <c r="DA7" s="673"/>
      <c r="DB7" s="673"/>
      <c r="DC7" s="673"/>
      <c r="DD7" s="626">
        <v>90700</v>
      </c>
      <c r="DE7" s="621"/>
      <c r="DF7" s="621"/>
      <c r="DG7" s="621"/>
      <c r="DH7" s="621"/>
      <c r="DI7" s="621"/>
      <c r="DJ7" s="621"/>
      <c r="DK7" s="621"/>
      <c r="DL7" s="621"/>
      <c r="DM7" s="621"/>
      <c r="DN7" s="621"/>
      <c r="DO7" s="621"/>
      <c r="DP7" s="622"/>
      <c r="DQ7" s="626">
        <v>461286</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247</v>
      </c>
      <c r="S8" s="621"/>
      <c r="T8" s="621"/>
      <c r="U8" s="621"/>
      <c r="V8" s="621"/>
      <c r="W8" s="621"/>
      <c r="X8" s="621"/>
      <c r="Y8" s="622"/>
      <c r="Z8" s="673">
        <v>0</v>
      </c>
      <c r="AA8" s="673"/>
      <c r="AB8" s="673"/>
      <c r="AC8" s="673"/>
      <c r="AD8" s="674">
        <v>247</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2922</v>
      </c>
      <c r="BH8" s="621"/>
      <c r="BI8" s="621"/>
      <c r="BJ8" s="621"/>
      <c r="BK8" s="621"/>
      <c r="BL8" s="621"/>
      <c r="BM8" s="621"/>
      <c r="BN8" s="622"/>
      <c r="BO8" s="673">
        <v>2.4</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372020</v>
      </c>
      <c r="CS8" s="621"/>
      <c r="CT8" s="621"/>
      <c r="CU8" s="621"/>
      <c r="CV8" s="621"/>
      <c r="CW8" s="621"/>
      <c r="CX8" s="621"/>
      <c r="CY8" s="622"/>
      <c r="CZ8" s="673">
        <v>17.2</v>
      </c>
      <c r="DA8" s="673"/>
      <c r="DB8" s="673"/>
      <c r="DC8" s="673"/>
      <c r="DD8" s="626" t="s">
        <v>209</v>
      </c>
      <c r="DE8" s="621"/>
      <c r="DF8" s="621"/>
      <c r="DG8" s="621"/>
      <c r="DH8" s="621"/>
      <c r="DI8" s="621"/>
      <c r="DJ8" s="621"/>
      <c r="DK8" s="621"/>
      <c r="DL8" s="621"/>
      <c r="DM8" s="621"/>
      <c r="DN8" s="621"/>
      <c r="DO8" s="621"/>
      <c r="DP8" s="622"/>
      <c r="DQ8" s="626">
        <v>263664</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165</v>
      </c>
      <c r="S9" s="621"/>
      <c r="T9" s="621"/>
      <c r="U9" s="621"/>
      <c r="V9" s="621"/>
      <c r="W9" s="621"/>
      <c r="X9" s="621"/>
      <c r="Y9" s="622"/>
      <c r="Z9" s="673">
        <v>0</v>
      </c>
      <c r="AA9" s="673"/>
      <c r="AB9" s="673"/>
      <c r="AC9" s="673"/>
      <c r="AD9" s="674">
        <v>165</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45966</v>
      </c>
      <c r="BH9" s="621"/>
      <c r="BI9" s="621"/>
      <c r="BJ9" s="621"/>
      <c r="BK9" s="621"/>
      <c r="BL9" s="621"/>
      <c r="BM9" s="621"/>
      <c r="BN9" s="622"/>
      <c r="BO9" s="673">
        <v>37.200000000000003</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204259</v>
      </c>
      <c r="CS9" s="621"/>
      <c r="CT9" s="621"/>
      <c r="CU9" s="621"/>
      <c r="CV9" s="621"/>
      <c r="CW9" s="621"/>
      <c r="CX9" s="621"/>
      <c r="CY9" s="622"/>
      <c r="CZ9" s="673">
        <v>9.4</v>
      </c>
      <c r="DA9" s="673"/>
      <c r="DB9" s="673"/>
      <c r="DC9" s="673"/>
      <c r="DD9" s="626">
        <v>18886</v>
      </c>
      <c r="DE9" s="621"/>
      <c r="DF9" s="621"/>
      <c r="DG9" s="621"/>
      <c r="DH9" s="621"/>
      <c r="DI9" s="621"/>
      <c r="DJ9" s="621"/>
      <c r="DK9" s="621"/>
      <c r="DL9" s="621"/>
      <c r="DM9" s="621"/>
      <c r="DN9" s="621"/>
      <c r="DO9" s="621"/>
      <c r="DP9" s="622"/>
      <c r="DQ9" s="626">
        <v>177925</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33157</v>
      </c>
      <c r="S10" s="621"/>
      <c r="T10" s="621"/>
      <c r="U10" s="621"/>
      <c r="V10" s="621"/>
      <c r="W10" s="621"/>
      <c r="X10" s="621"/>
      <c r="Y10" s="622"/>
      <c r="Z10" s="673">
        <v>1.4</v>
      </c>
      <c r="AA10" s="673"/>
      <c r="AB10" s="673"/>
      <c r="AC10" s="673"/>
      <c r="AD10" s="674">
        <v>33157</v>
      </c>
      <c r="AE10" s="674"/>
      <c r="AF10" s="674"/>
      <c r="AG10" s="674"/>
      <c r="AH10" s="674"/>
      <c r="AI10" s="674"/>
      <c r="AJ10" s="674"/>
      <c r="AK10" s="674"/>
      <c r="AL10" s="643">
        <v>2.4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1897</v>
      </c>
      <c r="BH10" s="621"/>
      <c r="BI10" s="621"/>
      <c r="BJ10" s="621"/>
      <c r="BK10" s="621"/>
      <c r="BL10" s="621"/>
      <c r="BM10" s="621"/>
      <c r="BN10" s="622"/>
      <c r="BO10" s="673">
        <v>1.5</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111</v>
      </c>
      <c r="CS10" s="621"/>
      <c r="CT10" s="621"/>
      <c r="CU10" s="621"/>
      <c r="CV10" s="621"/>
      <c r="CW10" s="621"/>
      <c r="CX10" s="621"/>
      <c r="CY10" s="622"/>
      <c r="CZ10" s="673" t="s">
        <v>111</v>
      </c>
      <c r="DA10" s="673"/>
      <c r="DB10" s="673"/>
      <c r="DC10" s="673"/>
      <c r="DD10" s="626" t="s">
        <v>111</v>
      </c>
      <c r="DE10" s="621"/>
      <c r="DF10" s="621"/>
      <c r="DG10" s="621"/>
      <c r="DH10" s="621"/>
      <c r="DI10" s="621"/>
      <c r="DJ10" s="621"/>
      <c r="DK10" s="621"/>
      <c r="DL10" s="621"/>
      <c r="DM10" s="621"/>
      <c r="DN10" s="621"/>
      <c r="DO10" s="621"/>
      <c r="DP10" s="622"/>
      <c r="DQ10" s="626" t="s">
        <v>111</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101</v>
      </c>
      <c r="BH11" s="621"/>
      <c r="BI11" s="621"/>
      <c r="BJ11" s="621"/>
      <c r="BK11" s="621"/>
      <c r="BL11" s="621"/>
      <c r="BM11" s="621"/>
      <c r="BN11" s="622"/>
      <c r="BO11" s="673">
        <v>0.1</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136431</v>
      </c>
      <c r="CS11" s="621"/>
      <c r="CT11" s="621"/>
      <c r="CU11" s="621"/>
      <c r="CV11" s="621"/>
      <c r="CW11" s="621"/>
      <c r="CX11" s="621"/>
      <c r="CY11" s="622"/>
      <c r="CZ11" s="673">
        <v>6.3</v>
      </c>
      <c r="DA11" s="673"/>
      <c r="DB11" s="673"/>
      <c r="DC11" s="673"/>
      <c r="DD11" s="626">
        <v>27177</v>
      </c>
      <c r="DE11" s="621"/>
      <c r="DF11" s="621"/>
      <c r="DG11" s="621"/>
      <c r="DH11" s="621"/>
      <c r="DI11" s="621"/>
      <c r="DJ11" s="621"/>
      <c r="DK11" s="621"/>
      <c r="DL11" s="621"/>
      <c r="DM11" s="621"/>
      <c r="DN11" s="621"/>
      <c r="DO11" s="621"/>
      <c r="DP11" s="622"/>
      <c r="DQ11" s="626">
        <v>84928</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53780</v>
      </c>
      <c r="BH12" s="621"/>
      <c r="BI12" s="621"/>
      <c r="BJ12" s="621"/>
      <c r="BK12" s="621"/>
      <c r="BL12" s="621"/>
      <c r="BM12" s="621"/>
      <c r="BN12" s="622"/>
      <c r="BO12" s="673">
        <v>43.5</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30411</v>
      </c>
      <c r="CS12" s="621"/>
      <c r="CT12" s="621"/>
      <c r="CU12" s="621"/>
      <c r="CV12" s="621"/>
      <c r="CW12" s="621"/>
      <c r="CX12" s="621"/>
      <c r="CY12" s="622"/>
      <c r="CZ12" s="673">
        <v>1.4</v>
      </c>
      <c r="DA12" s="673"/>
      <c r="DB12" s="673"/>
      <c r="DC12" s="673"/>
      <c r="DD12" s="626">
        <v>6691</v>
      </c>
      <c r="DE12" s="621"/>
      <c r="DF12" s="621"/>
      <c r="DG12" s="621"/>
      <c r="DH12" s="621"/>
      <c r="DI12" s="621"/>
      <c r="DJ12" s="621"/>
      <c r="DK12" s="621"/>
      <c r="DL12" s="621"/>
      <c r="DM12" s="621"/>
      <c r="DN12" s="621"/>
      <c r="DO12" s="621"/>
      <c r="DP12" s="622"/>
      <c r="DQ12" s="626">
        <v>21400</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1355</v>
      </c>
      <c r="S13" s="621"/>
      <c r="T13" s="621"/>
      <c r="U13" s="621"/>
      <c r="V13" s="621"/>
      <c r="W13" s="621"/>
      <c r="X13" s="621"/>
      <c r="Y13" s="622"/>
      <c r="Z13" s="673">
        <v>0.1</v>
      </c>
      <c r="AA13" s="673"/>
      <c r="AB13" s="673"/>
      <c r="AC13" s="673"/>
      <c r="AD13" s="674">
        <v>1355</v>
      </c>
      <c r="AE13" s="674"/>
      <c r="AF13" s="674"/>
      <c r="AG13" s="674"/>
      <c r="AH13" s="674"/>
      <c r="AI13" s="674"/>
      <c r="AJ13" s="674"/>
      <c r="AK13" s="674"/>
      <c r="AL13" s="643">
        <v>0.1</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53516</v>
      </c>
      <c r="BH13" s="621"/>
      <c r="BI13" s="621"/>
      <c r="BJ13" s="621"/>
      <c r="BK13" s="621"/>
      <c r="BL13" s="621"/>
      <c r="BM13" s="621"/>
      <c r="BN13" s="622"/>
      <c r="BO13" s="673">
        <v>43.3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148588</v>
      </c>
      <c r="CS13" s="621"/>
      <c r="CT13" s="621"/>
      <c r="CU13" s="621"/>
      <c r="CV13" s="621"/>
      <c r="CW13" s="621"/>
      <c r="CX13" s="621"/>
      <c r="CY13" s="622"/>
      <c r="CZ13" s="673">
        <v>6.9</v>
      </c>
      <c r="DA13" s="673"/>
      <c r="DB13" s="673"/>
      <c r="DC13" s="673"/>
      <c r="DD13" s="626">
        <v>62101</v>
      </c>
      <c r="DE13" s="621"/>
      <c r="DF13" s="621"/>
      <c r="DG13" s="621"/>
      <c r="DH13" s="621"/>
      <c r="DI13" s="621"/>
      <c r="DJ13" s="621"/>
      <c r="DK13" s="621"/>
      <c r="DL13" s="621"/>
      <c r="DM13" s="621"/>
      <c r="DN13" s="621"/>
      <c r="DO13" s="621"/>
      <c r="DP13" s="622"/>
      <c r="DQ13" s="626">
        <v>102447</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8497</v>
      </c>
      <c r="BH14" s="621"/>
      <c r="BI14" s="621"/>
      <c r="BJ14" s="621"/>
      <c r="BK14" s="621"/>
      <c r="BL14" s="621"/>
      <c r="BM14" s="621"/>
      <c r="BN14" s="622"/>
      <c r="BO14" s="673">
        <v>6.9</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94926</v>
      </c>
      <c r="CS14" s="621"/>
      <c r="CT14" s="621"/>
      <c r="CU14" s="621"/>
      <c r="CV14" s="621"/>
      <c r="CW14" s="621"/>
      <c r="CX14" s="621"/>
      <c r="CY14" s="622"/>
      <c r="CZ14" s="673">
        <v>4.4000000000000004</v>
      </c>
      <c r="DA14" s="673"/>
      <c r="DB14" s="673"/>
      <c r="DC14" s="673"/>
      <c r="DD14" s="626">
        <v>29927</v>
      </c>
      <c r="DE14" s="621"/>
      <c r="DF14" s="621"/>
      <c r="DG14" s="621"/>
      <c r="DH14" s="621"/>
      <c r="DI14" s="621"/>
      <c r="DJ14" s="621"/>
      <c r="DK14" s="621"/>
      <c r="DL14" s="621"/>
      <c r="DM14" s="621"/>
      <c r="DN14" s="621"/>
      <c r="DO14" s="621"/>
      <c r="DP14" s="622"/>
      <c r="DQ14" s="626">
        <v>65000</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371</v>
      </c>
      <c r="S15" s="621"/>
      <c r="T15" s="621"/>
      <c r="U15" s="621"/>
      <c r="V15" s="621"/>
      <c r="W15" s="621"/>
      <c r="X15" s="621"/>
      <c r="Y15" s="622"/>
      <c r="Z15" s="673">
        <v>0</v>
      </c>
      <c r="AA15" s="673"/>
      <c r="AB15" s="673"/>
      <c r="AC15" s="673"/>
      <c r="AD15" s="674">
        <v>371</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10332</v>
      </c>
      <c r="BH15" s="621"/>
      <c r="BI15" s="621"/>
      <c r="BJ15" s="621"/>
      <c r="BK15" s="621"/>
      <c r="BL15" s="621"/>
      <c r="BM15" s="621"/>
      <c r="BN15" s="622"/>
      <c r="BO15" s="673">
        <v>8.4</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182324</v>
      </c>
      <c r="CS15" s="621"/>
      <c r="CT15" s="621"/>
      <c r="CU15" s="621"/>
      <c r="CV15" s="621"/>
      <c r="CW15" s="621"/>
      <c r="CX15" s="621"/>
      <c r="CY15" s="622"/>
      <c r="CZ15" s="673">
        <v>8.4</v>
      </c>
      <c r="DA15" s="673"/>
      <c r="DB15" s="673"/>
      <c r="DC15" s="673"/>
      <c r="DD15" s="626">
        <v>23962</v>
      </c>
      <c r="DE15" s="621"/>
      <c r="DF15" s="621"/>
      <c r="DG15" s="621"/>
      <c r="DH15" s="621"/>
      <c r="DI15" s="621"/>
      <c r="DJ15" s="621"/>
      <c r="DK15" s="621"/>
      <c r="DL15" s="621"/>
      <c r="DM15" s="621"/>
      <c r="DN15" s="621"/>
      <c r="DO15" s="621"/>
      <c r="DP15" s="622"/>
      <c r="DQ15" s="626">
        <v>147865</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1406320</v>
      </c>
      <c r="S16" s="621"/>
      <c r="T16" s="621"/>
      <c r="U16" s="621"/>
      <c r="V16" s="621"/>
      <c r="W16" s="621"/>
      <c r="X16" s="621"/>
      <c r="Y16" s="622"/>
      <c r="Z16" s="673">
        <v>58.7</v>
      </c>
      <c r="AA16" s="673"/>
      <c r="AB16" s="673"/>
      <c r="AC16" s="673"/>
      <c r="AD16" s="674">
        <v>1185559</v>
      </c>
      <c r="AE16" s="674"/>
      <c r="AF16" s="674"/>
      <c r="AG16" s="674"/>
      <c r="AH16" s="674"/>
      <c r="AI16" s="674"/>
      <c r="AJ16" s="674"/>
      <c r="AK16" s="674"/>
      <c r="AL16" s="643">
        <v>86.5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1185559</v>
      </c>
      <c r="S17" s="621"/>
      <c r="T17" s="621"/>
      <c r="U17" s="621"/>
      <c r="V17" s="621"/>
      <c r="W17" s="621"/>
      <c r="X17" s="621"/>
      <c r="Y17" s="622"/>
      <c r="Z17" s="673">
        <v>49.5</v>
      </c>
      <c r="AA17" s="673"/>
      <c r="AB17" s="673"/>
      <c r="AC17" s="673"/>
      <c r="AD17" s="674">
        <v>1185559</v>
      </c>
      <c r="AE17" s="674"/>
      <c r="AF17" s="674"/>
      <c r="AG17" s="674"/>
      <c r="AH17" s="674"/>
      <c r="AI17" s="674"/>
      <c r="AJ17" s="674"/>
      <c r="AK17" s="674"/>
      <c r="AL17" s="643">
        <v>86.5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292385</v>
      </c>
      <c r="CS17" s="621"/>
      <c r="CT17" s="621"/>
      <c r="CU17" s="621"/>
      <c r="CV17" s="621"/>
      <c r="CW17" s="621"/>
      <c r="CX17" s="621"/>
      <c r="CY17" s="622"/>
      <c r="CZ17" s="673">
        <v>13.5</v>
      </c>
      <c r="DA17" s="673"/>
      <c r="DB17" s="673"/>
      <c r="DC17" s="673"/>
      <c r="DD17" s="626" t="s">
        <v>111</v>
      </c>
      <c r="DE17" s="621"/>
      <c r="DF17" s="621"/>
      <c r="DG17" s="621"/>
      <c r="DH17" s="621"/>
      <c r="DI17" s="621"/>
      <c r="DJ17" s="621"/>
      <c r="DK17" s="621"/>
      <c r="DL17" s="621"/>
      <c r="DM17" s="621"/>
      <c r="DN17" s="621"/>
      <c r="DO17" s="621"/>
      <c r="DP17" s="622"/>
      <c r="DQ17" s="626">
        <v>292385</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220761</v>
      </c>
      <c r="S18" s="621"/>
      <c r="T18" s="621"/>
      <c r="U18" s="621"/>
      <c r="V18" s="621"/>
      <c r="W18" s="621"/>
      <c r="X18" s="621"/>
      <c r="Y18" s="622"/>
      <c r="Z18" s="673">
        <v>9.1999999999999993</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94100</v>
      </c>
      <c r="CS18" s="621"/>
      <c r="CT18" s="621"/>
      <c r="CU18" s="621"/>
      <c r="CV18" s="621"/>
      <c r="CW18" s="621"/>
      <c r="CX18" s="621"/>
      <c r="CY18" s="622"/>
      <c r="CZ18" s="673">
        <v>4.3</v>
      </c>
      <c r="DA18" s="673"/>
      <c r="DB18" s="673"/>
      <c r="DC18" s="673"/>
      <c r="DD18" s="626" t="s">
        <v>111</v>
      </c>
      <c r="DE18" s="621"/>
      <c r="DF18" s="621"/>
      <c r="DG18" s="621"/>
      <c r="DH18" s="621"/>
      <c r="DI18" s="621"/>
      <c r="DJ18" s="621"/>
      <c r="DK18" s="621"/>
      <c r="DL18" s="621"/>
      <c r="DM18" s="621"/>
      <c r="DN18" s="621"/>
      <c r="DO18" s="621"/>
      <c r="DP18" s="622"/>
      <c r="DQ18" s="626">
        <v>94100</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1574258</v>
      </c>
      <c r="S20" s="621"/>
      <c r="T20" s="621"/>
      <c r="U20" s="621"/>
      <c r="V20" s="621"/>
      <c r="W20" s="621"/>
      <c r="X20" s="621"/>
      <c r="Y20" s="622"/>
      <c r="Z20" s="673">
        <v>65.7</v>
      </c>
      <c r="AA20" s="673"/>
      <c r="AB20" s="673"/>
      <c r="AC20" s="673"/>
      <c r="AD20" s="674">
        <v>1353497</v>
      </c>
      <c r="AE20" s="674"/>
      <c r="AF20" s="674"/>
      <c r="AG20" s="674"/>
      <c r="AH20" s="674"/>
      <c r="AI20" s="674"/>
      <c r="AJ20" s="674"/>
      <c r="AK20" s="674"/>
      <c r="AL20" s="643">
        <v>98.7</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2166664</v>
      </c>
      <c r="CS20" s="621"/>
      <c r="CT20" s="621"/>
      <c r="CU20" s="621"/>
      <c r="CV20" s="621"/>
      <c r="CW20" s="621"/>
      <c r="CX20" s="621"/>
      <c r="CY20" s="622"/>
      <c r="CZ20" s="673">
        <v>100</v>
      </c>
      <c r="DA20" s="673"/>
      <c r="DB20" s="673"/>
      <c r="DC20" s="673"/>
      <c r="DD20" s="626">
        <v>259444</v>
      </c>
      <c r="DE20" s="621"/>
      <c r="DF20" s="621"/>
      <c r="DG20" s="621"/>
      <c r="DH20" s="621"/>
      <c r="DI20" s="621"/>
      <c r="DJ20" s="621"/>
      <c r="DK20" s="621"/>
      <c r="DL20" s="621"/>
      <c r="DM20" s="621"/>
      <c r="DN20" s="621"/>
      <c r="DO20" s="621"/>
      <c r="DP20" s="622"/>
      <c r="DQ20" s="626">
        <v>1746920</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t="s">
        <v>111</v>
      </c>
      <c r="S21" s="621"/>
      <c r="T21" s="621"/>
      <c r="U21" s="621"/>
      <c r="V21" s="621"/>
      <c r="W21" s="621"/>
      <c r="X21" s="621"/>
      <c r="Y21" s="622"/>
      <c r="Z21" s="673" t="s">
        <v>111</v>
      </c>
      <c r="AA21" s="673"/>
      <c r="AB21" s="673"/>
      <c r="AC21" s="673"/>
      <c r="AD21" s="674" t="s">
        <v>111</v>
      </c>
      <c r="AE21" s="674"/>
      <c r="AF21" s="674"/>
      <c r="AG21" s="674"/>
      <c r="AH21" s="674"/>
      <c r="AI21" s="674"/>
      <c r="AJ21" s="674"/>
      <c r="AK21" s="674"/>
      <c r="AL21" s="643" t="s">
        <v>111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55</v>
      </c>
      <c r="S22" s="621"/>
      <c r="T22" s="621"/>
      <c r="U22" s="621"/>
      <c r="V22" s="621"/>
      <c r="W22" s="621"/>
      <c r="X22" s="621"/>
      <c r="Y22" s="622"/>
      <c r="Z22" s="673">
        <v>0</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46374</v>
      </c>
      <c r="S23" s="621"/>
      <c r="T23" s="621"/>
      <c r="U23" s="621"/>
      <c r="V23" s="621"/>
      <c r="W23" s="621"/>
      <c r="X23" s="621"/>
      <c r="Y23" s="622"/>
      <c r="Z23" s="673">
        <v>1.9</v>
      </c>
      <c r="AA23" s="673"/>
      <c r="AB23" s="673"/>
      <c r="AC23" s="673"/>
      <c r="AD23" s="674">
        <v>13</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1012</v>
      </c>
      <c r="S24" s="621"/>
      <c r="T24" s="621"/>
      <c r="U24" s="621"/>
      <c r="V24" s="621"/>
      <c r="W24" s="621"/>
      <c r="X24" s="621"/>
      <c r="Y24" s="622"/>
      <c r="Z24" s="673">
        <v>0</v>
      </c>
      <c r="AA24" s="673"/>
      <c r="AB24" s="673"/>
      <c r="AC24" s="673"/>
      <c r="AD24" s="674">
        <v>439</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903359</v>
      </c>
      <c r="CS24" s="671"/>
      <c r="CT24" s="671"/>
      <c r="CU24" s="671"/>
      <c r="CV24" s="671"/>
      <c r="CW24" s="671"/>
      <c r="CX24" s="671"/>
      <c r="CY24" s="718"/>
      <c r="CZ24" s="722">
        <v>41.7</v>
      </c>
      <c r="DA24" s="723"/>
      <c r="DB24" s="723"/>
      <c r="DC24" s="724"/>
      <c r="DD24" s="717">
        <v>807420</v>
      </c>
      <c r="DE24" s="671"/>
      <c r="DF24" s="671"/>
      <c r="DG24" s="671"/>
      <c r="DH24" s="671"/>
      <c r="DI24" s="671"/>
      <c r="DJ24" s="671"/>
      <c r="DK24" s="718"/>
      <c r="DL24" s="717">
        <v>807203</v>
      </c>
      <c r="DM24" s="671"/>
      <c r="DN24" s="671"/>
      <c r="DO24" s="671"/>
      <c r="DP24" s="671"/>
      <c r="DQ24" s="671"/>
      <c r="DR24" s="671"/>
      <c r="DS24" s="671"/>
      <c r="DT24" s="671"/>
      <c r="DU24" s="671"/>
      <c r="DV24" s="718"/>
      <c r="DW24" s="719">
        <v>56.8</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117977</v>
      </c>
      <c r="S25" s="621"/>
      <c r="T25" s="621"/>
      <c r="U25" s="621"/>
      <c r="V25" s="621"/>
      <c r="W25" s="621"/>
      <c r="X25" s="621"/>
      <c r="Y25" s="622"/>
      <c r="Z25" s="673">
        <v>4.9000000000000004</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511195</v>
      </c>
      <c r="CS25" s="639"/>
      <c r="CT25" s="639"/>
      <c r="CU25" s="639"/>
      <c r="CV25" s="639"/>
      <c r="CW25" s="639"/>
      <c r="CX25" s="639"/>
      <c r="CY25" s="640"/>
      <c r="CZ25" s="623">
        <v>23.6</v>
      </c>
      <c r="DA25" s="641"/>
      <c r="DB25" s="641"/>
      <c r="DC25" s="642"/>
      <c r="DD25" s="626">
        <v>492372</v>
      </c>
      <c r="DE25" s="639"/>
      <c r="DF25" s="639"/>
      <c r="DG25" s="639"/>
      <c r="DH25" s="639"/>
      <c r="DI25" s="639"/>
      <c r="DJ25" s="639"/>
      <c r="DK25" s="640"/>
      <c r="DL25" s="626">
        <v>492155</v>
      </c>
      <c r="DM25" s="639"/>
      <c r="DN25" s="639"/>
      <c r="DO25" s="639"/>
      <c r="DP25" s="639"/>
      <c r="DQ25" s="639"/>
      <c r="DR25" s="639"/>
      <c r="DS25" s="639"/>
      <c r="DT25" s="639"/>
      <c r="DU25" s="639"/>
      <c r="DV25" s="640"/>
      <c r="DW25" s="643">
        <v>34.6</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345945</v>
      </c>
      <c r="CS26" s="621"/>
      <c r="CT26" s="621"/>
      <c r="CU26" s="621"/>
      <c r="CV26" s="621"/>
      <c r="CW26" s="621"/>
      <c r="CX26" s="621"/>
      <c r="CY26" s="622"/>
      <c r="CZ26" s="623">
        <v>16</v>
      </c>
      <c r="DA26" s="641"/>
      <c r="DB26" s="641"/>
      <c r="DC26" s="642"/>
      <c r="DD26" s="626">
        <v>327450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112403</v>
      </c>
      <c r="S27" s="621"/>
      <c r="T27" s="621"/>
      <c r="U27" s="621"/>
      <c r="V27" s="621"/>
      <c r="W27" s="621"/>
      <c r="X27" s="621"/>
      <c r="Y27" s="622"/>
      <c r="Z27" s="673">
        <v>4.7</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123495</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99779</v>
      </c>
      <c r="CS27" s="639"/>
      <c r="CT27" s="639"/>
      <c r="CU27" s="639"/>
      <c r="CV27" s="639"/>
      <c r="CW27" s="639"/>
      <c r="CX27" s="639"/>
      <c r="CY27" s="640"/>
      <c r="CZ27" s="623">
        <v>4.5999999999999996</v>
      </c>
      <c r="DA27" s="641"/>
      <c r="DB27" s="641"/>
      <c r="DC27" s="642"/>
      <c r="DD27" s="626">
        <v>22663</v>
      </c>
      <c r="DE27" s="639"/>
      <c r="DF27" s="639"/>
      <c r="DG27" s="639"/>
      <c r="DH27" s="639"/>
      <c r="DI27" s="639"/>
      <c r="DJ27" s="639"/>
      <c r="DK27" s="640"/>
      <c r="DL27" s="626">
        <v>22663</v>
      </c>
      <c r="DM27" s="639"/>
      <c r="DN27" s="639"/>
      <c r="DO27" s="639"/>
      <c r="DP27" s="639"/>
      <c r="DQ27" s="639"/>
      <c r="DR27" s="639"/>
      <c r="DS27" s="639"/>
      <c r="DT27" s="639"/>
      <c r="DU27" s="639"/>
      <c r="DV27" s="640"/>
      <c r="DW27" s="643">
        <v>1.6</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6858</v>
      </c>
      <c r="S28" s="621"/>
      <c r="T28" s="621"/>
      <c r="U28" s="621"/>
      <c r="V28" s="621"/>
      <c r="W28" s="621"/>
      <c r="X28" s="621"/>
      <c r="Y28" s="622"/>
      <c r="Z28" s="673">
        <v>0.3</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292385</v>
      </c>
      <c r="CS28" s="621"/>
      <c r="CT28" s="621"/>
      <c r="CU28" s="621"/>
      <c r="CV28" s="621"/>
      <c r="CW28" s="621"/>
      <c r="CX28" s="621"/>
      <c r="CY28" s="622"/>
      <c r="CZ28" s="623">
        <v>13.5</v>
      </c>
      <c r="DA28" s="641"/>
      <c r="DB28" s="641"/>
      <c r="DC28" s="642"/>
      <c r="DD28" s="626">
        <v>292385</v>
      </c>
      <c r="DE28" s="621"/>
      <c r="DF28" s="621"/>
      <c r="DG28" s="621"/>
      <c r="DH28" s="621"/>
      <c r="DI28" s="621"/>
      <c r="DJ28" s="621"/>
      <c r="DK28" s="622"/>
      <c r="DL28" s="626">
        <v>292385</v>
      </c>
      <c r="DM28" s="621"/>
      <c r="DN28" s="621"/>
      <c r="DO28" s="621"/>
      <c r="DP28" s="621"/>
      <c r="DQ28" s="621"/>
      <c r="DR28" s="621"/>
      <c r="DS28" s="621"/>
      <c r="DT28" s="621"/>
      <c r="DU28" s="621"/>
      <c r="DV28" s="622"/>
      <c r="DW28" s="643">
        <v>20.6</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1430</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292385</v>
      </c>
      <c r="CS29" s="639"/>
      <c r="CT29" s="639"/>
      <c r="CU29" s="639"/>
      <c r="CV29" s="639"/>
      <c r="CW29" s="639"/>
      <c r="CX29" s="639"/>
      <c r="CY29" s="640"/>
      <c r="CZ29" s="623">
        <v>13.5</v>
      </c>
      <c r="DA29" s="641"/>
      <c r="DB29" s="641"/>
      <c r="DC29" s="642"/>
      <c r="DD29" s="626">
        <v>292385</v>
      </c>
      <c r="DE29" s="639"/>
      <c r="DF29" s="639"/>
      <c r="DG29" s="639"/>
      <c r="DH29" s="639"/>
      <c r="DI29" s="639"/>
      <c r="DJ29" s="639"/>
      <c r="DK29" s="640"/>
      <c r="DL29" s="626">
        <v>292385</v>
      </c>
      <c r="DM29" s="639"/>
      <c r="DN29" s="639"/>
      <c r="DO29" s="639"/>
      <c r="DP29" s="639"/>
      <c r="DQ29" s="639"/>
      <c r="DR29" s="639"/>
      <c r="DS29" s="639"/>
      <c r="DT29" s="639"/>
      <c r="DU29" s="639"/>
      <c r="DV29" s="640"/>
      <c r="DW29" s="643">
        <v>20.6</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100635</v>
      </c>
      <c r="S30" s="621"/>
      <c r="T30" s="621"/>
      <c r="U30" s="621"/>
      <c r="V30" s="621"/>
      <c r="W30" s="621"/>
      <c r="X30" s="621"/>
      <c r="Y30" s="622"/>
      <c r="Z30" s="673">
        <v>4.2</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99.4</v>
      </c>
      <c r="BH30" s="687"/>
      <c r="BI30" s="687"/>
      <c r="BJ30" s="687"/>
      <c r="BK30" s="687"/>
      <c r="BL30" s="687"/>
      <c r="BM30" s="688">
        <v>97.1</v>
      </c>
      <c r="BN30" s="687"/>
      <c r="BO30" s="687"/>
      <c r="BP30" s="687"/>
      <c r="BQ30" s="689"/>
      <c r="BR30" s="686">
        <v>99.5</v>
      </c>
      <c r="BS30" s="687"/>
      <c r="BT30" s="687"/>
      <c r="BU30" s="687"/>
      <c r="BV30" s="687"/>
      <c r="BW30" s="687"/>
      <c r="BX30" s="688">
        <v>97.1</v>
      </c>
      <c r="BY30" s="687"/>
      <c r="BZ30" s="687"/>
      <c r="CA30" s="687"/>
      <c r="CB30" s="689"/>
      <c r="CD30" s="692"/>
      <c r="CE30" s="693"/>
      <c r="CF30" s="657" t="s">
        <v>291</v>
      </c>
      <c r="CG30" s="654"/>
      <c r="CH30" s="654"/>
      <c r="CI30" s="654"/>
      <c r="CJ30" s="654"/>
      <c r="CK30" s="654"/>
      <c r="CL30" s="654"/>
      <c r="CM30" s="654"/>
      <c r="CN30" s="654"/>
      <c r="CO30" s="654"/>
      <c r="CP30" s="654"/>
      <c r="CQ30" s="655"/>
      <c r="CR30" s="620">
        <v>271874</v>
      </c>
      <c r="CS30" s="621"/>
      <c r="CT30" s="621"/>
      <c r="CU30" s="621"/>
      <c r="CV30" s="621"/>
      <c r="CW30" s="621"/>
      <c r="CX30" s="621"/>
      <c r="CY30" s="622"/>
      <c r="CZ30" s="623">
        <v>12.5</v>
      </c>
      <c r="DA30" s="641"/>
      <c r="DB30" s="641"/>
      <c r="DC30" s="642"/>
      <c r="DD30" s="626">
        <v>271874</v>
      </c>
      <c r="DE30" s="621"/>
      <c r="DF30" s="621"/>
      <c r="DG30" s="621"/>
      <c r="DH30" s="621"/>
      <c r="DI30" s="621"/>
      <c r="DJ30" s="621"/>
      <c r="DK30" s="622"/>
      <c r="DL30" s="626">
        <v>271874</v>
      </c>
      <c r="DM30" s="621"/>
      <c r="DN30" s="621"/>
      <c r="DO30" s="621"/>
      <c r="DP30" s="621"/>
      <c r="DQ30" s="621"/>
      <c r="DR30" s="621"/>
      <c r="DS30" s="621"/>
      <c r="DT30" s="621"/>
      <c r="DU30" s="621"/>
      <c r="DV30" s="622"/>
      <c r="DW30" s="643">
        <v>19.100000000000001</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163338</v>
      </c>
      <c r="S31" s="621"/>
      <c r="T31" s="621"/>
      <c r="U31" s="621"/>
      <c r="V31" s="621"/>
      <c r="W31" s="621"/>
      <c r="X31" s="621"/>
      <c r="Y31" s="622"/>
      <c r="Z31" s="673">
        <v>6.8</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99.7</v>
      </c>
      <c r="BH31" s="639"/>
      <c r="BI31" s="639"/>
      <c r="BJ31" s="639"/>
      <c r="BK31" s="639"/>
      <c r="BL31" s="639"/>
      <c r="BM31" s="675">
        <v>99.7</v>
      </c>
      <c r="BN31" s="685"/>
      <c r="BO31" s="685"/>
      <c r="BP31" s="685"/>
      <c r="BQ31" s="649"/>
      <c r="BR31" s="684">
        <v>100</v>
      </c>
      <c r="BS31" s="639"/>
      <c r="BT31" s="639"/>
      <c r="BU31" s="639"/>
      <c r="BV31" s="639"/>
      <c r="BW31" s="639"/>
      <c r="BX31" s="675">
        <v>100</v>
      </c>
      <c r="BY31" s="685"/>
      <c r="BZ31" s="685"/>
      <c r="CA31" s="685"/>
      <c r="CB31" s="649"/>
      <c r="CD31" s="692"/>
      <c r="CE31" s="693"/>
      <c r="CF31" s="657" t="s">
        <v>295</v>
      </c>
      <c r="CG31" s="654"/>
      <c r="CH31" s="654"/>
      <c r="CI31" s="654"/>
      <c r="CJ31" s="654"/>
      <c r="CK31" s="654"/>
      <c r="CL31" s="654"/>
      <c r="CM31" s="654"/>
      <c r="CN31" s="654"/>
      <c r="CO31" s="654"/>
      <c r="CP31" s="654"/>
      <c r="CQ31" s="655"/>
      <c r="CR31" s="620">
        <v>20511</v>
      </c>
      <c r="CS31" s="639"/>
      <c r="CT31" s="639"/>
      <c r="CU31" s="639"/>
      <c r="CV31" s="639"/>
      <c r="CW31" s="639"/>
      <c r="CX31" s="639"/>
      <c r="CY31" s="640"/>
      <c r="CZ31" s="623">
        <v>0.9</v>
      </c>
      <c r="DA31" s="641"/>
      <c r="DB31" s="641"/>
      <c r="DC31" s="642"/>
      <c r="DD31" s="626">
        <v>20511</v>
      </c>
      <c r="DE31" s="639"/>
      <c r="DF31" s="639"/>
      <c r="DG31" s="639"/>
      <c r="DH31" s="639"/>
      <c r="DI31" s="639"/>
      <c r="DJ31" s="639"/>
      <c r="DK31" s="640"/>
      <c r="DL31" s="626">
        <v>20511</v>
      </c>
      <c r="DM31" s="639"/>
      <c r="DN31" s="639"/>
      <c r="DO31" s="639"/>
      <c r="DP31" s="639"/>
      <c r="DQ31" s="639"/>
      <c r="DR31" s="639"/>
      <c r="DS31" s="639"/>
      <c r="DT31" s="639"/>
      <c r="DU31" s="639"/>
      <c r="DV31" s="640"/>
      <c r="DW31" s="643">
        <v>1.4</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30018</v>
      </c>
      <c r="S32" s="621"/>
      <c r="T32" s="621"/>
      <c r="U32" s="621"/>
      <c r="V32" s="621"/>
      <c r="W32" s="621"/>
      <c r="X32" s="621"/>
      <c r="Y32" s="622"/>
      <c r="Z32" s="673">
        <v>1.3</v>
      </c>
      <c r="AA32" s="673"/>
      <c r="AB32" s="673"/>
      <c r="AC32" s="673"/>
      <c r="AD32" s="674">
        <v>17243</v>
      </c>
      <c r="AE32" s="674"/>
      <c r="AF32" s="674"/>
      <c r="AG32" s="674"/>
      <c r="AH32" s="674"/>
      <c r="AI32" s="674"/>
      <c r="AJ32" s="674"/>
      <c r="AK32" s="674"/>
      <c r="AL32" s="643">
        <v>1.3</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99</v>
      </c>
      <c r="BH32" s="605"/>
      <c r="BI32" s="605"/>
      <c r="BJ32" s="605"/>
      <c r="BK32" s="605"/>
      <c r="BL32" s="605"/>
      <c r="BM32" s="668">
        <v>93.8</v>
      </c>
      <c r="BN32" s="605"/>
      <c r="BO32" s="605"/>
      <c r="BP32" s="605"/>
      <c r="BQ32" s="662"/>
      <c r="BR32" s="683">
        <v>99</v>
      </c>
      <c r="BS32" s="605"/>
      <c r="BT32" s="605"/>
      <c r="BU32" s="605"/>
      <c r="BV32" s="605"/>
      <c r="BW32" s="605"/>
      <c r="BX32" s="668">
        <v>93.7</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242119</v>
      </c>
      <c r="S33" s="621"/>
      <c r="T33" s="621"/>
      <c r="U33" s="621"/>
      <c r="V33" s="621"/>
      <c r="W33" s="621"/>
      <c r="X33" s="621"/>
      <c r="Y33" s="622"/>
      <c r="Z33" s="673">
        <v>10.1</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1003861</v>
      </c>
      <c r="CS33" s="639"/>
      <c r="CT33" s="639"/>
      <c r="CU33" s="639"/>
      <c r="CV33" s="639"/>
      <c r="CW33" s="639"/>
      <c r="CX33" s="639"/>
      <c r="CY33" s="640"/>
      <c r="CZ33" s="623">
        <v>46.3</v>
      </c>
      <c r="DA33" s="641"/>
      <c r="DB33" s="641"/>
      <c r="DC33" s="642"/>
      <c r="DD33" s="626">
        <v>862121</v>
      </c>
      <c r="DE33" s="639"/>
      <c r="DF33" s="639"/>
      <c r="DG33" s="639"/>
      <c r="DH33" s="639"/>
      <c r="DI33" s="639"/>
      <c r="DJ33" s="639"/>
      <c r="DK33" s="640"/>
      <c r="DL33" s="626">
        <v>366347</v>
      </c>
      <c r="DM33" s="639"/>
      <c r="DN33" s="639"/>
      <c r="DO33" s="639"/>
      <c r="DP33" s="639"/>
      <c r="DQ33" s="639"/>
      <c r="DR33" s="639"/>
      <c r="DS33" s="639"/>
      <c r="DT33" s="639"/>
      <c r="DU33" s="639"/>
      <c r="DV33" s="640"/>
      <c r="DW33" s="643">
        <v>25.8</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333651</v>
      </c>
      <c r="CS34" s="621"/>
      <c r="CT34" s="621"/>
      <c r="CU34" s="621"/>
      <c r="CV34" s="621"/>
      <c r="CW34" s="621"/>
      <c r="CX34" s="621"/>
      <c r="CY34" s="622"/>
      <c r="CZ34" s="623">
        <v>15.4</v>
      </c>
      <c r="DA34" s="641"/>
      <c r="DB34" s="641"/>
      <c r="DC34" s="642"/>
      <c r="DD34" s="626">
        <v>253425</v>
      </c>
      <c r="DE34" s="621"/>
      <c r="DF34" s="621"/>
      <c r="DG34" s="621"/>
      <c r="DH34" s="621"/>
      <c r="DI34" s="621"/>
      <c r="DJ34" s="621"/>
      <c r="DK34" s="622"/>
      <c r="DL34" s="626">
        <v>209577</v>
      </c>
      <c r="DM34" s="621"/>
      <c r="DN34" s="621"/>
      <c r="DO34" s="621"/>
      <c r="DP34" s="621"/>
      <c r="DQ34" s="621"/>
      <c r="DR34" s="621"/>
      <c r="DS34" s="621"/>
      <c r="DT34" s="621"/>
      <c r="DU34" s="621"/>
      <c r="DV34" s="622"/>
      <c r="DW34" s="643">
        <v>14.8</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49219</v>
      </c>
      <c r="S35" s="621"/>
      <c r="T35" s="621"/>
      <c r="U35" s="621"/>
      <c r="V35" s="621"/>
      <c r="W35" s="621"/>
      <c r="X35" s="621"/>
      <c r="Y35" s="622"/>
      <c r="Z35" s="673">
        <v>2.1</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375668</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155</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6150</v>
      </c>
      <c r="CS35" s="639"/>
      <c r="CT35" s="639"/>
      <c r="CU35" s="639"/>
      <c r="CV35" s="639"/>
      <c r="CW35" s="639"/>
      <c r="CX35" s="639"/>
      <c r="CY35" s="640"/>
      <c r="CZ35" s="623">
        <v>0.3</v>
      </c>
      <c r="DA35" s="641"/>
      <c r="DB35" s="641"/>
      <c r="DC35" s="642"/>
      <c r="DD35" s="626">
        <v>2165</v>
      </c>
      <c r="DE35" s="639"/>
      <c r="DF35" s="639"/>
      <c r="DG35" s="639"/>
      <c r="DH35" s="639"/>
      <c r="DI35" s="639"/>
      <c r="DJ35" s="639"/>
      <c r="DK35" s="640"/>
      <c r="DL35" s="626">
        <v>2165</v>
      </c>
      <c r="DM35" s="639"/>
      <c r="DN35" s="639"/>
      <c r="DO35" s="639"/>
      <c r="DP35" s="639"/>
      <c r="DQ35" s="639"/>
      <c r="DR35" s="639"/>
      <c r="DS35" s="639"/>
      <c r="DT35" s="639"/>
      <c r="DU35" s="639"/>
      <c r="DV35" s="640"/>
      <c r="DW35" s="643">
        <v>0.2</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2396477</v>
      </c>
      <c r="S36" s="661"/>
      <c r="T36" s="661"/>
      <c r="U36" s="661"/>
      <c r="V36" s="661"/>
      <c r="W36" s="661"/>
      <c r="X36" s="661"/>
      <c r="Y36" s="664"/>
      <c r="Z36" s="665">
        <v>100</v>
      </c>
      <c r="AA36" s="665"/>
      <c r="AB36" s="665"/>
      <c r="AC36" s="665"/>
      <c r="AD36" s="666">
        <v>1371192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94100</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-7748</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81798</v>
      </c>
      <c r="CS36" s="621"/>
      <c r="CT36" s="621"/>
      <c r="CU36" s="621"/>
      <c r="CV36" s="621"/>
      <c r="CW36" s="621"/>
      <c r="CX36" s="621"/>
      <c r="CY36" s="622"/>
      <c r="CZ36" s="623">
        <v>3.8</v>
      </c>
      <c r="DA36" s="641"/>
      <c r="DB36" s="641"/>
      <c r="DC36" s="642"/>
      <c r="DD36" s="626">
        <v>48035</v>
      </c>
      <c r="DE36" s="621"/>
      <c r="DF36" s="621"/>
      <c r="DG36" s="621"/>
      <c r="DH36" s="621"/>
      <c r="DI36" s="621"/>
      <c r="DJ36" s="621"/>
      <c r="DK36" s="622"/>
      <c r="DL36" s="626">
        <v>28544</v>
      </c>
      <c r="DM36" s="621"/>
      <c r="DN36" s="621"/>
      <c r="DO36" s="621"/>
      <c r="DP36" s="621"/>
      <c r="DQ36" s="621"/>
      <c r="DR36" s="621"/>
      <c r="DS36" s="621"/>
      <c r="DT36" s="621"/>
      <c r="DU36" s="621"/>
      <c r="DV36" s="622"/>
      <c r="DW36" s="643">
        <v>2</v>
      </c>
      <c r="DX36" s="644"/>
      <c r="DY36" s="644"/>
      <c r="DZ36" s="644"/>
      <c r="EA36" s="644"/>
      <c r="EB36" s="644"/>
      <c r="EC36" s="645"/>
    </row>
    <row r="37" spans="2:133" ht="11.25" customHeight="1">
      <c r="AQ37" s="646" t="s">
        <v>313</v>
      </c>
      <c r="AR37" s="647"/>
      <c r="AS37" s="647"/>
      <c r="AT37" s="647"/>
      <c r="AU37" s="647"/>
      <c r="AV37" s="647"/>
      <c r="AW37" s="647"/>
      <c r="AX37" s="647"/>
      <c r="AY37" s="648"/>
      <c r="AZ37" s="620">
        <v>56100</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434</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2925</v>
      </c>
      <c r="CS37" s="639"/>
      <c r="CT37" s="639"/>
      <c r="CU37" s="639"/>
      <c r="CV37" s="639"/>
      <c r="CW37" s="639"/>
      <c r="CX37" s="639"/>
      <c r="CY37" s="640"/>
      <c r="CZ37" s="623">
        <v>0.1</v>
      </c>
      <c r="DA37" s="641"/>
      <c r="DB37" s="641"/>
      <c r="DC37" s="642"/>
      <c r="DD37" s="626">
        <v>2925</v>
      </c>
      <c r="DE37" s="639"/>
      <c r="DF37" s="639"/>
      <c r="DG37" s="639"/>
      <c r="DH37" s="639"/>
      <c r="DI37" s="639"/>
      <c r="DJ37" s="639"/>
      <c r="DK37" s="640"/>
      <c r="DL37" s="626">
        <v>2765</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316</v>
      </c>
      <c r="AR38" s="647"/>
      <c r="AS38" s="647"/>
      <c r="AT38" s="647"/>
      <c r="AU38" s="647"/>
      <c r="AV38" s="647"/>
      <c r="AW38" s="647"/>
      <c r="AX38" s="647"/>
      <c r="AY38" s="648"/>
      <c r="AZ38" s="620">
        <v>47900</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730</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375668</v>
      </c>
      <c r="CS38" s="621"/>
      <c r="CT38" s="621"/>
      <c r="CU38" s="621"/>
      <c r="CV38" s="621"/>
      <c r="CW38" s="621"/>
      <c r="CX38" s="621"/>
      <c r="CY38" s="622"/>
      <c r="CZ38" s="623">
        <v>17.3</v>
      </c>
      <c r="DA38" s="641"/>
      <c r="DB38" s="641"/>
      <c r="DC38" s="642"/>
      <c r="DD38" s="626">
        <v>355496</v>
      </c>
      <c r="DE38" s="621"/>
      <c r="DF38" s="621"/>
      <c r="DG38" s="621"/>
      <c r="DH38" s="621"/>
      <c r="DI38" s="621"/>
      <c r="DJ38" s="621"/>
      <c r="DK38" s="622"/>
      <c r="DL38" s="626">
        <v>126061</v>
      </c>
      <c r="DM38" s="621"/>
      <c r="DN38" s="621"/>
      <c r="DO38" s="621"/>
      <c r="DP38" s="621"/>
      <c r="DQ38" s="621"/>
      <c r="DR38" s="621"/>
      <c r="DS38" s="621"/>
      <c r="DT38" s="621"/>
      <c r="DU38" s="621"/>
      <c r="DV38" s="622"/>
      <c r="DW38" s="643">
        <v>8.9</v>
      </c>
      <c r="DX38" s="644"/>
      <c r="DY38" s="644"/>
      <c r="DZ38" s="644"/>
      <c r="EA38" s="644"/>
      <c r="EB38" s="644"/>
      <c r="EC38" s="645"/>
    </row>
    <row r="39" spans="2:133" ht="11.25" customHeight="1">
      <c r="AQ39" s="646" t="s">
        <v>319</v>
      </c>
      <c r="AR39" s="647"/>
      <c r="AS39" s="647"/>
      <c r="AT39" s="647"/>
      <c r="AU39" s="647"/>
      <c r="AV39" s="647"/>
      <c r="AW39" s="647"/>
      <c r="AX39" s="647"/>
      <c r="AY39" s="648"/>
      <c r="AZ39" s="620">
        <v>17827</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56</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166594</v>
      </c>
      <c r="CS39" s="639"/>
      <c r="CT39" s="639"/>
      <c r="CU39" s="639"/>
      <c r="CV39" s="639"/>
      <c r="CW39" s="639"/>
      <c r="CX39" s="639"/>
      <c r="CY39" s="640"/>
      <c r="CZ39" s="623">
        <v>7.7</v>
      </c>
      <c r="DA39" s="641"/>
      <c r="DB39" s="641"/>
      <c r="DC39" s="642"/>
      <c r="DD39" s="626">
        <v>163000</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73659</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157</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40000</v>
      </c>
      <c r="CS40" s="621"/>
      <c r="CT40" s="621"/>
      <c r="CU40" s="621"/>
      <c r="CV40" s="621"/>
      <c r="CW40" s="621"/>
      <c r="CX40" s="621"/>
      <c r="CY40" s="622"/>
      <c r="CZ40" s="623">
        <v>1.8</v>
      </c>
      <c r="DA40" s="641"/>
      <c r="DB40" s="641"/>
      <c r="DC40" s="642"/>
      <c r="DD40" s="626">
        <v>40000</v>
      </c>
      <c r="DE40" s="621"/>
      <c r="DF40" s="621"/>
      <c r="DG40" s="621"/>
      <c r="DH40" s="621"/>
      <c r="DI40" s="621"/>
      <c r="DJ40" s="621"/>
      <c r="DK40" s="622"/>
      <c r="DL40" s="626" t="s">
        <v>323</v>
      </c>
      <c r="DM40" s="621"/>
      <c r="DN40" s="621"/>
      <c r="DO40" s="621"/>
      <c r="DP40" s="621"/>
      <c r="DQ40" s="621"/>
      <c r="DR40" s="621"/>
      <c r="DS40" s="621"/>
      <c r="DT40" s="621"/>
      <c r="DU40" s="621"/>
      <c r="DV40" s="622"/>
      <c r="DW40" s="643" t="s">
        <v>323</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86082</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336</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259444</v>
      </c>
      <c r="CS42" s="621"/>
      <c r="CT42" s="621"/>
      <c r="CU42" s="621"/>
      <c r="CV42" s="621"/>
      <c r="CW42" s="621"/>
      <c r="CX42" s="621"/>
      <c r="CY42" s="622"/>
      <c r="CZ42" s="623">
        <v>12</v>
      </c>
      <c r="DA42" s="624"/>
      <c r="DB42" s="624"/>
      <c r="DC42" s="625"/>
      <c r="DD42" s="626">
        <v>77379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4241</v>
      </c>
      <c r="CS43" s="639"/>
      <c r="CT43" s="639"/>
      <c r="CU43" s="639"/>
      <c r="CV43" s="639"/>
      <c r="CW43" s="639"/>
      <c r="CX43" s="639"/>
      <c r="CY43" s="640"/>
      <c r="CZ43" s="623">
        <v>0.2</v>
      </c>
      <c r="DA43" s="641"/>
      <c r="DB43" s="641"/>
      <c r="DC43" s="642"/>
      <c r="DD43" s="626">
        <v>4241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259444</v>
      </c>
      <c r="CS44" s="621"/>
      <c r="CT44" s="621"/>
      <c r="CU44" s="621"/>
      <c r="CV44" s="621"/>
      <c r="CW44" s="621"/>
      <c r="CX44" s="621"/>
      <c r="CY44" s="622"/>
      <c r="CZ44" s="623">
        <v>12</v>
      </c>
      <c r="DA44" s="624"/>
      <c r="DB44" s="624"/>
      <c r="DC44" s="625"/>
      <c r="DD44" s="626">
        <v>77379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103519</v>
      </c>
      <c r="CS45" s="639"/>
      <c r="CT45" s="639"/>
      <c r="CU45" s="639"/>
      <c r="CV45" s="639"/>
      <c r="CW45" s="639"/>
      <c r="CX45" s="639"/>
      <c r="CY45" s="640"/>
      <c r="CZ45" s="623">
        <v>4.8</v>
      </c>
      <c r="DA45" s="641"/>
      <c r="DB45" s="641"/>
      <c r="DC45" s="642"/>
      <c r="DD45" s="626">
        <v>14889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148925</v>
      </c>
      <c r="CS46" s="621"/>
      <c r="CT46" s="621"/>
      <c r="CU46" s="621"/>
      <c r="CV46" s="621"/>
      <c r="CW46" s="621"/>
      <c r="CX46" s="621"/>
      <c r="CY46" s="622"/>
      <c r="CZ46" s="623">
        <v>6.9</v>
      </c>
      <c r="DA46" s="624"/>
      <c r="DB46" s="624"/>
      <c r="DC46" s="625"/>
      <c r="DD46" s="626">
        <v>62490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2166664</v>
      </c>
      <c r="CS49" s="605"/>
      <c r="CT49" s="605"/>
      <c r="CU49" s="605"/>
      <c r="CV49" s="605"/>
      <c r="CW49" s="605"/>
      <c r="CX49" s="605"/>
      <c r="CY49" s="606"/>
      <c r="CZ49" s="607">
        <v>100</v>
      </c>
      <c r="DA49" s="608"/>
      <c r="DB49" s="608"/>
      <c r="DC49" s="609"/>
      <c r="DD49" s="610">
        <v>1746920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556</v>
      </c>
      <c r="AQ5" s="1031"/>
      <c r="AR5" s="1031"/>
      <c r="AS5" s="1031"/>
      <c r="AT5" s="1032"/>
      <c r="AU5" s="1030" t="s">
        <v>353</v>
      </c>
      <c r="AV5" s="1031"/>
      <c r="AW5" s="1031"/>
      <c r="AX5" s="1031"/>
      <c r="AY5" s="1046"/>
      <c r="AZ5" s="209"/>
      <c r="BA5" s="209"/>
      <c r="BB5" s="209"/>
      <c r="BC5" s="209"/>
      <c r="BD5" s="209"/>
      <c r="BE5" s="210"/>
      <c r="BF5" s="210"/>
      <c r="BG5" s="210"/>
      <c r="BH5" s="210"/>
      <c r="BI5" s="210"/>
      <c r="BJ5" s="210"/>
      <c r="BK5" s="210"/>
      <c r="BL5" s="210"/>
      <c r="BM5" s="210"/>
      <c r="BN5" s="210"/>
      <c r="BO5" s="210"/>
      <c r="BP5" s="210"/>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363</v>
      </c>
      <c r="C7" s="1080"/>
      <c r="D7" s="1080"/>
      <c r="E7" s="1080"/>
      <c r="F7" s="1080"/>
      <c r="G7" s="1080"/>
      <c r="H7" s="1080"/>
      <c r="I7" s="1080"/>
      <c r="J7" s="1080"/>
      <c r="K7" s="1080"/>
      <c r="L7" s="1080"/>
      <c r="M7" s="1080"/>
      <c r="N7" s="1080"/>
      <c r="O7" s="1080"/>
      <c r="P7" s="1081"/>
      <c r="Q7" s="1133">
        <v>2380</v>
      </c>
      <c r="R7" s="1134"/>
      <c r="S7" s="1134"/>
      <c r="T7" s="1134"/>
      <c r="U7" s="1134"/>
      <c r="V7" s="1134">
        <v>2150</v>
      </c>
      <c r="W7" s="1134"/>
      <c r="X7" s="1134"/>
      <c r="Y7" s="1134"/>
      <c r="Z7" s="1134"/>
      <c r="AA7" s="1134">
        <v>230</v>
      </c>
      <c r="AB7" s="1134"/>
      <c r="AC7" s="1134"/>
      <c r="AD7" s="1134"/>
      <c r="AE7" s="1135"/>
      <c r="AF7" s="1136">
        <v>150</v>
      </c>
      <c r="AG7" s="1137"/>
      <c r="AH7" s="1137"/>
      <c r="AI7" s="1137"/>
      <c r="AJ7" s="1138"/>
      <c r="AK7" s="1120">
        <v>0</v>
      </c>
      <c r="AL7" s="1121"/>
      <c r="AM7" s="1121"/>
      <c r="AN7" s="1121"/>
      <c r="AO7" s="1121"/>
      <c r="AP7" s="1121">
        <v>1861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564</v>
      </c>
      <c r="BT7" s="1125"/>
      <c r="BU7" s="1125"/>
      <c r="BV7" s="1125"/>
      <c r="BW7" s="1125"/>
      <c r="BX7" s="1125"/>
      <c r="BY7" s="1125"/>
      <c r="BZ7" s="1125"/>
      <c r="CA7" s="1125"/>
      <c r="CB7" s="1125"/>
      <c r="CC7" s="1125"/>
      <c r="CD7" s="1125"/>
      <c r="CE7" s="1125"/>
      <c r="CF7" s="1125"/>
      <c r="CG7" s="1126"/>
      <c r="CH7" s="1117">
        <v>-4</v>
      </c>
      <c r="CI7" s="1118"/>
      <c r="CJ7" s="1118"/>
      <c r="CK7" s="1118"/>
      <c r="CL7" s="1119"/>
      <c r="CM7" s="1117">
        <v>21</v>
      </c>
      <c r="CN7" s="1118"/>
      <c r="CO7" s="1118"/>
      <c r="CP7" s="1118"/>
      <c r="CQ7" s="1119"/>
      <c r="CR7" s="1117">
        <v>181</v>
      </c>
      <c r="CS7" s="1118"/>
      <c r="CT7" s="1118"/>
      <c r="CU7" s="1118"/>
      <c r="CV7" s="1119"/>
      <c r="CW7" s="1117" t="s">
        <v>565</v>
      </c>
      <c r="CX7" s="1118"/>
      <c r="CY7" s="1118"/>
      <c r="CZ7" s="1118"/>
      <c r="DA7" s="1119"/>
      <c r="DB7" s="1117">
        <v>107</v>
      </c>
      <c r="DC7" s="1118"/>
      <c r="DD7" s="1118"/>
      <c r="DE7" s="1118"/>
      <c r="DF7" s="1119"/>
      <c r="DG7" s="1117" t="s">
        <v>540</v>
      </c>
      <c r="DH7" s="1118"/>
      <c r="DI7" s="1118"/>
      <c r="DJ7" s="1118"/>
      <c r="DK7" s="1119"/>
      <c r="DL7" s="1117" t="s">
        <v>540</v>
      </c>
      <c r="DM7" s="1118"/>
      <c r="DN7" s="1118"/>
      <c r="DO7" s="1118"/>
      <c r="DP7" s="1119"/>
      <c r="DQ7" s="1117" t="s">
        <v>542</v>
      </c>
      <c r="DR7" s="1118"/>
      <c r="DS7" s="1118"/>
      <c r="DT7" s="1118"/>
      <c r="DU7" s="1119"/>
      <c r="DV7" s="1144"/>
      <c r="DW7" s="1145"/>
      <c r="DX7" s="1145"/>
      <c r="DY7" s="1145"/>
      <c r="DZ7" s="1146"/>
      <c r="EA7" s="207"/>
    </row>
    <row r="8" spans="1:131" s="208" customFormat="1" ht="26.25" customHeight="1">
      <c r="A8" s="214">
        <v>2</v>
      </c>
      <c r="B8" s="1066" t="s">
        <v>364</v>
      </c>
      <c r="C8" s="1067"/>
      <c r="D8" s="1067"/>
      <c r="E8" s="1067"/>
      <c r="F8" s="1067"/>
      <c r="G8" s="1067"/>
      <c r="H8" s="1067"/>
      <c r="I8" s="1067"/>
      <c r="J8" s="1067"/>
      <c r="K8" s="1067"/>
      <c r="L8" s="1067"/>
      <c r="M8" s="1067"/>
      <c r="N8" s="1067"/>
      <c r="O8" s="1067"/>
      <c r="P8" s="1068"/>
      <c r="Q8" s="1072">
        <v>6</v>
      </c>
      <c r="R8" s="1073"/>
      <c r="S8" s="1073"/>
      <c r="T8" s="1073"/>
      <c r="U8" s="1073"/>
      <c r="V8" s="1073">
        <v>6</v>
      </c>
      <c r="W8" s="1073"/>
      <c r="X8" s="1073"/>
      <c r="Y8" s="1073"/>
      <c r="Z8" s="1073"/>
      <c r="AA8" s="1073">
        <v>0</v>
      </c>
      <c r="AB8" s="1073"/>
      <c r="AC8" s="1073"/>
      <c r="AD8" s="1073"/>
      <c r="AE8" s="1074"/>
      <c r="AF8" s="1048">
        <v>0</v>
      </c>
      <c r="AG8" s="1049"/>
      <c r="AH8" s="1049"/>
      <c r="AI8" s="1049"/>
      <c r="AJ8" s="1050"/>
      <c r="AK8" s="1115">
        <v>4</v>
      </c>
      <c r="AL8" s="1116"/>
      <c r="AM8" s="1116"/>
      <c r="AN8" s="1116"/>
      <c r="AO8" s="1116"/>
      <c r="AP8" s="1116">
        <v>9</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t="s">
        <v>365</v>
      </c>
      <c r="C9" s="1067"/>
      <c r="D9" s="1067"/>
      <c r="E9" s="1067"/>
      <c r="F9" s="1067"/>
      <c r="G9" s="1067"/>
      <c r="H9" s="1067"/>
      <c r="I9" s="1067"/>
      <c r="J9" s="1067"/>
      <c r="K9" s="1067"/>
      <c r="L9" s="1067"/>
      <c r="M9" s="1067"/>
      <c r="N9" s="1067"/>
      <c r="O9" s="1067"/>
      <c r="P9" s="1068"/>
      <c r="Q9" s="1072">
        <v>74</v>
      </c>
      <c r="R9" s="1073"/>
      <c r="S9" s="1073"/>
      <c r="T9" s="1073"/>
      <c r="U9" s="1073"/>
      <c r="V9" s="1073">
        <v>74</v>
      </c>
      <c r="W9" s="1073"/>
      <c r="X9" s="1073"/>
      <c r="Y9" s="1073"/>
      <c r="Z9" s="1073"/>
      <c r="AA9" s="1073">
        <v>0</v>
      </c>
      <c r="AB9" s="1073"/>
      <c r="AC9" s="1073"/>
      <c r="AD9" s="1073"/>
      <c r="AE9" s="1074"/>
      <c r="AF9" s="1048">
        <v>0</v>
      </c>
      <c r="AG9" s="1049"/>
      <c r="AH9" s="1049"/>
      <c r="AI9" s="1049"/>
      <c r="AJ9" s="1050"/>
      <c r="AK9" s="1115">
        <v>56</v>
      </c>
      <c r="AL9" s="1116"/>
      <c r="AM9" s="1116"/>
      <c r="AN9" s="1116"/>
      <c r="AO9" s="1116"/>
      <c r="AP9" s="1116">
        <v>108</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t="s">
        <v>554</v>
      </c>
      <c r="C10" s="1067"/>
      <c r="D10" s="1067"/>
      <c r="E10" s="1067"/>
      <c r="F10" s="1067"/>
      <c r="G10" s="1067"/>
      <c r="H10" s="1067"/>
      <c r="I10" s="1067"/>
      <c r="J10" s="1067"/>
      <c r="K10" s="1067"/>
      <c r="L10" s="1067"/>
      <c r="M10" s="1067"/>
      <c r="N10" s="1067"/>
      <c r="O10" s="1067"/>
      <c r="P10" s="1068"/>
      <c r="Q10" s="1072">
        <v>9</v>
      </c>
      <c r="R10" s="1073"/>
      <c r="S10" s="1073"/>
      <c r="T10" s="1073"/>
      <c r="U10" s="1073"/>
      <c r="V10" s="1073">
        <v>9</v>
      </c>
      <c r="W10" s="1073"/>
      <c r="X10" s="1073"/>
      <c r="Y10" s="1073"/>
      <c r="Z10" s="1073"/>
      <c r="AA10" s="1073">
        <v>0</v>
      </c>
      <c r="AB10" s="1073"/>
      <c r="AC10" s="1073"/>
      <c r="AD10" s="1073"/>
      <c r="AE10" s="1074"/>
      <c r="AF10" s="1048">
        <v>0</v>
      </c>
      <c r="AG10" s="1049"/>
      <c r="AH10" s="1049"/>
      <c r="AI10" s="1049"/>
      <c r="AJ10" s="1050"/>
      <c r="AK10" s="1115">
        <v>7</v>
      </c>
      <c r="AL10" s="1116"/>
      <c r="AM10" s="1116"/>
      <c r="AN10" s="1116"/>
      <c r="AO10" s="1116"/>
      <c r="AP10" s="1116" t="s">
        <v>555</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367</v>
      </c>
      <c r="B23" s="973" t="s">
        <v>368</v>
      </c>
      <c r="C23" s="974"/>
      <c r="D23" s="974"/>
      <c r="E23" s="974"/>
      <c r="F23" s="974"/>
      <c r="G23" s="974"/>
      <c r="H23" s="974"/>
      <c r="I23" s="974"/>
      <c r="J23" s="974"/>
      <c r="K23" s="974"/>
      <c r="L23" s="974"/>
      <c r="M23" s="974"/>
      <c r="N23" s="974"/>
      <c r="O23" s="974"/>
      <c r="P23" s="975"/>
      <c r="Q23" s="1097">
        <v>2402</v>
      </c>
      <c r="R23" s="1098"/>
      <c r="S23" s="1098"/>
      <c r="T23" s="1098"/>
      <c r="U23" s="1098"/>
      <c r="V23" s="1098">
        <v>2172</v>
      </c>
      <c r="W23" s="1098"/>
      <c r="X23" s="1098"/>
      <c r="Y23" s="1098"/>
      <c r="Z23" s="1098"/>
      <c r="AA23" s="1098">
        <v>230</v>
      </c>
      <c r="AB23" s="1098"/>
      <c r="AC23" s="1098"/>
      <c r="AD23" s="1098"/>
      <c r="AE23" s="1099"/>
      <c r="AF23" s="1100">
        <v>150</v>
      </c>
      <c r="AG23" s="1098"/>
      <c r="AH23" s="1098"/>
      <c r="AI23" s="1098"/>
      <c r="AJ23" s="1101"/>
      <c r="AK23" s="1102"/>
      <c r="AL23" s="1103"/>
      <c r="AM23" s="1103"/>
      <c r="AN23" s="1103"/>
      <c r="AO23" s="1103"/>
      <c r="AP23" s="1098">
        <v>1978</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559</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353</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379</v>
      </c>
      <c r="C28" s="1080"/>
      <c r="D28" s="1080"/>
      <c r="E28" s="1080"/>
      <c r="F28" s="1080"/>
      <c r="G28" s="1080"/>
      <c r="H28" s="1080"/>
      <c r="I28" s="1080"/>
      <c r="J28" s="1080"/>
      <c r="K28" s="1080"/>
      <c r="L28" s="1080"/>
      <c r="M28" s="1080"/>
      <c r="N28" s="1080"/>
      <c r="O28" s="1080"/>
      <c r="P28" s="1081"/>
      <c r="Q28" s="1082">
        <v>453</v>
      </c>
      <c r="R28" s="1083"/>
      <c r="S28" s="1083"/>
      <c r="T28" s="1083"/>
      <c r="U28" s="1083"/>
      <c r="V28" s="1083">
        <v>453</v>
      </c>
      <c r="W28" s="1083"/>
      <c r="X28" s="1083"/>
      <c r="Y28" s="1083"/>
      <c r="Z28" s="1083"/>
      <c r="AA28" s="1083">
        <v>0</v>
      </c>
      <c r="AB28" s="1083"/>
      <c r="AC28" s="1083"/>
      <c r="AD28" s="1083"/>
      <c r="AE28" s="1084"/>
      <c r="AF28" s="1085">
        <v>0</v>
      </c>
      <c r="AG28" s="1083"/>
      <c r="AH28" s="1083"/>
      <c r="AI28" s="1083"/>
      <c r="AJ28" s="1086"/>
      <c r="AK28" s="1087">
        <v>41</v>
      </c>
      <c r="AL28" s="1075"/>
      <c r="AM28" s="1075"/>
      <c r="AN28" s="1075"/>
      <c r="AO28" s="1075"/>
      <c r="AP28" s="1075" t="s">
        <v>540</v>
      </c>
      <c r="AQ28" s="1075"/>
      <c r="AR28" s="1075"/>
      <c r="AS28" s="1075"/>
      <c r="AT28" s="1075"/>
      <c r="AU28" s="1075" t="s">
        <v>542</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380</v>
      </c>
      <c r="C29" s="1067"/>
      <c r="D29" s="1067"/>
      <c r="E29" s="1067"/>
      <c r="F29" s="1067"/>
      <c r="G29" s="1067"/>
      <c r="H29" s="1067"/>
      <c r="I29" s="1067"/>
      <c r="J29" s="1067"/>
      <c r="K29" s="1067"/>
      <c r="L29" s="1067"/>
      <c r="M29" s="1067"/>
      <c r="N29" s="1067"/>
      <c r="O29" s="1067"/>
      <c r="P29" s="1068"/>
      <c r="Q29" s="1072">
        <v>462</v>
      </c>
      <c r="R29" s="1073"/>
      <c r="S29" s="1073"/>
      <c r="T29" s="1073"/>
      <c r="U29" s="1073"/>
      <c r="V29" s="1073">
        <v>461</v>
      </c>
      <c r="W29" s="1073"/>
      <c r="X29" s="1073"/>
      <c r="Y29" s="1073"/>
      <c r="Z29" s="1073"/>
      <c r="AA29" s="1073">
        <v>1</v>
      </c>
      <c r="AB29" s="1073"/>
      <c r="AC29" s="1073"/>
      <c r="AD29" s="1073"/>
      <c r="AE29" s="1074"/>
      <c r="AF29" s="1048">
        <v>1</v>
      </c>
      <c r="AG29" s="1049"/>
      <c r="AH29" s="1049"/>
      <c r="AI29" s="1049"/>
      <c r="AJ29" s="1050"/>
      <c r="AK29" s="1009">
        <v>43</v>
      </c>
      <c r="AL29" s="1000"/>
      <c r="AM29" s="1000"/>
      <c r="AN29" s="1000"/>
      <c r="AO29" s="1000"/>
      <c r="AP29" s="1000">
        <v>94</v>
      </c>
      <c r="AQ29" s="1000"/>
      <c r="AR29" s="1000"/>
      <c r="AS29" s="1000"/>
      <c r="AT29" s="1000"/>
      <c r="AU29" s="1000">
        <v>8</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381</v>
      </c>
      <c r="C30" s="1067"/>
      <c r="D30" s="1067"/>
      <c r="E30" s="1067"/>
      <c r="F30" s="1067"/>
      <c r="G30" s="1067"/>
      <c r="H30" s="1067"/>
      <c r="I30" s="1067"/>
      <c r="J30" s="1067"/>
      <c r="K30" s="1067"/>
      <c r="L30" s="1067"/>
      <c r="M30" s="1067"/>
      <c r="N30" s="1067"/>
      <c r="O30" s="1067"/>
      <c r="P30" s="1068"/>
      <c r="Q30" s="1072">
        <v>16</v>
      </c>
      <c r="R30" s="1073"/>
      <c r="S30" s="1073"/>
      <c r="T30" s="1073"/>
      <c r="U30" s="1073"/>
      <c r="V30" s="1073">
        <v>16</v>
      </c>
      <c r="W30" s="1073"/>
      <c r="X30" s="1073"/>
      <c r="Y30" s="1073"/>
      <c r="Z30" s="1073"/>
      <c r="AA30" s="1073">
        <v>0</v>
      </c>
      <c r="AB30" s="1073"/>
      <c r="AC30" s="1073"/>
      <c r="AD30" s="1073"/>
      <c r="AE30" s="1074"/>
      <c r="AF30" s="1048">
        <v>0</v>
      </c>
      <c r="AG30" s="1049"/>
      <c r="AH30" s="1049"/>
      <c r="AI30" s="1049"/>
      <c r="AJ30" s="1050"/>
      <c r="AK30" s="1009">
        <v>7</v>
      </c>
      <c r="AL30" s="1000"/>
      <c r="AM30" s="1000"/>
      <c r="AN30" s="1000"/>
      <c r="AO30" s="1000"/>
      <c r="AP30" s="1000" t="s">
        <v>540</v>
      </c>
      <c r="AQ30" s="1000"/>
      <c r="AR30" s="1000"/>
      <c r="AS30" s="1000"/>
      <c r="AT30" s="1000"/>
      <c r="AU30" s="1000" t="s">
        <v>540</v>
      </c>
      <c r="AV30" s="1000"/>
      <c r="AW30" s="1000"/>
      <c r="AX30" s="1000"/>
      <c r="AY30" s="1000"/>
      <c r="AZ30" s="1071"/>
      <c r="BA30" s="1071"/>
      <c r="BB30" s="1071"/>
      <c r="BC30" s="1071"/>
      <c r="BD30" s="1071"/>
      <c r="BE30" s="1061" t="s">
        <v>570</v>
      </c>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382</v>
      </c>
      <c r="C31" s="1067"/>
      <c r="D31" s="1067"/>
      <c r="E31" s="1067"/>
      <c r="F31" s="1067"/>
      <c r="G31" s="1067"/>
      <c r="H31" s="1067"/>
      <c r="I31" s="1067"/>
      <c r="J31" s="1067"/>
      <c r="K31" s="1067"/>
      <c r="L31" s="1067"/>
      <c r="M31" s="1067"/>
      <c r="N31" s="1067"/>
      <c r="O31" s="1067"/>
      <c r="P31" s="1068"/>
      <c r="Q31" s="1072">
        <v>245</v>
      </c>
      <c r="R31" s="1073"/>
      <c r="S31" s="1073"/>
      <c r="T31" s="1073"/>
      <c r="U31" s="1073"/>
      <c r="V31" s="1073">
        <v>226</v>
      </c>
      <c r="W31" s="1073"/>
      <c r="X31" s="1073"/>
      <c r="Y31" s="1073"/>
      <c r="Z31" s="1073"/>
      <c r="AA31" s="1073">
        <v>19</v>
      </c>
      <c r="AB31" s="1073"/>
      <c r="AC31" s="1073"/>
      <c r="AD31" s="1073"/>
      <c r="AE31" s="1074"/>
      <c r="AF31" s="1048">
        <v>19</v>
      </c>
      <c r="AG31" s="1049"/>
      <c r="AH31" s="1049"/>
      <c r="AI31" s="1049"/>
      <c r="AJ31" s="1050"/>
      <c r="AK31" s="1009">
        <v>36</v>
      </c>
      <c r="AL31" s="1000"/>
      <c r="AM31" s="1000"/>
      <c r="AN31" s="1000"/>
      <c r="AO31" s="1000"/>
      <c r="AP31" s="1000" t="s">
        <v>540</v>
      </c>
      <c r="AQ31" s="1000"/>
      <c r="AR31" s="1000"/>
      <c r="AS31" s="1000"/>
      <c r="AT31" s="1000"/>
      <c r="AU31" s="1000" t="s">
        <v>540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557</v>
      </c>
      <c r="C32" s="1067"/>
      <c r="D32" s="1067"/>
      <c r="E32" s="1067"/>
      <c r="F32" s="1067"/>
      <c r="G32" s="1067"/>
      <c r="H32" s="1067"/>
      <c r="I32" s="1067"/>
      <c r="J32" s="1067"/>
      <c r="K32" s="1067"/>
      <c r="L32" s="1067"/>
      <c r="M32" s="1067"/>
      <c r="N32" s="1067"/>
      <c r="O32" s="1067"/>
      <c r="P32" s="1068"/>
      <c r="Q32" s="1072">
        <v>183</v>
      </c>
      <c r="R32" s="1073"/>
      <c r="S32" s="1073"/>
      <c r="T32" s="1073"/>
      <c r="U32" s="1073"/>
      <c r="V32" s="1073">
        <v>183</v>
      </c>
      <c r="W32" s="1073"/>
      <c r="X32" s="1073"/>
      <c r="Y32" s="1073"/>
      <c r="Z32" s="1073"/>
      <c r="AA32" s="1073">
        <v>0</v>
      </c>
      <c r="AB32" s="1073"/>
      <c r="AC32" s="1073"/>
      <c r="AD32" s="1073"/>
      <c r="AE32" s="1074"/>
      <c r="AF32" s="1048">
        <v>0</v>
      </c>
      <c r="AG32" s="1049"/>
      <c r="AH32" s="1049"/>
      <c r="AI32" s="1049"/>
      <c r="AJ32" s="1050"/>
      <c r="AK32" s="1009">
        <v>56</v>
      </c>
      <c r="AL32" s="1000"/>
      <c r="AM32" s="1000"/>
      <c r="AN32" s="1000"/>
      <c r="AO32" s="1000"/>
      <c r="AP32" s="1000">
        <v>42</v>
      </c>
      <c r="AQ32" s="1000"/>
      <c r="AR32" s="1000"/>
      <c r="AS32" s="1000"/>
      <c r="AT32" s="1000"/>
      <c r="AU32" s="1000">
        <v>11</v>
      </c>
      <c r="AV32" s="1000"/>
      <c r="AW32" s="1000"/>
      <c r="AX32" s="1000"/>
      <c r="AY32" s="1000"/>
      <c r="AZ32" s="1071"/>
      <c r="BA32" s="1071"/>
      <c r="BB32" s="1071"/>
      <c r="BC32" s="1071"/>
      <c r="BD32" s="1071"/>
      <c r="BE32" s="1061" t="s">
        <v>570</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558</v>
      </c>
      <c r="C33" s="1067"/>
      <c r="D33" s="1067"/>
      <c r="E33" s="1067"/>
      <c r="F33" s="1067"/>
      <c r="G33" s="1067"/>
      <c r="H33" s="1067"/>
      <c r="I33" s="1067"/>
      <c r="J33" s="1067"/>
      <c r="K33" s="1067"/>
      <c r="L33" s="1067"/>
      <c r="M33" s="1067"/>
      <c r="N33" s="1067"/>
      <c r="O33" s="1067"/>
      <c r="P33" s="1068"/>
      <c r="Q33" s="1072">
        <v>1</v>
      </c>
      <c r="R33" s="1073"/>
      <c r="S33" s="1073"/>
      <c r="T33" s="1073"/>
      <c r="U33" s="1073"/>
      <c r="V33" s="1073">
        <v>0</v>
      </c>
      <c r="W33" s="1073"/>
      <c r="X33" s="1073"/>
      <c r="Y33" s="1073"/>
      <c r="Z33" s="1073"/>
      <c r="AA33" s="1073">
        <v>1</v>
      </c>
      <c r="AB33" s="1073"/>
      <c r="AC33" s="1073"/>
      <c r="AD33" s="1073"/>
      <c r="AE33" s="1074"/>
      <c r="AF33" s="1048">
        <v>1</v>
      </c>
      <c r="AG33" s="1049"/>
      <c r="AH33" s="1049"/>
      <c r="AI33" s="1049"/>
      <c r="AJ33" s="1050"/>
      <c r="AK33" s="1009" t="s">
        <v>560</v>
      </c>
      <c r="AL33" s="1000"/>
      <c r="AM33" s="1000"/>
      <c r="AN33" s="1000"/>
      <c r="AO33" s="1000"/>
      <c r="AP33" s="1000" t="s">
        <v>541</v>
      </c>
      <c r="AQ33" s="1000"/>
      <c r="AR33" s="1000"/>
      <c r="AS33" s="1000"/>
      <c r="AT33" s="1000"/>
      <c r="AU33" s="1000"/>
      <c r="AV33" s="1000"/>
      <c r="AW33" s="1000"/>
      <c r="AX33" s="1000"/>
      <c r="AY33" s="1000"/>
      <c r="AZ33" s="1071"/>
      <c r="BA33" s="1071"/>
      <c r="BB33" s="1071"/>
      <c r="BC33" s="1071"/>
      <c r="BD33" s="1071"/>
      <c r="BE33" s="1061" t="s">
        <v>570</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561</v>
      </c>
      <c r="C34" s="1067"/>
      <c r="D34" s="1067"/>
      <c r="E34" s="1067"/>
      <c r="F34" s="1067"/>
      <c r="G34" s="1067"/>
      <c r="H34" s="1067"/>
      <c r="I34" s="1067"/>
      <c r="J34" s="1067"/>
      <c r="K34" s="1067"/>
      <c r="L34" s="1067"/>
      <c r="M34" s="1067"/>
      <c r="N34" s="1067"/>
      <c r="O34" s="1067"/>
      <c r="P34" s="1068"/>
      <c r="Q34" s="1072">
        <v>25</v>
      </c>
      <c r="R34" s="1073"/>
      <c r="S34" s="1073"/>
      <c r="T34" s="1073"/>
      <c r="U34" s="1073"/>
      <c r="V34" s="1073">
        <v>25</v>
      </c>
      <c r="W34" s="1073"/>
      <c r="X34" s="1073"/>
      <c r="Y34" s="1073"/>
      <c r="Z34" s="1073"/>
      <c r="AA34" s="1073" t="s">
        <v>560</v>
      </c>
      <c r="AB34" s="1073"/>
      <c r="AC34" s="1073"/>
      <c r="AD34" s="1073"/>
      <c r="AE34" s="1074"/>
      <c r="AF34" s="1048" t="s">
        <v>111</v>
      </c>
      <c r="AG34" s="1049"/>
      <c r="AH34" s="1049"/>
      <c r="AI34" s="1049"/>
      <c r="AJ34" s="1050"/>
      <c r="AK34" s="1009">
        <v>12</v>
      </c>
      <c r="AL34" s="1000"/>
      <c r="AM34" s="1000"/>
      <c r="AN34" s="1000"/>
      <c r="AO34" s="1000"/>
      <c r="AP34" s="1000" t="s">
        <v>540</v>
      </c>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562</v>
      </c>
      <c r="C35" s="1067"/>
      <c r="D35" s="1067"/>
      <c r="E35" s="1067"/>
      <c r="F35" s="1067"/>
      <c r="G35" s="1067"/>
      <c r="H35" s="1067"/>
      <c r="I35" s="1067"/>
      <c r="J35" s="1067"/>
      <c r="K35" s="1067"/>
      <c r="L35" s="1067"/>
      <c r="M35" s="1067"/>
      <c r="N35" s="1067"/>
      <c r="O35" s="1067"/>
      <c r="P35" s="1068"/>
      <c r="Q35" s="1072">
        <v>60</v>
      </c>
      <c r="R35" s="1073"/>
      <c r="S35" s="1073"/>
      <c r="T35" s="1073"/>
      <c r="U35" s="1073"/>
      <c r="V35" s="1073">
        <v>59</v>
      </c>
      <c r="W35" s="1073"/>
      <c r="X35" s="1073"/>
      <c r="Y35" s="1073"/>
      <c r="Z35" s="1073"/>
      <c r="AA35" s="1073">
        <v>0</v>
      </c>
      <c r="AB35" s="1073"/>
      <c r="AC35" s="1073"/>
      <c r="AD35" s="1073"/>
      <c r="AE35" s="1074"/>
      <c r="AF35" s="1048">
        <v>0</v>
      </c>
      <c r="AG35" s="1049"/>
      <c r="AH35" s="1049"/>
      <c r="AI35" s="1049"/>
      <c r="AJ35" s="1050"/>
      <c r="AK35" s="1009">
        <v>18</v>
      </c>
      <c r="AL35" s="1000"/>
      <c r="AM35" s="1000"/>
      <c r="AN35" s="1000"/>
      <c r="AO35" s="1000"/>
      <c r="AP35" s="1000">
        <v>162</v>
      </c>
      <c r="AQ35" s="1000"/>
      <c r="AR35" s="1000"/>
      <c r="AS35" s="1000"/>
      <c r="AT35" s="1000"/>
      <c r="AU35" s="1000">
        <v>87</v>
      </c>
      <c r="AV35" s="1000"/>
      <c r="AW35" s="1000"/>
      <c r="AX35" s="1000"/>
      <c r="AY35" s="1000"/>
      <c r="AZ35" s="1071"/>
      <c r="BA35" s="1071"/>
      <c r="BB35" s="1071"/>
      <c r="BC35" s="1071"/>
      <c r="BD35" s="1071"/>
      <c r="BE35" s="1061" t="s">
        <v>569</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385</v>
      </c>
      <c r="C36" s="1067"/>
      <c r="D36" s="1067"/>
      <c r="E36" s="1067"/>
      <c r="F36" s="1067"/>
      <c r="G36" s="1067"/>
      <c r="H36" s="1067"/>
      <c r="I36" s="1067"/>
      <c r="J36" s="1067"/>
      <c r="K36" s="1067"/>
      <c r="L36" s="1067"/>
      <c r="M36" s="1067"/>
      <c r="N36" s="1067"/>
      <c r="O36" s="1067"/>
      <c r="P36" s="1068"/>
      <c r="Q36" s="1072">
        <v>323</v>
      </c>
      <c r="R36" s="1073"/>
      <c r="S36" s="1073"/>
      <c r="T36" s="1073"/>
      <c r="U36" s="1073"/>
      <c r="V36" s="1073">
        <v>323</v>
      </c>
      <c r="W36" s="1073"/>
      <c r="X36" s="1073"/>
      <c r="Y36" s="1073"/>
      <c r="Z36" s="1073"/>
      <c r="AA36" s="1073">
        <v>0</v>
      </c>
      <c r="AB36" s="1073"/>
      <c r="AC36" s="1073"/>
      <c r="AD36" s="1073"/>
      <c r="AE36" s="1074"/>
      <c r="AF36" s="1048">
        <v>0</v>
      </c>
      <c r="AG36" s="1049"/>
      <c r="AH36" s="1049"/>
      <c r="AI36" s="1049"/>
      <c r="AJ36" s="1050"/>
      <c r="AK36" s="1009">
        <v>94</v>
      </c>
      <c r="AL36" s="1000"/>
      <c r="AM36" s="1000"/>
      <c r="AN36" s="1000"/>
      <c r="AO36" s="1000"/>
      <c r="AP36" s="1000">
        <v>491</v>
      </c>
      <c r="AQ36" s="1000"/>
      <c r="AR36" s="1000"/>
      <c r="AS36" s="1000"/>
      <c r="AT36" s="1000"/>
      <c r="AU36" s="1000">
        <v>98</v>
      </c>
      <c r="AV36" s="1000"/>
      <c r="AW36" s="1000"/>
      <c r="AX36" s="1000"/>
      <c r="AY36" s="1000"/>
      <c r="AZ36" s="1071"/>
      <c r="BA36" s="1071"/>
      <c r="BB36" s="1071"/>
      <c r="BC36" s="1071"/>
      <c r="BD36" s="1071"/>
      <c r="BE36" s="1061" t="s">
        <v>384</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t="s">
        <v>386</v>
      </c>
      <c r="C37" s="1067"/>
      <c r="D37" s="1067"/>
      <c r="E37" s="1067"/>
      <c r="F37" s="1067"/>
      <c r="G37" s="1067"/>
      <c r="H37" s="1067"/>
      <c r="I37" s="1067"/>
      <c r="J37" s="1067"/>
      <c r="K37" s="1067"/>
      <c r="L37" s="1067"/>
      <c r="M37" s="1067"/>
      <c r="N37" s="1067"/>
      <c r="O37" s="1067"/>
      <c r="P37" s="1068"/>
      <c r="Q37" s="1072">
        <v>54</v>
      </c>
      <c r="R37" s="1073"/>
      <c r="S37" s="1073"/>
      <c r="T37" s="1073"/>
      <c r="U37" s="1073"/>
      <c r="V37" s="1073">
        <v>54</v>
      </c>
      <c r="W37" s="1073"/>
      <c r="X37" s="1073"/>
      <c r="Y37" s="1073"/>
      <c r="Z37" s="1073"/>
      <c r="AA37" s="1073">
        <v>0</v>
      </c>
      <c r="AB37" s="1073"/>
      <c r="AC37" s="1073"/>
      <c r="AD37" s="1073"/>
      <c r="AE37" s="1074"/>
      <c r="AF37" s="1048">
        <v>0</v>
      </c>
      <c r="AG37" s="1049"/>
      <c r="AH37" s="1049"/>
      <c r="AI37" s="1049"/>
      <c r="AJ37" s="1050"/>
      <c r="AK37" s="1009">
        <v>36</v>
      </c>
      <c r="AL37" s="1000"/>
      <c r="AM37" s="1000"/>
      <c r="AN37" s="1000"/>
      <c r="AO37" s="1000"/>
      <c r="AP37" s="1000">
        <v>183</v>
      </c>
      <c r="AQ37" s="1000"/>
      <c r="AR37" s="1000"/>
      <c r="AS37" s="1000"/>
      <c r="AT37" s="1000"/>
      <c r="AU37" s="1000">
        <v>183</v>
      </c>
      <c r="AV37" s="1000"/>
      <c r="AW37" s="1000"/>
      <c r="AX37" s="1000"/>
      <c r="AY37" s="1000"/>
      <c r="AZ37" s="1071"/>
      <c r="BA37" s="1071"/>
      <c r="BB37" s="1071"/>
      <c r="BC37" s="1071"/>
      <c r="BD37" s="1071"/>
      <c r="BE37" s="1061" t="s">
        <v>384</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t="s">
        <v>563</v>
      </c>
      <c r="C38" s="1067"/>
      <c r="D38" s="1067"/>
      <c r="E38" s="1067"/>
      <c r="F38" s="1067"/>
      <c r="G38" s="1067"/>
      <c r="H38" s="1067"/>
      <c r="I38" s="1067"/>
      <c r="J38" s="1067"/>
      <c r="K38" s="1067"/>
      <c r="L38" s="1067"/>
      <c r="M38" s="1067"/>
      <c r="N38" s="1067"/>
      <c r="O38" s="1067"/>
      <c r="P38" s="1068"/>
      <c r="Q38" s="1072">
        <v>15</v>
      </c>
      <c r="R38" s="1073"/>
      <c r="S38" s="1073"/>
      <c r="T38" s="1073"/>
      <c r="U38" s="1073"/>
      <c r="V38" s="1073">
        <v>15</v>
      </c>
      <c r="W38" s="1073"/>
      <c r="X38" s="1073"/>
      <c r="Y38" s="1073"/>
      <c r="Z38" s="1073"/>
      <c r="AA38" s="1073">
        <v>0</v>
      </c>
      <c r="AB38" s="1073"/>
      <c r="AC38" s="1073"/>
      <c r="AD38" s="1073"/>
      <c r="AE38" s="1074"/>
      <c r="AF38" s="1048">
        <v>0</v>
      </c>
      <c r="AG38" s="1049"/>
      <c r="AH38" s="1049"/>
      <c r="AI38" s="1049"/>
      <c r="AJ38" s="1050"/>
      <c r="AK38" s="1009">
        <v>12</v>
      </c>
      <c r="AL38" s="1000"/>
      <c r="AM38" s="1000"/>
      <c r="AN38" s="1000"/>
      <c r="AO38" s="1000"/>
      <c r="AP38" s="1000">
        <v>58</v>
      </c>
      <c r="AQ38" s="1000"/>
      <c r="AR38" s="1000"/>
      <c r="AS38" s="1000"/>
      <c r="AT38" s="1000"/>
      <c r="AU38" s="1000">
        <v>58</v>
      </c>
      <c r="AV38" s="1000"/>
      <c r="AW38" s="1000"/>
      <c r="AX38" s="1000"/>
      <c r="AY38" s="1000"/>
      <c r="AZ38" s="1071"/>
      <c r="BA38" s="1071"/>
      <c r="BB38" s="1071"/>
      <c r="BC38" s="1071"/>
      <c r="BD38" s="1071"/>
      <c r="BE38" s="1061" t="s">
        <v>384</v>
      </c>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367</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21</v>
      </c>
      <c r="AG63" s="988"/>
      <c r="AH63" s="988"/>
      <c r="AI63" s="988"/>
      <c r="AJ63" s="1059"/>
      <c r="AK63" s="1060"/>
      <c r="AL63" s="992"/>
      <c r="AM63" s="992"/>
      <c r="AN63" s="992"/>
      <c r="AO63" s="992"/>
      <c r="AP63" s="988">
        <v>1030</v>
      </c>
      <c r="AQ63" s="988"/>
      <c r="AR63" s="988"/>
      <c r="AS63" s="988"/>
      <c r="AT63" s="988"/>
      <c r="AU63" s="988">
        <v>445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392</v>
      </c>
      <c r="AV66" s="1031"/>
      <c r="AW66" s="1031"/>
      <c r="AX66" s="1031"/>
      <c r="AY66" s="1032"/>
      <c r="AZ66" s="1030" t="s">
        <v>353</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2445</v>
      </c>
      <c r="R68" s="1011"/>
      <c r="S68" s="1011"/>
      <c r="T68" s="1011"/>
      <c r="U68" s="1011"/>
      <c r="V68" s="1011">
        <v>2214</v>
      </c>
      <c r="W68" s="1011"/>
      <c r="X68" s="1011"/>
      <c r="Y68" s="1011"/>
      <c r="Z68" s="1011"/>
      <c r="AA68" s="1011">
        <v>231</v>
      </c>
      <c r="AB68" s="1011"/>
      <c r="AC68" s="1011"/>
      <c r="AD68" s="1011"/>
      <c r="AE68" s="1011"/>
      <c r="AF68" s="1011">
        <v>231</v>
      </c>
      <c r="AG68" s="1011"/>
      <c r="AH68" s="1011"/>
      <c r="AI68" s="1011"/>
      <c r="AJ68" s="1011"/>
      <c r="AK68" s="1011" t="s">
        <v>549</v>
      </c>
      <c r="AL68" s="1011"/>
      <c r="AM68" s="1011"/>
      <c r="AN68" s="1011"/>
      <c r="AO68" s="1011"/>
      <c r="AP68" s="1011" t="s">
        <v>549</v>
      </c>
      <c r="AQ68" s="1011"/>
      <c r="AR68" s="1011"/>
      <c r="AS68" s="1011"/>
      <c r="AT68" s="1011"/>
      <c r="AU68" s="1011"/>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367</v>
      </c>
      <c r="R69" s="1000"/>
      <c r="S69" s="1000"/>
      <c r="T69" s="1000"/>
      <c r="U69" s="1000"/>
      <c r="V69" s="1000">
        <v>366</v>
      </c>
      <c r="W69" s="1000"/>
      <c r="X69" s="1000"/>
      <c r="Y69" s="1000"/>
      <c r="Z69" s="1000"/>
      <c r="AA69" s="1000">
        <v>1</v>
      </c>
      <c r="AB69" s="1000"/>
      <c r="AC69" s="1000"/>
      <c r="AD69" s="1000"/>
      <c r="AE69" s="1000"/>
      <c r="AF69" s="1000">
        <v>1</v>
      </c>
      <c r="AG69" s="1000"/>
      <c r="AH69" s="1000"/>
      <c r="AI69" s="1000"/>
      <c r="AJ69" s="1000"/>
      <c r="AK69" s="1000">
        <v>6</v>
      </c>
      <c r="AL69" s="1000"/>
      <c r="AM69" s="1000"/>
      <c r="AN69" s="1000"/>
      <c r="AO69" s="1000"/>
      <c r="AP69" s="1000" t="s">
        <v>549</v>
      </c>
      <c r="AQ69" s="1000"/>
      <c r="AR69" s="1000"/>
      <c r="AS69" s="1000"/>
      <c r="AT69" s="1000"/>
      <c r="AU69" s="1000"/>
      <c r="AV69" s="1000"/>
      <c r="AW69" s="1000"/>
      <c r="AX69" s="1000"/>
      <c r="AY69" s="1000"/>
      <c r="AZ69" s="1001" t="s">
        <v>550</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31</v>
      </c>
      <c r="R70" s="1000"/>
      <c r="S70" s="1000"/>
      <c r="T70" s="1000"/>
      <c r="U70" s="1000"/>
      <c r="V70" s="1000">
        <v>30</v>
      </c>
      <c r="W70" s="1000"/>
      <c r="X70" s="1000"/>
      <c r="Y70" s="1000"/>
      <c r="Z70" s="1000"/>
      <c r="AA70" s="1000">
        <v>1</v>
      </c>
      <c r="AB70" s="1000"/>
      <c r="AC70" s="1000"/>
      <c r="AD70" s="1000"/>
      <c r="AE70" s="1000"/>
      <c r="AF70" s="1000">
        <v>1</v>
      </c>
      <c r="AG70" s="1000"/>
      <c r="AH70" s="1000"/>
      <c r="AI70" s="1000"/>
      <c r="AJ70" s="1000"/>
      <c r="AK70" s="1000">
        <v>1</v>
      </c>
      <c r="AL70" s="1000"/>
      <c r="AM70" s="1000"/>
      <c r="AN70" s="1000"/>
      <c r="AO70" s="1000"/>
      <c r="AP70" s="1000" t="s">
        <v>549</v>
      </c>
      <c r="AQ70" s="1000"/>
      <c r="AR70" s="1000"/>
      <c r="AS70" s="1000"/>
      <c r="AT70" s="1000"/>
      <c r="AU70" s="1000"/>
      <c r="AV70" s="1000"/>
      <c r="AW70" s="1000"/>
      <c r="AX70" s="1000"/>
      <c r="AY70" s="1000"/>
      <c r="AZ70" s="1001" t="s">
        <v>551</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61</v>
      </c>
      <c r="R71" s="1000"/>
      <c r="S71" s="1000"/>
      <c r="T71" s="1000"/>
      <c r="U71" s="1000"/>
      <c r="V71" s="1000">
        <v>49</v>
      </c>
      <c r="W71" s="1000"/>
      <c r="X71" s="1000"/>
      <c r="Y71" s="1000"/>
      <c r="Z71" s="1000"/>
      <c r="AA71" s="1000">
        <v>12</v>
      </c>
      <c r="AB71" s="1000"/>
      <c r="AC71" s="1000"/>
      <c r="AD71" s="1000"/>
      <c r="AE71" s="1000"/>
      <c r="AF71" s="1000">
        <v>12</v>
      </c>
      <c r="AG71" s="1000"/>
      <c r="AH71" s="1000"/>
      <c r="AI71" s="1000"/>
      <c r="AJ71" s="1000"/>
      <c r="AK71" s="1000" t="s">
        <v>549</v>
      </c>
      <c r="AL71" s="1000"/>
      <c r="AM71" s="1000"/>
      <c r="AN71" s="1000"/>
      <c r="AO71" s="1000"/>
      <c r="AP71" s="1000" t="s">
        <v>549</v>
      </c>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192</v>
      </c>
      <c r="R72" s="1000"/>
      <c r="S72" s="1000"/>
      <c r="T72" s="1000"/>
      <c r="U72" s="1000"/>
      <c r="V72" s="1000">
        <v>146</v>
      </c>
      <c r="W72" s="1000"/>
      <c r="X72" s="1000"/>
      <c r="Y72" s="1000"/>
      <c r="Z72" s="1000"/>
      <c r="AA72" s="1000">
        <v>46</v>
      </c>
      <c r="AB72" s="1000"/>
      <c r="AC72" s="1000"/>
      <c r="AD72" s="1000"/>
      <c r="AE72" s="1000"/>
      <c r="AF72" s="1000">
        <v>46</v>
      </c>
      <c r="AG72" s="1000"/>
      <c r="AH72" s="1000"/>
      <c r="AI72" s="1000"/>
      <c r="AJ72" s="1000"/>
      <c r="AK72" s="1000">
        <v>49</v>
      </c>
      <c r="AL72" s="1000"/>
      <c r="AM72" s="1000"/>
      <c r="AN72" s="1000"/>
      <c r="AO72" s="1000"/>
      <c r="AP72" s="1000" t="s">
        <v>549</v>
      </c>
      <c r="AQ72" s="1000"/>
      <c r="AR72" s="1000"/>
      <c r="AS72" s="1000"/>
      <c r="AT72" s="1000"/>
      <c r="AU72" s="1000"/>
      <c r="AV72" s="1000"/>
      <c r="AW72" s="1000"/>
      <c r="AX72" s="1000"/>
      <c r="AY72" s="1000"/>
      <c r="AZ72" s="1001" t="s">
        <v>552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189459</v>
      </c>
      <c r="R73" s="1000"/>
      <c r="S73" s="1000"/>
      <c r="T73" s="1000"/>
      <c r="U73" s="1000"/>
      <c r="V73" s="1000">
        <v>178623</v>
      </c>
      <c r="W73" s="1000"/>
      <c r="X73" s="1000"/>
      <c r="Y73" s="1000"/>
      <c r="Z73" s="1000"/>
      <c r="AA73" s="1000">
        <v>10835</v>
      </c>
      <c r="AB73" s="1000"/>
      <c r="AC73" s="1000"/>
      <c r="AD73" s="1000"/>
      <c r="AE73" s="1000"/>
      <c r="AF73" s="1000">
        <v>10835</v>
      </c>
      <c r="AG73" s="1000"/>
      <c r="AH73" s="1000"/>
      <c r="AI73" s="1000"/>
      <c r="AJ73" s="1000"/>
      <c r="AK73" s="1000" t="s">
        <v>568</v>
      </c>
      <c r="AL73" s="1000"/>
      <c r="AM73" s="1000"/>
      <c r="AN73" s="1000"/>
      <c r="AO73" s="1000"/>
      <c r="AP73" s="1000" t="s">
        <v>549</v>
      </c>
      <c r="AQ73" s="1000"/>
      <c r="AR73" s="1000"/>
      <c r="AS73" s="1000"/>
      <c r="AT73" s="1000"/>
      <c r="AU73" s="1000"/>
      <c r="AV73" s="1000"/>
      <c r="AW73" s="1000"/>
      <c r="AX73" s="1000"/>
      <c r="AY73" s="1000"/>
      <c r="AZ73" s="1001" t="s">
        <v>553</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367</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11126</v>
      </c>
      <c r="AG88" s="988"/>
      <c r="AH88" s="988"/>
      <c r="AI88" s="988"/>
      <c r="AJ88" s="988"/>
      <c r="AK88" s="992"/>
      <c r="AL88" s="992"/>
      <c r="AM88" s="992"/>
      <c r="AN88" s="992"/>
      <c r="AO88" s="992"/>
      <c r="AP88" s="988" t="s">
        <v>566</v>
      </c>
      <c r="AQ88" s="988"/>
      <c r="AR88" s="988"/>
      <c r="AS88" s="988"/>
      <c r="AT88" s="988"/>
      <c r="AU88" s="988" t="s">
        <v>566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f>SUM(CR7:CV88)</f>
        <v>181</v>
      </c>
      <c r="CS102" s="980"/>
      <c r="CT102" s="980"/>
      <c r="CU102" s="980"/>
      <c r="CV102" s="981"/>
      <c r="CW102" s="979" t="s">
        <v>566</v>
      </c>
      <c r="CX102" s="980"/>
      <c r="CY102" s="980"/>
      <c r="CZ102" s="980"/>
      <c r="DA102" s="981"/>
      <c r="DB102" s="979">
        <f t="shared" ref="DB102" si="0">SUM(DB7:DF88)</f>
        <v>107</v>
      </c>
      <c r="DC102" s="980"/>
      <c r="DD102" s="980"/>
      <c r="DE102" s="980"/>
      <c r="DF102" s="981"/>
      <c r="DG102" s="979" t="s">
        <v>566</v>
      </c>
      <c r="DH102" s="980"/>
      <c r="DI102" s="980"/>
      <c r="DJ102" s="980"/>
      <c r="DK102" s="981"/>
      <c r="DL102" s="979" t="s">
        <v>566</v>
      </c>
      <c r="DM102" s="980"/>
      <c r="DN102" s="980"/>
      <c r="DO102" s="980"/>
      <c r="DP102" s="981"/>
      <c r="DQ102" s="979" t="s">
        <v>567</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368748</v>
      </c>
      <c r="AB110" s="916"/>
      <c r="AC110" s="916"/>
      <c r="AD110" s="916"/>
      <c r="AE110" s="917"/>
      <c r="AF110" s="918">
        <v>317348</v>
      </c>
      <c r="AG110" s="916"/>
      <c r="AH110" s="916"/>
      <c r="AI110" s="916"/>
      <c r="AJ110" s="917"/>
      <c r="AK110" s="918">
        <v>292385</v>
      </c>
      <c r="AL110" s="916"/>
      <c r="AM110" s="916"/>
      <c r="AN110" s="916"/>
      <c r="AO110" s="917"/>
      <c r="AP110" s="919">
        <v>26.6</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2190962</v>
      </c>
      <c r="BR110" s="863"/>
      <c r="BS110" s="863"/>
      <c r="BT110" s="863"/>
      <c r="BU110" s="863"/>
      <c r="BV110" s="863">
        <v>2007181</v>
      </c>
      <c r="BW110" s="863"/>
      <c r="BX110" s="863"/>
      <c r="BY110" s="863"/>
      <c r="BZ110" s="863"/>
      <c r="CA110" s="863">
        <v>1977426</v>
      </c>
      <c r="CB110" s="863"/>
      <c r="CC110" s="863"/>
      <c r="CD110" s="863"/>
      <c r="CE110" s="863"/>
      <c r="CF110" s="887">
        <v>180.1</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407050</v>
      </c>
      <c r="BR112" s="835"/>
      <c r="BS112" s="835"/>
      <c r="BT112" s="835"/>
      <c r="BU112" s="835"/>
      <c r="BV112" s="835">
        <v>432629</v>
      </c>
      <c r="BW112" s="835"/>
      <c r="BX112" s="835"/>
      <c r="BY112" s="835"/>
      <c r="BZ112" s="835"/>
      <c r="CA112" s="835">
        <v>445885</v>
      </c>
      <c r="CB112" s="835"/>
      <c r="CC112" s="835"/>
      <c r="CD112" s="835"/>
      <c r="CE112" s="835"/>
      <c r="CF112" s="896">
        <v>40.6</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47522</v>
      </c>
      <c r="AB113" s="944"/>
      <c r="AC113" s="944"/>
      <c r="AD113" s="944"/>
      <c r="AE113" s="945"/>
      <c r="AF113" s="946">
        <v>52325</v>
      </c>
      <c r="AG113" s="944"/>
      <c r="AH113" s="944"/>
      <c r="AI113" s="944"/>
      <c r="AJ113" s="945"/>
      <c r="AK113" s="946">
        <v>58476</v>
      </c>
      <c r="AL113" s="944"/>
      <c r="AM113" s="944"/>
      <c r="AN113" s="944"/>
      <c r="AO113" s="945"/>
      <c r="AP113" s="947">
        <v>5.3</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94883</v>
      </c>
      <c r="BR114" s="835"/>
      <c r="BS114" s="835"/>
      <c r="BT114" s="835"/>
      <c r="BU114" s="835"/>
      <c r="BV114" s="835">
        <v>122647</v>
      </c>
      <c r="BW114" s="835"/>
      <c r="BX114" s="835"/>
      <c r="BY114" s="835"/>
      <c r="BZ114" s="835"/>
      <c r="CA114" s="835" t="s">
        <v>111</v>
      </c>
      <c r="CB114" s="835"/>
      <c r="CC114" s="835"/>
      <c r="CD114" s="835"/>
      <c r="CE114" s="835"/>
      <c r="CF114" s="896" t="s">
        <v>111</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111</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416270</v>
      </c>
      <c r="AB117" s="930"/>
      <c r="AC117" s="930"/>
      <c r="AD117" s="930"/>
      <c r="AE117" s="931"/>
      <c r="AF117" s="932">
        <v>369673</v>
      </c>
      <c r="AG117" s="930"/>
      <c r="AH117" s="930"/>
      <c r="AI117" s="930"/>
      <c r="AJ117" s="931"/>
      <c r="AK117" s="932">
        <v>350861</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2692895</v>
      </c>
      <c r="BR119" s="866"/>
      <c r="BS119" s="866"/>
      <c r="BT119" s="866"/>
      <c r="BU119" s="866"/>
      <c r="BV119" s="866">
        <v>2562457</v>
      </c>
      <c r="BW119" s="866"/>
      <c r="BX119" s="866"/>
      <c r="BY119" s="866"/>
      <c r="BZ119" s="866"/>
      <c r="CA119" s="866">
        <v>2423311</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2911264</v>
      </c>
      <c r="BR120" s="863"/>
      <c r="BS120" s="863"/>
      <c r="BT120" s="863"/>
      <c r="BU120" s="863"/>
      <c r="BV120" s="863">
        <v>3069593</v>
      </c>
      <c r="BW120" s="863"/>
      <c r="BX120" s="863"/>
      <c r="BY120" s="863"/>
      <c r="BZ120" s="863"/>
      <c r="CA120" s="863">
        <v>3125238</v>
      </c>
      <c r="CB120" s="863"/>
      <c r="CC120" s="863"/>
      <c r="CD120" s="863"/>
      <c r="CE120" s="863"/>
      <c r="CF120" s="887">
        <v>284.60000000000002</v>
      </c>
      <c r="CG120" s="888"/>
      <c r="CH120" s="888"/>
      <c r="CI120" s="888"/>
      <c r="CJ120" s="888"/>
      <c r="CK120" s="889" t="s">
        <v>437</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213610</v>
      </c>
      <c r="DH120" s="863"/>
      <c r="DI120" s="863"/>
      <c r="DJ120" s="863"/>
      <c r="DK120" s="863"/>
      <c r="DL120" s="863">
        <v>201911</v>
      </c>
      <c r="DM120" s="863"/>
      <c r="DN120" s="863"/>
      <c r="DO120" s="863"/>
      <c r="DP120" s="863"/>
      <c r="DQ120" s="863">
        <v>183241</v>
      </c>
      <c r="DR120" s="863"/>
      <c r="DS120" s="863"/>
      <c r="DT120" s="863"/>
      <c r="DU120" s="863"/>
      <c r="DV120" s="864">
        <v>16.7</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111</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t="s">
        <v>111</v>
      </c>
      <c r="DH121" s="835"/>
      <c r="DI121" s="835"/>
      <c r="DJ121" s="835"/>
      <c r="DK121" s="835"/>
      <c r="DL121" s="835">
        <v>51021</v>
      </c>
      <c r="DM121" s="835"/>
      <c r="DN121" s="835"/>
      <c r="DO121" s="835"/>
      <c r="DP121" s="835"/>
      <c r="DQ121" s="835">
        <v>98248</v>
      </c>
      <c r="DR121" s="835"/>
      <c r="DS121" s="835"/>
      <c r="DT121" s="835"/>
      <c r="DU121" s="835"/>
      <c r="DV121" s="812">
        <v>8.9</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2360484</v>
      </c>
      <c r="BR122" s="866"/>
      <c r="BS122" s="866"/>
      <c r="BT122" s="866"/>
      <c r="BU122" s="866"/>
      <c r="BV122" s="866">
        <v>2176125</v>
      </c>
      <c r="BW122" s="866"/>
      <c r="BX122" s="866"/>
      <c r="BY122" s="866"/>
      <c r="BZ122" s="866"/>
      <c r="CA122" s="866">
        <v>2093036</v>
      </c>
      <c r="CB122" s="866"/>
      <c r="CC122" s="866"/>
      <c r="CD122" s="866"/>
      <c r="CE122" s="866"/>
      <c r="CF122" s="867">
        <v>190.6</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v>98914</v>
      </c>
      <c r="DH122" s="835"/>
      <c r="DI122" s="835"/>
      <c r="DJ122" s="835"/>
      <c r="DK122" s="835"/>
      <c r="DL122" s="835">
        <v>93087</v>
      </c>
      <c r="DM122" s="835"/>
      <c r="DN122" s="835"/>
      <c r="DO122" s="835"/>
      <c r="DP122" s="835"/>
      <c r="DQ122" s="835">
        <v>87286</v>
      </c>
      <c r="DR122" s="835"/>
      <c r="DS122" s="835"/>
      <c r="DT122" s="835"/>
      <c r="DU122" s="835"/>
      <c r="DV122" s="812">
        <v>7.9</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5271748</v>
      </c>
      <c r="BR123" s="854"/>
      <c r="BS123" s="854"/>
      <c r="BT123" s="854"/>
      <c r="BU123" s="854"/>
      <c r="BV123" s="854">
        <v>5245718</v>
      </c>
      <c r="BW123" s="854"/>
      <c r="BX123" s="854"/>
      <c r="BY123" s="854"/>
      <c r="BZ123" s="854"/>
      <c r="CA123" s="854">
        <v>5218274</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68971</v>
      </c>
      <c r="DH123" s="798"/>
      <c r="DI123" s="798"/>
      <c r="DJ123" s="798"/>
      <c r="DK123" s="799"/>
      <c r="DL123" s="800">
        <v>63361</v>
      </c>
      <c r="DM123" s="798"/>
      <c r="DN123" s="798"/>
      <c r="DO123" s="798"/>
      <c r="DP123" s="799"/>
      <c r="DQ123" s="800">
        <v>57559</v>
      </c>
      <c r="DR123" s="798"/>
      <c r="DS123" s="798"/>
      <c r="DT123" s="798"/>
      <c r="DU123" s="799"/>
      <c r="DV123" s="845">
        <v>5.2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25555</v>
      </c>
      <c r="DH124" s="781"/>
      <c r="DI124" s="781"/>
      <c r="DJ124" s="781"/>
      <c r="DK124" s="782"/>
      <c r="DL124" s="783">
        <v>23249</v>
      </c>
      <c r="DM124" s="781"/>
      <c r="DN124" s="781"/>
      <c r="DO124" s="781"/>
      <c r="DP124" s="782"/>
      <c r="DQ124" s="783">
        <v>19551</v>
      </c>
      <c r="DR124" s="781"/>
      <c r="DS124" s="781"/>
      <c r="DT124" s="781"/>
      <c r="DU124" s="782"/>
      <c r="DV124" s="869">
        <v>1.8</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1314215</v>
      </c>
      <c r="AB129" s="798"/>
      <c r="AC129" s="798"/>
      <c r="AD129" s="798"/>
      <c r="AE129" s="799"/>
      <c r="AF129" s="800">
        <v>1397373</v>
      </c>
      <c r="AG129" s="798"/>
      <c r="AH129" s="798"/>
      <c r="AI129" s="798"/>
      <c r="AJ129" s="799"/>
      <c r="AK129" s="800">
        <v>1401599</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344927</v>
      </c>
      <c r="AB130" s="798"/>
      <c r="AC130" s="798"/>
      <c r="AD130" s="798"/>
      <c r="AE130" s="799"/>
      <c r="AF130" s="800">
        <v>319086</v>
      </c>
      <c r="AG130" s="798"/>
      <c r="AH130" s="798"/>
      <c r="AI130" s="798"/>
      <c r="AJ130" s="799"/>
      <c r="AK130" s="800">
        <v>303490</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5.4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969288</v>
      </c>
      <c r="AB131" s="781"/>
      <c r="AC131" s="781"/>
      <c r="AD131" s="781"/>
      <c r="AE131" s="782"/>
      <c r="AF131" s="783">
        <v>1078287</v>
      </c>
      <c r="AG131" s="781"/>
      <c r="AH131" s="781"/>
      <c r="AI131" s="781"/>
      <c r="AJ131" s="782"/>
      <c r="AK131" s="783">
        <v>1098109</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111</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7.3603511030000002</v>
      </c>
      <c r="AB132" s="761"/>
      <c r="AC132" s="761"/>
      <c r="AD132" s="761"/>
      <c r="AE132" s="762"/>
      <c r="AF132" s="763">
        <v>4.691422599</v>
      </c>
      <c r="AG132" s="761"/>
      <c r="AH132" s="761"/>
      <c r="AI132" s="761"/>
      <c r="AJ132" s="762"/>
      <c r="AK132" s="763">
        <v>4.3138704810000004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8.1999999999999993</v>
      </c>
      <c r="AB133" s="740"/>
      <c r="AC133" s="740"/>
      <c r="AD133" s="740"/>
      <c r="AE133" s="741"/>
      <c r="AF133" s="739">
        <v>6.9</v>
      </c>
      <c r="AG133" s="740"/>
      <c r="AH133" s="740"/>
      <c r="AI133" s="740"/>
      <c r="AJ133" s="741"/>
      <c r="AK133" s="739">
        <v>5.4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2" t="s">
        <v>469</v>
      </c>
      <c r="L7" s="256"/>
      <c r="M7" s="257" t="s">
        <v>470</v>
      </c>
      <c r="N7" s="258"/>
    </row>
    <row r="8" spans="1:16">
      <c r="A8" s="250"/>
      <c r="B8" s="246"/>
      <c r="C8" s="246"/>
      <c r="D8" s="246"/>
      <c r="E8" s="246"/>
      <c r="F8" s="246"/>
      <c r="G8" s="259"/>
      <c r="H8" s="260"/>
      <c r="I8" s="260"/>
      <c r="J8" s="261"/>
      <c r="K8" s="1153"/>
      <c r="L8" s="262" t="s">
        <v>471</v>
      </c>
      <c r="M8" s="263" t="s">
        <v>472</v>
      </c>
      <c r="N8" s="264" t="s">
        <v>473</v>
      </c>
    </row>
    <row r="9" spans="1:16">
      <c r="A9" s="250"/>
      <c r="B9" s="246"/>
      <c r="C9" s="246"/>
      <c r="D9" s="246"/>
      <c r="E9" s="246"/>
      <c r="F9" s="246"/>
      <c r="G9" s="1166" t="s">
        <v>474</v>
      </c>
      <c r="H9" s="1167"/>
      <c r="I9" s="1167"/>
      <c r="J9" s="1168"/>
      <c r="K9" s="265">
        <v>511195</v>
      </c>
      <c r="L9" s="266">
        <v>237544</v>
      </c>
      <c r="M9" s="267">
        <v>189696</v>
      </c>
      <c r="N9" s="268">
        <v>25.2</v>
      </c>
    </row>
    <row r="10" spans="1:16">
      <c r="A10" s="250"/>
      <c r="B10" s="246"/>
      <c r="C10" s="246"/>
      <c r="D10" s="246"/>
      <c r="E10" s="246"/>
      <c r="F10" s="246"/>
      <c r="G10" s="1166" t="s">
        <v>475</v>
      </c>
      <c r="H10" s="1167"/>
      <c r="I10" s="1167"/>
      <c r="J10" s="1168"/>
      <c r="K10" s="269">
        <v>31708</v>
      </c>
      <c r="L10" s="270">
        <v>14734</v>
      </c>
      <c r="M10" s="271">
        <v>21936</v>
      </c>
      <c r="N10" s="272">
        <v>-32.799999999999997</v>
      </c>
    </row>
    <row r="11" spans="1:16" ht="13.5" customHeight="1">
      <c r="A11" s="250"/>
      <c r="B11" s="246"/>
      <c r="C11" s="246"/>
      <c r="D11" s="246"/>
      <c r="E11" s="246"/>
      <c r="F11" s="246"/>
      <c r="G11" s="1166" t="s">
        <v>476</v>
      </c>
      <c r="H11" s="1167"/>
      <c r="I11" s="1167"/>
      <c r="J11" s="1168"/>
      <c r="K11" s="269">
        <v>42</v>
      </c>
      <c r="L11" s="270">
        <v>20</v>
      </c>
      <c r="M11" s="271">
        <v>29437</v>
      </c>
      <c r="N11" s="272">
        <v>-99.9</v>
      </c>
    </row>
    <row r="12" spans="1:16" ht="13.5" customHeight="1">
      <c r="A12" s="250"/>
      <c r="B12" s="246"/>
      <c r="C12" s="246"/>
      <c r="D12" s="246"/>
      <c r="E12" s="246"/>
      <c r="F12" s="246"/>
      <c r="G12" s="1166" t="s">
        <v>477</v>
      </c>
      <c r="H12" s="1167"/>
      <c r="I12" s="1167"/>
      <c r="J12" s="1168"/>
      <c r="K12" s="269" t="s">
        <v>478</v>
      </c>
      <c r="L12" s="270" t="s">
        <v>478</v>
      </c>
      <c r="M12" s="271">
        <v>3160</v>
      </c>
      <c r="N12" s="272" t="s">
        <v>478</v>
      </c>
    </row>
    <row r="13" spans="1:16" ht="13.5" customHeight="1">
      <c r="A13" s="250"/>
      <c r="B13" s="246"/>
      <c r="C13" s="246"/>
      <c r="D13" s="246"/>
      <c r="E13" s="246"/>
      <c r="F13" s="246"/>
      <c r="G13" s="1166" t="s">
        <v>479</v>
      </c>
      <c r="H13" s="1167"/>
      <c r="I13" s="1167"/>
      <c r="J13" s="1168"/>
      <c r="K13" s="269" t="s">
        <v>478</v>
      </c>
      <c r="L13" s="270" t="s">
        <v>478</v>
      </c>
      <c r="M13" s="271" t="s">
        <v>478</v>
      </c>
      <c r="N13" s="272" t="s">
        <v>478</v>
      </c>
    </row>
    <row r="14" spans="1:16" ht="13.5" customHeight="1">
      <c r="A14" s="250"/>
      <c r="B14" s="246"/>
      <c r="C14" s="246"/>
      <c r="D14" s="246"/>
      <c r="E14" s="246"/>
      <c r="F14" s="246"/>
      <c r="G14" s="1166" t="s">
        <v>480</v>
      </c>
      <c r="H14" s="1167"/>
      <c r="I14" s="1167"/>
      <c r="J14" s="1168"/>
      <c r="K14" s="269">
        <v>73736</v>
      </c>
      <c r="L14" s="270">
        <v>34264</v>
      </c>
      <c r="M14" s="271">
        <v>9091</v>
      </c>
      <c r="N14" s="272">
        <v>276.89999999999998</v>
      </c>
    </row>
    <row r="15" spans="1:16" ht="13.5" customHeight="1">
      <c r="A15" s="250"/>
      <c r="B15" s="246"/>
      <c r="C15" s="246"/>
      <c r="D15" s="246"/>
      <c r="E15" s="246"/>
      <c r="F15" s="246"/>
      <c r="G15" s="1166" t="s">
        <v>481</v>
      </c>
      <c r="H15" s="1167"/>
      <c r="I15" s="1167"/>
      <c r="J15" s="1168"/>
      <c r="K15" s="269">
        <v>4241</v>
      </c>
      <c r="L15" s="270">
        <v>1971</v>
      </c>
      <c r="M15" s="271">
        <v>4470</v>
      </c>
      <c r="N15" s="272">
        <v>-55.9</v>
      </c>
    </row>
    <row r="16" spans="1:16">
      <c r="A16" s="250"/>
      <c r="B16" s="246"/>
      <c r="C16" s="246"/>
      <c r="D16" s="246"/>
      <c r="E16" s="246"/>
      <c r="F16" s="246"/>
      <c r="G16" s="1169" t="s">
        <v>482</v>
      </c>
      <c r="H16" s="1170"/>
      <c r="I16" s="1170"/>
      <c r="J16" s="1171"/>
      <c r="K16" s="270">
        <v>-31906</v>
      </c>
      <c r="L16" s="270">
        <v>-14826</v>
      </c>
      <c r="M16" s="271">
        <v>-19414</v>
      </c>
      <c r="N16" s="272">
        <v>-23.6</v>
      </c>
    </row>
    <row r="17" spans="1:16">
      <c r="A17" s="250"/>
      <c r="B17" s="246"/>
      <c r="C17" s="246"/>
      <c r="D17" s="246"/>
      <c r="E17" s="246"/>
      <c r="F17" s="246"/>
      <c r="G17" s="1169" t="s">
        <v>169</v>
      </c>
      <c r="H17" s="1170"/>
      <c r="I17" s="1170"/>
      <c r="J17" s="1171"/>
      <c r="K17" s="270">
        <v>589016</v>
      </c>
      <c r="L17" s="270">
        <v>273706</v>
      </c>
      <c r="M17" s="271">
        <v>238376</v>
      </c>
      <c r="N17" s="272">
        <v>14.8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63" t="s">
        <v>487</v>
      </c>
      <c r="H21" s="1164"/>
      <c r="I21" s="1164"/>
      <c r="J21" s="1165"/>
      <c r="K21" s="282">
        <v>41.36</v>
      </c>
      <c r="L21" s="283">
        <v>21.75</v>
      </c>
      <c r="M21" s="284">
        <v>19.61</v>
      </c>
      <c r="N21" s="251"/>
      <c r="O21" s="285"/>
      <c r="P21" s="281"/>
    </row>
    <row r="22" spans="1:16" s="286" customFormat="1">
      <c r="A22" s="281"/>
      <c r="B22" s="251"/>
      <c r="C22" s="251"/>
      <c r="D22" s="251"/>
      <c r="E22" s="251"/>
      <c r="F22" s="251"/>
      <c r="G22" s="1163" t="s">
        <v>488</v>
      </c>
      <c r="H22" s="1164"/>
      <c r="I22" s="1164"/>
      <c r="J22" s="1165"/>
      <c r="K22" s="287">
        <v>79.2</v>
      </c>
      <c r="L22" s="288">
        <v>95.2</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2" t="s">
        <v>469</v>
      </c>
      <c r="L30" s="256"/>
      <c r="M30" s="257" t="s">
        <v>470</v>
      </c>
      <c r="N30" s="258"/>
    </row>
    <row r="31" spans="1:16">
      <c r="A31" s="250"/>
      <c r="B31" s="246"/>
      <c r="C31" s="246"/>
      <c r="D31" s="246"/>
      <c r="E31" s="246"/>
      <c r="F31" s="246"/>
      <c r="G31" s="259"/>
      <c r="H31" s="260"/>
      <c r="I31" s="260"/>
      <c r="J31" s="261"/>
      <c r="K31" s="1153"/>
      <c r="L31" s="262" t="s">
        <v>471</v>
      </c>
      <c r="M31" s="263" t="s">
        <v>472</v>
      </c>
      <c r="N31" s="264" t="s">
        <v>473</v>
      </c>
    </row>
    <row r="32" spans="1:16" ht="27" customHeight="1">
      <c r="A32" s="250"/>
      <c r="B32" s="246"/>
      <c r="C32" s="246"/>
      <c r="D32" s="246"/>
      <c r="E32" s="246"/>
      <c r="F32" s="246"/>
      <c r="G32" s="1154" t="s">
        <v>492</v>
      </c>
      <c r="H32" s="1155"/>
      <c r="I32" s="1155"/>
      <c r="J32" s="1156"/>
      <c r="K32" s="296">
        <v>292385</v>
      </c>
      <c r="L32" s="296">
        <v>135867</v>
      </c>
      <c r="M32" s="297">
        <v>139853</v>
      </c>
      <c r="N32" s="298">
        <v>-2.9</v>
      </c>
    </row>
    <row r="33" spans="1:16" ht="13.5" customHeight="1">
      <c r="A33" s="250"/>
      <c r="B33" s="246"/>
      <c r="C33" s="246"/>
      <c r="D33" s="246"/>
      <c r="E33" s="246"/>
      <c r="F33" s="246"/>
      <c r="G33" s="1154" t="s">
        <v>493</v>
      </c>
      <c r="H33" s="1155"/>
      <c r="I33" s="1155"/>
      <c r="J33" s="1156"/>
      <c r="K33" s="296" t="s">
        <v>478</v>
      </c>
      <c r="L33" s="296" t="s">
        <v>478</v>
      </c>
      <c r="M33" s="297" t="s">
        <v>478</v>
      </c>
      <c r="N33" s="298" t="s">
        <v>478</v>
      </c>
    </row>
    <row r="34" spans="1:16" ht="27" customHeight="1">
      <c r="A34" s="250"/>
      <c r="B34" s="246"/>
      <c r="C34" s="246"/>
      <c r="D34" s="246"/>
      <c r="E34" s="246"/>
      <c r="F34" s="246"/>
      <c r="G34" s="1154" t="s">
        <v>494</v>
      </c>
      <c r="H34" s="1155"/>
      <c r="I34" s="1155"/>
      <c r="J34" s="1156"/>
      <c r="K34" s="296" t="s">
        <v>478</v>
      </c>
      <c r="L34" s="296" t="s">
        <v>478</v>
      </c>
      <c r="M34" s="297">
        <v>4</v>
      </c>
      <c r="N34" s="298" t="s">
        <v>478</v>
      </c>
    </row>
    <row r="35" spans="1:16" ht="27" customHeight="1">
      <c r="A35" s="250"/>
      <c r="B35" s="246"/>
      <c r="C35" s="246"/>
      <c r="D35" s="246"/>
      <c r="E35" s="246"/>
      <c r="F35" s="246"/>
      <c r="G35" s="1154" t="s">
        <v>495</v>
      </c>
      <c r="H35" s="1155"/>
      <c r="I35" s="1155"/>
      <c r="J35" s="1156"/>
      <c r="K35" s="296">
        <v>58476</v>
      </c>
      <c r="L35" s="296">
        <v>27173</v>
      </c>
      <c r="M35" s="297">
        <v>31890</v>
      </c>
      <c r="N35" s="298">
        <v>-14.8</v>
      </c>
    </row>
    <row r="36" spans="1:16" ht="27" customHeight="1">
      <c r="A36" s="250"/>
      <c r="B36" s="246"/>
      <c r="C36" s="246"/>
      <c r="D36" s="246"/>
      <c r="E36" s="246"/>
      <c r="F36" s="246"/>
      <c r="G36" s="1154" t="s">
        <v>496</v>
      </c>
      <c r="H36" s="1155"/>
      <c r="I36" s="1155"/>
      <c r="J36" s="1156"/>
      <c r="K36" s="296" t="s">
        <v>478</v>
      </c>
      <c r="L36" s="296" t="s">
        <v>478</v>
      </c>
      <c r="M36" s="297">
        <v>5316</v>
      </c>
      <c r="N36" s="298" t="s">
        <v>478</v>
      </c>
    </row>
    <row r="37" spans="1:16" ht="13.5" customHeight="1">
      <c r="A37" s="250"/>
      <c r="B37" s="246"/>
      <c r="C37" s="246"/>
      <c r="D37" s="246"/>
      <c r="E37" s="246"/>
      <c r="F37" s="246"/>
      <c r="G37" s="1154" t="s">
        <v>497</v>
      </c>
      <c r="H37" s="1155"/>
      <c r="I37" s="1155"/>
      <c r="J37" s="1156"/>
      <c r="K37" s="296" t="s">
        <v>478</v>
      </c>
      <c r="L37" s="296" t="s">
        <v>478</v>
      </c>
      <c r="M37" s="297">
        <v>1757</v>
      </c>
      <c r="N37" s="298" t="s">
        <v>478</v>
      </c>
    </row>
    <row r="38" spans="1:16" ht="27" customHeight="1">
      <c r="A38" s="250"/>
      <c r="B38" s="246"/>
      <c r="C38" s="246"/>
      <c r="D38" s="246"/>
      <c r="E38" s="246"/>
      <c r="F38" s="246"/>
      <c r="G38" s="1157" t="s">
        <v>498</v>
      </c>
      <c r="H38" s="1158"/>
      <c r="I38" s="1158"/>
      <c r="J38" s="1159"/>
      <c r="K38" s="299" t="s">
        <v>478</v>
      </c>
      <c r="L38" s="299" t="s">
        <v>478</v>
      </c>
      <c r="M38" s="300">
        <v>42</v>
      </c>
      <c r="N38" s="301" t="s">
        <v>478</v>
      </c>
      <c r="O38" s="295"/>
    </row>
    <row r="39" spans="1:16">
      <c r="A39" s="250"/>
      <c r="B39" s="246"/>
      <c r="C39" s="246"/>
      <c r="D39" s="246"/>
      <c r="E39" s="246"/>
      <c r="F39" s="246"/>
      <c r="G39" s="1157" t="s">
        <v>499</v>
      </c>
      <c r="H39" s="1158"/>
      <c r="I39" s="1158"/>
      <c r="J39" s="1159"/>
      <c r="K39" s="302" t="s">
        <v>478</v>
      </c>
      <c r="L39" s="302" t="s">
        <v>478</v>
      </c>
      <c r="M39" s="303">
        <v>-8426</v>
      </c>
      <c r="N39" s="304" t="s">
        <v>478</v>
      </c>
      <c r="O39" s="295"/>
    </row>
    <row r="40" spans="1:16" ht="27" customHeight="1">
      <c r="A40" s="250"/>
      <c r="B40" s="246"/>
      <c r="C40" s="246"/>
      <c r="D40" s="246"/>
      <c r="E40" s="246"/>
      <c r="F40" s="246"/>
      <c r="G40" s="1154" t="s">
        <v>500</v>
      </c>
      <c r="H40" s="1155"/>
      <c r="I40" s="1155"/>
      <c r="J40" s="1156"/>
      <c r="K40" s="302">
        <v>-303490</v>
      </c>
      <c r="L40" s="302">
        <v>-141027</v>
      </c>
      <c r="M40" s="303">
        <v>-127711</v>
      </c>
      <c r="N40" s="304">
        <v>10.4</v>
      </c>
      <c r="O40" s="295"/>
    </row>
    <row r="41" spans="1:16">
      <c r="A41" s="250"/>
      <c r="B41" s="246"/>
      <c r="C41" s="246"/>
      <c r="D41" s="246"/>
      <c r="E41" s="246"/>
      <c r="F41" s="246"/>
      <c r="G41" s="1160" t="s">
        <v>280</v>
      </c>
      <c r="H41" s="1161"/>
      <c r="I41" s="1161"/>
      <c r="J41" s="1162"/>
      <c r="K41" s="296">
        <v>47371</v>
      </c>
      <c r="L41" s="302">
        <v>22013</v>
      </c>
      <c r="M41" s="303">
        <v>42725</v>
      </c>
      <c r="N41" s="304">
        <v>-48.5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47" t="s">
        <v>469</v>
      </c>
      <c r="J49" s="1149" t="s">
        <v>504</v>
      </c>
      <c r="K49" s="1150"/>
      <c r="L49" s="1150"/>
      <c r="M49" s="1150"/>
      <c r="N49" s="1151"/>
    </row>
    <row r="50" spans="1:14">
      <c r="A50" s="250"/>
      <c r="B50" s="246"/>
      <c r="C50" s="246"/>
      <c r="D50" s="246"/>
      <c r="E50" s="246"/>
      <c r="F50" s="246"/>
      <c r="G50" s="314"/>
      <c r="H50" s="315"/>
      <c r="I50" s="1148"/>
      <c r="J50" s="316" t="s">
        <v>505</v>
      </c>
      <c r="K50" s="317" t="s">
        <v>506</v>
      </c>
      <c r="L50" s="318" t="s">
        <v>507</v>
      </c>
      <c r="M50" s="319" t="s">
        <v>508</v>
      </c>
      <c r="N50" s="320" t="s">
        <v>509</v>
      </c>
    </row>
    <row r="51" spans="1:14">
      <c r="A51" s="250"/>
      <c r="B51" s="246"/>
      <c r="C51" s="246"/>
      <c r="D51" s="246"/>
      <c r="E51" s="246"/>
      <c r="F51" s="246"/>
      <c r="G51" s="312" t="s">
        <v>510</v>
      </c>
      <c r="H51" s="313"/>
      <c r="I51" s="321">
        <v>183643</v>
      </c>
      <c r="J51" s="322">
        <v>80158</v>
      </c>
      <c r="K51" s="323">
        <v>-28</v>
      </c>
      <c r="L51" s="324">
        <v>228305</v>
      </c>
      <c r="M51" s="325">
        <v>5.6</v>
      </c>
      <c r="N51" s="326">
        <v>-33.6</v>
      </c>
    </row>
    <row r="52" spans="1:14">
      <c r="A52" s="250"/>
      <c r="B52" s="246"/>
      <c r="C52" s="246"/>
      <c r="D52" s="246"/>
      <c r="E52" s="246"/>
      <c r="F52" s="246"/>
      <c r="G52" s="327"/>
      <c r="H52" s="328" t="s">
        <v>511</v>
      </c>
      <c r="I52" s="329">
        <v>93061</v>
      </c>
      <c r="J52" s="330">
        <v>40620</v>
      </c>
      <c r="K52" s="331">
        <v>-53.1</v>
      </c>
      <c r="L52" s="332">
        <v>86611</v>
      </c>
      <c r="M52" s="333">
        <v>-20.399999999999999</v>
      </c>
      <c r="N52" s="334">
        <v>-32.700000000000003</v>
      </c>
    </row>
    <row r="53" spans="1:14">
      <c r="A53" s="250"/>
      <c r="B53" s="246"/>
      <c r="C53" s="246"/>
      <c r="D53" s="246"/>
      <c r="E53" s="246"/>
      <c r="F53" s="246"/>
      <c r="G53" s="312" t="s">
        <v>512</v>
      </c>
      <c r="H53" s="313"/>
      <c r="I53" s="321">
        <v>338846</v>
      </c>
      <c r="J53" s="322">
        <v>148617</v>
      </c>
      <c r="K53" s="323">
        <v>85.4</v>
      </c>
      <c r="L53" s="324">
        <v>316331</v>
      </c>
      <c r="M53" s="325">
        <v>38.6</v>
      </c>
      <c r="N53" s="326">
        <v>46.8</v>
      </c>
    </row>
    <row r="54" spans="1:14">
      <c r="A54" s="250"/>
      <c r="B54" s="246"/>
      <c r="C54" s="246"/>
      <c r="D54" s="246"/>
      <c r="E54" s="246"/>
      <c r="F54" s="246"/>
      <c r="G54" s="327"/>
      <c r="H54" s="328" t="s">
        <v>511</v>
      </c>
      <c r="I54" s="329">
        <v>124474</v>
      </c>
      <c r="J54" s="330">
        <v>54594</v>
      </c>
      <c r="K54" s="331">
        <v>34.4</v>
      </c>
      <c r="L54" s="332">
        <v>106387</v>
      </c>
      <c r="M54" s="333">
        <v>22.8</v>
      </c>
      <c r="N54" s="334">
        <v>11.6</v>
      </c>
    </row>
    <row r="55" spans="1:14">
      <c r="A55" s="250"/>
      <c r="B55" s="246"/>
      <c r="C55" s="246"/>
      <c r="D55" s="246"/>
      <c r="E55" s="246"/>
      <c r="F55" s="246"/>
      <c r="G55" s="312" t="s">
        <v>513</v>
      </c>
      <c r="H55" s="313"/>
      <c r="I55" s="321">
        <v>351964</v>
      </c>
      <c r="J55" s="322">
        <v>157619</v>
      </c>
      <c r="K55" s="323">
        <v>6.1</v>
      </c>
      <c r="L55" s="324">
        <v>333013</v>
      </c>
      <c r="M55" s="325">
        <v>5.3</v>
      </c>
      <c r="N55" s="326">
        <v>0.8</v>
      </c>
    </row>
    <row r="56" spans="1:14">
      <c r="A56" s="250"/>
      <c r="B56" s="246"/>
      <c r="C56" s="246"/>
      <c r="D56" s="246"/>
      <c r="E56" s="246"/>
      <c r="F56" s="246"/>
      <c r="G56" s="327"/>
      <c r="H56" s="328" t="s">
        <v>511</v>
      </c>
      <c r="I56" s="329">
        <v>239351</v>
      </c>
      <c r="J56" s="330">
        <v>107188</v>
      </c>
      <c r="K56" s="331">
        <v>96.3</v>
      </c>
      <c r="L56" s="332">
        <v>126732</v>
      </c>
      <c r="M56" s="333">
        <v>19.100000000000001</v>
      </c>
      <c r="N56" s="334">
        <v>77.2</v>
      </c>
    </row>
    <row r="57" spans="1:14">
      <c r="A57" s="250"/>
      <c r="B57" s="246"/>
      <c r="C57" s="246"/>
      <c r="D57" s="246"/>
      <c r="E57" s="246"/>
      <c r="F57" s="246"/>
      <c r="G57" s="312" t="s">
        <v>514</v>
      </c>
      <c r="H57" s="313"/>
      <c r="I57" s="321">
        <v>255214</v>
      </c>
      <c r="J57" s="322">
        <v>115901</v>
      </c>
      <c r="K57" s="323">
        <v>-26.5</v>
      </c>
      <c r="L57" s="324">
        <v>280458</v>
      </c>
      <c r="M57" s="325">
        <v>-15.8</v>
      </c>
      <c r="N57" s="326">
        <v>-10.7</v>
      </c>
    </row>
    <row r="58" spans="1:14">
      <c r="A58" s="250"/>
      <c r="B58" s="246"/>
      <c r="C58" s="246"/>
      <c r="D58" s="246"/>
      <c r="E58" s="246"/>
      <c r="F58" s="246"/>
      <c r="G58" s="327"/>
      <c r="H58" s="328" t="s">
        <v>511</v>
      </c>
      <c r="I58" s="329">
        <v>110691</v>
      </c>
      <c r="J58" s="330">
        <v>50268</v>
      </c>
      <c r="K58" s="331">
        <v>-53.1</v>
      </c>
      <c r="L58" s="332">
        <v>127286</v>
      </c>
      <c r="M58" s="333">
        <v>0.4</v>
      </c>
      <c r="N58" s="334">
        <v>-53.5</v>
      </c>
    </row>
    <row r="59" spans="1:14">
      <c r="A59" s="250"/>
      <c r="B59" s="246"/>
      <c r="C59" s="246"/>
      <c r="D59" s="246"/>
      <c r="E59" s="246"/>
      <c r="F59" s="246"/>
      <c r="G59" s="312" t="s">
        <v>515</v>
      </c>
      <c r="H59" s="313"/>
      <c r="I59" s="321">
        <v>259444</v>
      </c>
      <c r="J59" s="322">
        <v>120559</v>
      </c>
      <c r="K59" s="323">
        <v>4</v>
      </c>
      <c r="L59" s="324">
        <v>291945</v>
      </c>
      <c r="M59" s="325">
        <v>4.0999999999999996</v>
      </c>
      <c r="N59" s="326">
        <v>-0.1</v>
      </c>
    </row>
    <row r="60" spans="1:14">
      <c r="A60" s="250"/>
      <c r="B60" s="246"/>
      <c r="C60" s="246"/>
      <c r="D60" s="246"/>
      <c r="E60" s="246"/>
      <c r="F60" s="246"/>
      <c r="G60" s="327"/>
      <c r="H60" s="328" t="s">
        <v>511</v>
      </c>
      <c r="I60" s="335">
        <v>148925</v>
      </c>
      <c r="J60" s="330">
        <v>69203</v>
      </c>
      <c r="K60" s="331">
        <v>37.700000000000003</v>
      </c>
      <c r="L60" s="332">
        <v>127651</v>
      </c>
      <c r="M60" s="333">
        <v>0.3</v>
      </c>
      <c r="N60" s="334">
        <v>37.4</v>
      </c>
    </row>
    <row r="61" spans="1:14">
      <c r="A61" s="250"/>
      <c r="B61" s="246"/>
      <c r="C61" s="246"/>
      <c r="D61" s="246"/>
      <c r="E61" s="246"/>
      <c r="F61" s="246"/>
      <c r="G61" s="312" t="s">
        <v>516</v>
      </c>
      <c r="H61" s="336"/>
      <c r="I61" s="337">
        <v>277822</v>
      </c>
      <c r="J61" s="338">
        <v>124571</v>
      </c>
      <c r="K61" s="339">
        <v>8.1999999999999993</v>
      </c>
      <c r="L61" s="340">
        <v>290010</v>
      </c>
      <c r="M61" s="341">
        <v>7.6</v>
      </c>
      <c r="N61" s="326">
        <v>0.6</v>
      </c>
    </row>
    <row r="62" spans="1:14">
      <c r="A62" s="250"/>
      <c r="B62" s="246"/>
      <c r="C62" s="246"/>
      <c r="D62" s="246"/>
      <c r="E62" s="246"/>
      <c r="F62" s="246"/>
      <c r="G62" s="327"/>
      <c r="H62" s="328" t="s">
        <v>511</v>
      </c>
      <c r="I62" s="329">
        <v>143300</v>
      </c>
      <c r="J62" s="330">
        <v>64375</v>
      </c>
      <c r="K62" s="331">
        <v>12.4</v>
      </c>
      <c r="L62" s="332">
        <v>114933</v>
      </c>
      <c r="M62" s="333">
        <v>4.4000000000000004</v>
      </c>
      <c r="N62" s="334">
        <v>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42.74</v>
      </c>
      <c r="G47" s="12">
        <v>42.34</v>
      </c>
      <c r="H47" s="12">
        <v>42.29</v>
      </c>
      <c r="I47" s="12">
        <v>44.78</v>
      </c>
      <c r="J47" s="13">
        <v>43.58</v>
      </c>
    </row>
    <row r="48" spans="2:10" ht="57.75" customHeight="1">
      <c r="B48" s="14"/>
      <c r="C48" s="1174" t="s">
        <v>4</v>
      </c>
      <c r="D48" s="1174"/>
      <c r="E48" s="1175"/>
      <c r="F48" s="15">
        <v>12.4</v>
      </c>
      <c r="G48" s="16">
        <v>10.61</v>
      </c>
      <c r="H48" s="16">
        <v>9.25</v>
      </c>
      <c r="I48" s="16">
        <v>10.37</v>
      </c>
      <c r="J48" s="17">
        <v>10.74</v>
      </c>
    </row>
    <row r="49" spans="2:10" ht="57.75" customHeight="1" thickBot="1">
      <c r="B49" s="18"/>
      <c r="C49" s="1176" t="s">
        <v>5</v>
      </c>
      <c r="D49" s="1176"/>
      <c r="E49" s="1177"/>
      <c r="F49" s="19">
        <v>4.54</v>
      </c>
      <c r="G49" s="20" t="s">
        <v>523</v>
      </c>
      <c r="H49" s="20" t="s">
        <v>524</v>
      </c>
      <c r="I49" s="20">
        <v>6.68</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2018-10-30T05:51:44Z</cp:lastPrinted>
  <dcterms:created xsi:type="dcterms:W3CDTF">2018-01-24T06:35:33Z</dcterms:created>
  <dcterms:modified xsi:type="dcterms:W3CDTF">2018-11-22T00:19:57Z</dcterms:modified>
  <cp:category/>
</cp:coreProperties>
</file>