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25" windowWidth="8460" windowHeight="9780" tabRatio="676" activeTab="0"/>
  </bookViews>
  <sheets>
    <sheet name="10時00分 " sheetId="1" r:id="rId1"/>
  </sheets>
  <definedNames>
    <definedName name="_xlnm.Print_Area" localSheetId="0">'10時00分 '!$A$1:$M$32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<sst xmlns="http://schemas.openxmlformats.org/spreadsheetml/2006/main" count="50" uniqueCount="38">
  <si>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</si>
  <si>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</si>
  <si>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</si>
  <si>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</si>
  <si>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</si>
  <si>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</si>
  <si>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</si>
  <si>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</si>
  <si>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</si>
  <si>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</si>
  <si>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</si>
  <si>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</si>
  <si>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</si>
  <si>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</si>
  <si>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</si>
  <si>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</si>
  <si>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</si>
  <si>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</si>
  <si>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</si>
  <si>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</si>
  <si>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</si>
  <si>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</si>
  <si>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</si>
  <si>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</si>
  <si>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</si>
  <si>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</si>
  <si>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</si>
  <si>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</si>
  <si>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</si>
  <si>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</si>
  <si>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</si>
  <si>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</si>
  <si>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</si>
  <si>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</si>
  <si>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</si>
  <si>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1０時００分現在</t>
  </si>
  <si>
    <t>令和元年7月２１日執行</t>
  </si>
  <si>
    <t>(H28.7.10)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</si>
</sst>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7" fontId="0" fillId="0" borderId="0" xfId="0" applyNumberFormat="1" applyAlignment="1">
      <alignment/>
    </xf>
    <xf numFmtId="178" fontId="4" fillId="0" borderId="18" xfId="0" applyNumberFormat="1" applyFont="1" applyFill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33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33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/>
    </xf>
    <xf numFmtId="176" fontId="4" fillId="0" borderId="20" xfId="0" applyNumberFormat="1" applyFont="1" applyFill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4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115" zoomScaleNormal="75" zoomScaleSheetLayoutView="115" zoomScalePageLayoutView="0" workbookViewId="0" topLeftCell="A1">
      <selection activeCell="G12" sqref="G12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36</v>
      </c>
      <c r="B1" s="1"/>
      <c r="C1" s="67" t="s">
        <v>33</v>
      </c>
      <c r="D1" s="68"/>
      <c r="E1" s="68"/>
      <c r="F1" s="68"/>
      <c r="G1" s="68"/>
      <c r="H1" s="68"/>
      <c r="I1" s="68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69" t="s">
        <v>35</v>
      </c>
      <c r="C3" s="69"/>
      <c r="D3" s="69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70" t="s">
        <v>0</v>
      </c>
      <c r="C5" s="71"/>
      <c r="D5" s="72"/>
      <c r="E5" s="70" t="s">
        <v>1</v>
      </c>
      <c r="F5" s="71"/>
      <c r="G5" s="72"/>
      <c r="H5" s="73" t="s">
        <v>2</v>
      </c>
      <c r="I5" s="74"/>
      <c r="J5" s="75"/>
      <c r="K5" s="3"/>
      <c r="L5" s="7" t="s">
        <v>3</v>
      </c>
      <c r="M5" s="8"/>
    </row>
    <row r="6" spans="1:13" ht="17.25">
      <c r="A6" s="9"/>
      <c r="B6" s="76" t="s">
        <v>4</v>
      </c>
      <c r="C6" s="77"/>
      <c r="D6" s="78"/>
      <c r="E6" s="10"/>
      <c r="F6" s="11"/>
      <c r="G6" s="11"/>
      <c r="H6" s="10"/>
      <c r="I6" s="12"/>
      <c r="J6" s="13" t="s">
        <v>5</v>
      </c>
      <c r="K6" s="3"/>
      <c r="L6" s="14" t="s">
        <v>37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34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4" ht="17.25">
      <c r="A10" s="34" t="s">
        <v>11</v>
      </c>
      <c r="B10" s="65">
        <v>5056</v>
      </c>
      <c r="C10" s="65">
        <v>5847</v>
      </c>
      <c r="D10" s="33">
        <f aca="true" t="shared" si="0" ref="D10:D22">SUM(B10:C10)</f>
        <v>10903</v>
      </c>
      <c r="E10" s="43">
        <v>326</v>
      </c>
      <c r="F10" s="43">
        <v>235</v>
      </c>
      <c r="G10" s="33">
        <f aca="true" t="shared" si="1" ref="G10:G23">SUM(E10:F10)</f>
        <v>561</v>
      </c>
      <c r="H10" s="36">
        <f>E10/B10*100</f>
        <v>6.447784810126582</v>
      </c>
      <c r="I10" s="36">
        <f>F10/C10*100</f>
        <v>4.019155122284932</v>
      </c>
      <c r="J10" s="36">
        <f>ROUND(G10/D10*100,2)</f>
        <v>5.15</v>
      </c>
      <c r="K10" s="3"/>
      <c r="L10" s="36">
        <v>8.8</v>
      </c>
      <c r="M10" s="40">
        <f>J10-L10</f>
        <v>-3.6500000000000004</v>
      </c>
      <c r="N10" s="35"/>
    </row>
    <row r="11" spans="1:13" ht="17.25">
      <c r="A11" s="34" t="s">
        <v>12</v>
      </c>
      <c r="B11" s="65">
        <v>4592</v>
      </c>
      <c r="C11" s="65">
        <v>5800</v>
      </c>
      <c r="D11" s="33">
        <f t="shared" si="0"/>
        <v>10392</v>
      </c>
      <c r="E11" s="43">
        <v>308</v>
      </c>
      <c r="F11" s="43">
        <v>299</v>
      </c>
      <c r="G11" s="33">
        <f t="shared" si="1"/>
        <v>607</v>
      </c>
      <c r="H11" s="36">
        <f aca="true" t="shared" si="2" ref="H11:H24">E11/B11*100</f>
        <v>6.707317073170732</v>
      </c>
      <c r="I11" s="36">
        <f aca="true" t="shared" si="3" ref="I11:I24">F11/C11*100</f>
        <v>5.155172413793103</v>
      </c>
      <c r="J11" s="36">
        <f aca="true" t="shared" si="4" ref="J11:J32">ROUND(G11/D11*100,2)</f>
        <v>5.84</v>
      </c>
      <c r="K11" s="3"/>
      <c r="L11" s="36">
        <v>8.72</v>
      </c>
      <c r="M11" s="40">
        <f aca="true" t="shared" si="5" ref="M11:M32">J11-L11</f>
        <v>-2.880000000000001</v>
      </c>
    </row>
    <row r="12" spans="1:13" ht="17.25">
      <c r="A12" s="34" t="s">
        <v>13</v>
      </c>
      <c r="B12" s="65">
        <v>3377</v>
      </c>
      <c r="C12" s="65">
        <v>3614</v>
      </c>
      <c r="D12" s="33">
        <f t="shared" si="0"/>
        <v>6991</v>
      </c>
      <c r="E12" s="43">
        <v>184</v>
      </c>
      <c r="F12" s="43">
        <v>149</v>
      </c>
      <c r="G12" s="33">
        <f t="shared" si="1"/>
        <v>333</v>
      </c>
      <c r="H12" s="36">
        <f t="shared" si="2"/>
        <v>5.448623038199585</v>
      </c>
      <c r="I12" s="36">
        <f t="shared" si="3"/>
        <v>4.122855561704482</v>
      </c>
      <c r="J12" s="36">
        <f t="shared" si="4"/>
        <v>4.76</v>
      </c>
      <c r="K12" s="3"/>
      <c r="L12" s="36">
        <v>8.93</v>
      </c>
      <c r="M12" s="40">
        <f t="shared" si="5"/>
        <v>-4.17</v>
      </c>
    </row>
    <row r="13" spans="1:13" ht="17.25">
      <c r="A13" s="34" t="s">
        <v>14</v>
      </c>
      <c r="B13" s="65">
        <v>3803</v>
      </c>
      <c r="C13" s="65">
        <v>4383</v>
      </c>
      <c r="D13" s="33">
        <f t="shared" si="0"/>
        <v>8186</v>
      </c>
      <c r="E13" s="43">
        <v>387</v>
      </c>
      <c r="F13" s="43">
        <v>346</v>
      </c>
      <c r="G13" s="33">
        <f t="shared" si="1"/>
        <v>733</v>
      </c>
      <c r="H13" s="36">
        <f t="shared" si="2"/>
        <v>10.176176702603208</v>
      </c>
      <c r="I13" s="36">
        <f t="shared" si="3"/>
        <v>7.894136436230892</v>
      </c>
      <c r="J13" s="36">
        <f t="shared" si="4"/>
        <v>8.95</v>
      </c>
      <c r="K13" s="3"/>
      <c r="L13" s="36">
        <v>11.9</v>
      </c>
      <c r="M13" s="40">
        <f t="shared" si="5"/>
        <v>-2.950000000000001</v>
      </c>
    </row>
    <row r="14" spans="1:13" ht="17.25">
      <c r="A14" s="34" t="s">
        <v>15</v>
      </c>
      <c r="B14" s="65">
        <v>2822</v>
      </c>
      <c r="C14" s="65">
        <v>3347</v>
      </c>
      <c r="D14" s="33">
        <f t="shared" si="0"/>
        <v>6169</v>
      </c>
      <c r="E14" s="43">
        <v>189</v>
      </c>
      <c r="F14" s="43">
        <v>166</v>
      </c>
      <c r="G14" s="33">
        <f t="shared" si="1"/>
        <v>355</v>
      </c>
      <c r="H14" s="36">
        <f t="shared" si="2"/>
        <v>6.697377746279234</v>
      </c>
      <c r="I14" s="36">
        <f t="shared" si="3"/>
        <v>4.959665371974903</v>
      </c>
      <c r="J14" s="36">
        <f t="shared" si="4"/>
        <v>5.75</v>
      </c>
      <c r="K14" s="3"/>
      <c r="L14" s="36">
        <v>8.43</v>
      </c>
      <c r="M14" s="40">
        <f t="shared" si="5"/>
        <v>-2.6799999999999997</v>
      </c>
    </row>
    <row r="15" spans="1:13" ht="17.25">
      <c r="A15" s="34" t="s">
        <v>16</v>
      </c>
      <c r="B15" s="65">
        <v>2617</v>
      </c>
      <c r="C15" s="65">
        <v>3062</v>
      </c>
      <c r="D15" s="33">
        <f t="shared" si="0"/>
        <v>5679</v>
      </c>
      <c r="E15" s="43">
        <v>196</v>
      </c>
      <c r="F15" s="43">
        <v>155</v>
      </c>
      <c r="G15" s="33">
        <f t="shared" si="1"/>
        <v>351</v>
      </c>
      <c r="H15" s="36">
        <f t="shared" si="2"/>
        <v>7.489491784486053</v>
      </c>
      <c r="I15" s="36">
        <f t="shared" si="3"/>
        <v>5.062050947093403</v>
      </c>
      <c r="J15" s="36">
        <f t="shared" si="4"/>
        <v>6.18</v>
      </c>
      <c r="K15" s="3"/>
      <c r="L15" s="36">
        <v>8.69</v>
      </c>
      <c r="M15" s="40">
        <f t="shared" si="5"/>
        <v>-2.51</v>
      </c>
    </row>
    <row r="16" spans="1:13" ht="17.25">
      <c r="A16" s="34" t="s">
        <v>17</v>
      </c>
      <c r="B16" s="65">
        <v>2620</v>
      </c>
      <c r="C16" s="65">
        <v>3049</v>
      </c>
      <c r="D16" s="33">
        <f t="shared" si="0"/>
        <v>5669</v>
      </c>
      <c r="E16" s="43">
        <v>197</v>
      </c>
      <c r="F16" s="43">
        <v>150</v>
      </c>
      <c r="G16" s="33">
        <f t="shared" si="1"/>
        <v>347</v>
      </c>
      <c r="H16" s="36">
        <f t="shared" si="2"/>
        <v>7.519083969465649</v>
      </c>
      <c r="I16" s="36">
        <f t="shared" si="3"/>
        <v>4.919645785503444</v>
      </c>
      <c r="J16" s="36">
        <f t="shared" si="4"/>
        <v>6.12</v>
      </c>
      <c r="K16" s="3"/>
      <c r="L16" s="36">
        <v>9.36</v>
      </c>
      <c r="M16" s="40">
        <f t="shared" si="5"/>
        <v>-3.2399999999999993</v>
      </c>
    </row>
    <row r="17" spans="1:13" ht="17.25">
      <c r="A17" s="34" t="s">
        <v>18</v>
      </c>
      <c r="B17" s="65">
        <v>2558</v>
      </c>
      <c r="C17" s="65">
        <v>3025</v>
      </c>
      <c r="D17" s="33">
        <f t="shared" si="0"/>
        <v>5583</v>
      </c>
      <c r="E17" s="43">
        <v>141</v>
      </c>
      <c r="F17" s="43">
        <v>139</v>
      </c>
      <c r="G17" s="33">
        <f t="shared" si="1"/>
        <v>280</v>
      </c>
      <c r="H17" s="36">
        <f t="shared" si="2"/>
        <v>5.5121188428459735</v>
      </c>
      <c r="I17" s="36">
        <f t="shared" si="3"/>
        <v>4.595041322314049</v>
      </c>
      <c r="J17" s="36">
        <f t="shared" si="4"/>
        <v>5.02</v>
      </c>
      <c r="K17" s="3"/>
      <c r="L17" s="36">
        <v>8.4</v>
      </c>
      <c r="M17" s="40">
        <f t="shared" si="5"/>
        <v>-3.380000000000001</v>
      </c>
    </row>
    <row r="18" spans="1:13" ht="17.25">
      <c r="A18" s="34" t="s">
        <v>19</v>
      </c>
      <c r="B18" s="65">
        <v>2193</v>
      </c>
      <c r="C18" s="65">
        <v>2415</v>
      </c>
      <c r="D18" s="33">
        <f t="shared" si="0"/>
        <v>4608</v>
      </c>
      <c r="E18" s="43">
        <v>184</v>
      </c>
      <c r="F18" s="43">
        <v>162</v>
      </c>
      <c r="G18" s="33">
        <f t="shared" si="1"/>
        <v>346</v>
      </c>
      <c r="H18" s="36">
        <f t="shared" si="2"/>
        <v>8.39033287733698</v>
      </c>
      <c r="I18" s="36">
        <f t="shared" si="3"/>
        <v>6.70807453416149</v>
      </c>
      <c r="J18" s="36">
        <f t="shared" si="4"/>
        <v>7.51</v>
      </c>
      <c r="K18" s="3"/>
      <c r="L18" s="36">
        <v>11.87</v>
      </c>
      <c r="M18" s="40">
        <f t="shared" si="5"/>
        <v>-4.359999999999999</v>
      </c>
    </row>
    <row r="19" spans="1:13" ht="17.25">
      <c r="A19" s="34" t="s">
        <v>20</v>
      </c>
      <c r="B19" s="65">
        <v>3480</v>
      </c>
      <c r="C19" s="65">
        <v>3725</v>
      </c>
      <c r="D19" s="33">
        <f t="shared" si="0"/>
        <v>7205</v>
      </c>
      <c r="E19" s="43">
        <v>326</v>
      </c>
      <c r="F19" s="43">
        <v>269</v>
      </c>
      <c r="G19" s="33">
        <f t="shared" si="1"/>
        <v>595</v>
      </c>
      <c r="H19" s="36">
        <f t="shared" si="2"/>
        <v>9.367816091954023</v>
      </c>
      <c r="I19" s="36">
        <f t="shared" si="3"/>
        <v>7.221476510067114</v>
      </c>
      <c r="J19" s="36">
        <f t="shared" si="4"/>
        <v>8.26</v>
      </c>
      <c r="K19" s="3"/>
      <c r="L19" s="36">
        <v>10.46</v>
      </c>
      <c r="M19" s="40">
        <f t="shared" si="5"/>
        <v>-2.200000000000001</v>
      </c>
    </row>
    <row r="20" spans="1:13" ht="17.25">
      <c r="A20" s="34" t="s">
        <v>21</v>
      </c>
      <c r="B20" s="65">
        <v>3231</v>
      </c>
      <c r="C20" s="65">
        <v>3580</v>
      </c>
      <c r="D20" s="33">
        <f t="shared" si="0"/>
        <v>6811</v>
      </c>
      <c r="E20" s="43">
        <v>264</v>
      </c>
      <c r="F20" s="43">
        <v>220</v>
      </c>
      <c r="G20" s="33">
        <f t="shared" si="1"/>
        <v>484</v>
      </c>
      <c r="H20" s="36">
        <f t="shared" si="2"/>
        <v>8.170844939647168</v>
      </c>
      <c r="I20" s="36">
        <f t="shared" si="3"/>
        <v>6.145251396648044</v>
      </c>
      <c r="J20" s="36">
        <f t="shared" si="4"/>
        <v>7.11</v>
      </c>
      <c r="K20" s="3"/>
      <c r="L20" s="36">
        <v>11.56</v>
      </c>
      <c r="M20" s="40">
        <f t="shared" si="5"/>
        <v>-4.45</v>
      </c>
    </row>
    <row r="21" spans="1:13" ht="17.25">
      <c r="A21" s="34" t="s">
        <v>28</v>
      </c>
      <c r="B21" s="65">
        <v>5046</v>
      </c>
      <c r="C21" s="65">
        <v>5846</v>
      </c>
      <c r="D21" s="33">
        <f t="shared" si="0"/>
        <v>10892</v>
      </c>
      <c r="E21" s="43">
        <v>259</v>
      </c>
      <c r="F21" s="43">
        <v>218</v>
      </c>
      <c r="G21" s="33">
        <f t="shared" si="1"/>
        <v>477</v>
      </c>
      <c r="H21" s="36">
        <f t="shared" si="2"/>
        <v>5.132778438367024</v>
      </c>
      <c r="I21" s="36">
        <f t="shared" si="3"/>
        <v>3.7290455011973997</v>
      </c>
      <c r="J21" s="36">
        <f t="shared" si="4"/>
        <v>4.38</v>
      </c>
      <c r="K21" s="3"/>
      <c r="L21" s="36">
        <v>6.84</v>
      </c>
      <c r="M21" s="40">
        <f t="shared" si="5"/>
        <v>-2.46</v>
      </c>
    </row>
    <row r="22" spans="1:13" ht="17.25">
      <c r="A22" s="26" t="s">
        <v>29</v>
      </c>
      <c r="B22" s="65">
        <v>1338</v>
      </c>
      <c r="C22" s="65">
        <v>1501</v>
      </c>
      <c r="D22" s="33">
        <f t="shared" si="0"/>
        <v>2839</v>
      </c>
      <c r="E22" s="43">
        <v>127</v>
      </c>
      <c r="F22" s="43">
        <v>103</v>
      </c>
      <c r="G22" s="27">
        <f t="shared" si="1"/>
        <v>230</v>
      </c>
      <c r="H22" s="36">
        <f t="shared" si="2"/>
        <v>9.491778774289985</v>
      </c>
      <c r="I22" s="36">
        <f t="shared" si="3"/>
        <v>6.862091938707528</v>
      </c>
      <c r="J22" s="36">
        <f t="shared" si="4"/>
        <v>8.1</v>
      </c>
      <c r="K22" s="3"/>
      <c r="L22" s="36">
        <v>13</v>
      </c>
      <c r="M22" s="40">
        <f t="shared" si="5"/>
        <v>-4.9</v>
      </c>
    </row>
    <row r="23" spans="1:13" ht="18" thickBot="1">
      <c r="A23" s="45" t="s">
        <v>30</v>
      </c>
      <c r="B23" s="66">
        <v>2021</v>
      </c>
      <c r="C23" s="66">
        <v>2302</v>
      </c>
      <c r="D23" s="61">
        <f>SUM(B23:C23)</f>
        <v>4323</v>
      </c>
      <c r="E23" s="47">
        <v>258</v>
      </c>
      <c r="F23" s="47">
        <v>222</v>
      </c>
      <c r="G23" s="46">
        <f t="shared" si="1"/>
        <v>480</v>
      </c>
      <c r="H23" s="48">
        <f t="shared" si="2"/>
        <v>12.76595744680851</v>
      </c>
      <c r="I23" s="48">
        <f t="shared" si="3"/>
        <v>9.643788010425716</v>
      </c>
      <c r="J23" s="48">
        <f t="shared" si="4"/>
        <v>11.1</v>
      </c>
      <c r="K23" s="3"/>
      <c r="L23" s="48">
        <v>13.34</v>
      </c>
      <c r="M23" s="49">
        <f t="shared" si="5"/>
        <v>-2.24</v>
      </c>
    </row>
    <row r="24" spans="1:13" ht="18.75" thickBot="1" thickTop="1">
      <c r="A24" s="55" t="s">
        <v>22</v>
      </c>
      <c r="B24" s="52">
        <f>SUM(B10:B23)</f>
        <v>44754</v>
      </c>
      <c r="C24" s="52">
        <f>SUM(C10:C23)</f>
        <v>51496</v>
      </c>
      <c r="D24" s="52">
        <f>SUM(B24:C24)</f>
        <v>96250</v>
      </c>
      <c r="E24" s="52">
        <f>SUM(E10:E23)</f>
        <v>3346</v>
      </c>
      <c r="F24" s="52">
        <f>SUM(F10:F23)</f>
        <v>2833</v>
      </c>
      <c r="G24" s="51">
        <f>SUM(E24:F24)</f>
        <v>6179</v>
      </c>
      <c r="H24" s="53">
        <f t="shared" si="2"/>
        <v>7.476426688117263</v>
      </c>
      <c r="I24" s="53">
        <f t="shared" si="3"/>
        <v>5.501398166847911</v>
      </c>
      <c r="J24" s="53">
        <f t="shared" si="4"/>
        <v>6.42</v>
      </c>
      <c r="K24" s="3"/>
      <c r="L24" s="53">
        <v>9.62</v>
      </c>
      <c r="M24" s="54">
        <f t="shared" si="5"/>
        <v>-3.1999999999999993</v>
      </c>
    </row>
    <row r="25" spans="1:13" ht="18" thickTop="1">
      <c r="A25" s="16"/>
      <c r="B25" s="42"/>
      <c r="C25" s="42"/>
      <c r="D25" s="42"/>
      <c r="E25" s="42"/>
      <c r="F25" s="42"/>
      <c r="G25" s="28"/>
      <c r="H25" s="29"/>
      <c r="I25" s="29"/>
      <c r="J25" s="41"/>
      <c r="K25" s="3"/>
      <c r="L25" s="41"/>
      <c r="M25" s="39"/>
    </row>
    <row r="26" spans="1:13" ht="17.25">
      <c r="A26" s="30" t="s">
        <v>31</v>
      </c>
      <c r="B26" s="65">
        <v>714</v>
      </c>
      <c r="C26" s="65">
        <v>812</v>
      </c>
      <c r="D26" s="33">
        <f>SUM(B26:C26)</f>
        <v>1526</v>
      </c>
      <c r="E26" s="43">
        <v>62</v>
      </c>
      <c r="F26" s="43">
        <v>40</v>
      </c>
      <c r="G26" s="27">
        <f>SUM(E26:F26)</f>
        <v>102</v>
      </c>
      <c r="H26" s="37">
        <f aca="true" t="shared" si="6" ref="H26:I30">E26/B26*100</f>
        <v>8.683473389355742</v>
      </c>
      <c r="I26" s="37">
        <f t="shared" si="6"/>
        <v>4.926108374384237</v>
      </c>
      <c r="J26" s="36">
        <f t="shared" si="4"/>
        <v>6.68</v>
      </c>
      <c r="K26" s="3"/>
      <c r="L26" s="36">
        <v>8.74</v>
      </c>
      <c r="M26" s="40">
        <f t="shared" si="5"/>
        <v>-2.0600000000000005</v>
      </c>
    </row>
    <row r="27" spans="1:13" ht="17.25">
      <c r="A27" s="26" t="s">
        <v>23</v>
      </c>
      <c r="B27" s="65">
        <v>583</v>
      </c>
      <c r="C27" s="65">
        <v>694</v>
      </c>
      <c r="D27" s="33">
        <f>SUM(B27:C27)</f>
        <v>1277</v>
      </c>
      <c r="E27" s="43">
        <v>38</v>
      </c>
      <c r="F27" s="43">
        <v>40</v>
      </c>
      <c r="G27" s="27">
        <f>SUM(E27:F27)</f>
        <v>78</v>
      </c>
      <c r="H27" s="37">
        <f t="shared" si="6"/>
        <v>6.518010291595197</v>
      </c>
      <c r="I27" s="37">
        <f t="shared" si="6"/>
        <v>5.763688760806916</v>
      </c>
      <c r="J27" s="36">
        <f t="shared" si="4"/>
        <v>6.11</v>
      </c>
      <c r="K27" s="3"/>
      <c r="L27" s="36">
        <v>8.29</v>
      </c>
      <c r="M27" s="40">
        <f t="shared" si="5"/>
        <v>-2.179999999999999</v>
      </c>
    </row>
    <row r="28" spans="1:13" ht="17.25">
      <c r="A28" s="26" t="s">
        <v>32</v>
      </c>
      <c r="B28" s="65">
        <v>760</v>
      </c>
      <c r="C28" s="65">
        <v>889</v>
      </c>
      <c r="D28" s="33">
        <f>SUM(B28:C28)</f>
        <v>1649</v>
      </c>
      <c r="E28" s="43">
        <v>76</v>
      </c>
      <c r="F28" s="43">
        <v>83</v>
      </c>
      <c r="G28" s="27">
        <f>SUM(E28:F28)</f>
        <v>159</v>
      </c>
      <c r="H28" s="37">
        <f t="shared" si="6"/>
        <v>10</v>
      </c>
      <c r="I28" s="37">
        <f t="shared" si="6"/>
        <v>9.336332958380202</v>
      </c>
      <c r="J28" s="36">
        <f t="shared" si="4"/>
        <v>9.64</v>
      </c>
      <c r="K28" s="3"/>
      <c r="L28" s="36">
        <v>13.74</v>
      </c>
      <c r="M28" s="40">
        <f t="shared" si="5"/>
        <v>-4.1</v>
      </c>
    </row>
    <row r="29" spans="1:13" ht="18" thickBot="1">
      <c r="A29" s="45" t="s">
        <v>24</v>
      </c>
      <c r="B29" s="66">
        <v>1256</v>
      </c>
      <c r="C29" s="66">
        <v>1193</v>
      </c>
      <c r="D29" s="61">
        <f>SUM(B29:C29)</f>
        <v>2449</v>
      </c>
      <c r="E29" s="47">
        <v>66</v>
      </c>
      <c r="F29" s="47">
        <v>42</v>
      </c>
      <c r="G29" s="46">
        <f>SUM(E29:F29)</f>
        <v>108</v>
      </c>
      <c r="H29" s="58">
        <f t="shared" si="6"/>
        <v>5.254777070063694</v>
      </c>
      <c r="I29" s="58">
        <f t="shared" si="6"/>
        <v>3.520536462699078</v>
      </c>
      <c r="J29" s="48">
        <f t="shared" si="4"/>
        <v>4.41</v>
      </c>
      <c r="K29" s="3"/>
      <c r="L29" s="48">
        <v>9.02</v>
      </c>
      <c r="M29" s="49">
        <f t="shared" si="5"/>
        <v>-4.609999999999999</v>
      </c>
    </row>
    <row r="30" spans="1:13" ht="18.75" thickBot="1" thickTop="1">
      <c r="A30" s="63" t="s">
        <v>25</v>
      </c>
      <c r="B30" s="64">
        <f>SUM(B26:B29)</f>
        <v>3313</v>
      </c>
      <c r="C30" s="64">
        <f>SUM(C26:C29)</f>
        <v>3588</v>
      </c>
      <c r="D30" s="64">
        <f>SUM(B30:C30)</f>
        <v>6901</v>
      </c>
      <c r="E30" s="64">
        <f>SUM(E26:E29)</f>
        <v>242</v>
      </c>
      <c r="F30" s="64">
        <f>SUM(F26:F29)</f>
        <v>205</v>
      </c>
      <c r="G30" s="56">
        <f>SUM(E30:F30)</f>
        <v>447</v>
      </c>
      <c r="H30" s="59">
        <f t="shared" si="6"/>
        <v>7.304557802595834</v>
      </c>
      <c r="I30" s="59">
        <f t="shared" si="6"/>
        <v>5.713489409141583</v>
      </c>
      <c r="J30" s="57">
        <f t="shared" si="4"/>
        <v>6.48</v>
      </c>
      <c r="K30" s="3"/>
      <c r="L30" s="53">
        <v>9.97</v>
      </c>
      <c r="M30" s="54">
        <f t="shared" si="5"/>
        <v>-3.49</v>
      </c>
    </row>
    <row r="31" spans="1:13" ht="18" thickTop="1">
      <c r="A31" s="16"/>
      <c r="B31" s="28" t="s">
        <v>26</v>
      </c>
      <c r="C31" s="28" t="s">
        <v>26</v>
      </c>
      <c r="D31" s="28" t="s">
        <v>26</v>
      </c>
      <c r="E31" s="28" t="s">
        <v>26</v>
      </c>
      <c r="F31" s="28" t="s">
        <v>26</v>
      </c>
      <c r="G31" s="28" t="s">
        <v>26</v>
      </c>
      <c r="H31" s="29"/>
      <c r="I31" s="62"/>
      <c r="J31" s="50"/>
      <c r="K31" s="44"/>
      <c r="L31" s="50"/>
      <c r="M31" s="60"/>
    </row>
    <row r="32" spans="1:13" ht="17.25">
      <c r="A32" s="22" t="s">
        <v>27</v>
      </c>
      <c r="B32" s="31">
        <f>SUM(B24,B30)</f>
        <v>48067</v>
      </c>
      <c r="C32" s="31">
        <f>SUM(C24,C30)</f>
        <v>55084</v>
      </c>
      <c r="D32" s="31">
        <f>SUM(B32:C32)</f>
        <v>103151</v>
      </c>
      <c r="E32" s="31">
        <f>SUM(E24,E30)</f>
        <v>3588</v>
      </c>
      <c r="F32" s="31">
        <f>SUM(F24,F30)</f>
        <v>3038</v>
      </c>
      <c r="G32" s="31">
        <f>SUM(E32:F32)</f>
        <v>6626</v>
      </c>
      <c r="H32" s="38">
        <f>E32/B32*100</f>
        <v>7.464580689454303</v>
      </c>
      <c r="I32" s="38">
        <f>F32/C32*100</f>
        <v>5.515213129039285</v>
      </c>
      <c r="J32" s="41">
        <f t="shared" si="4"/>
        <v>6.42</v>
      </c>
      <c r="K32" s="3"/>
      <c r="L32" s="41">
        <v>9.64</v>
      </c>
      <c r="M32" s="39">
        <f t="shared" si="5"/>
        <v>-3.2200000000000006</v>
      </c>
    </row>
    <row r="33" spans="12:13" ht="14.25">
      <c r="L33" s="32"/>
      <c r="M33" s="32"/>
    </row>
    <row r="34" spans="1:2" ht="17.25" customHeight="1">
      <c r="A34" s="3"/>
      <c r="B34" s="3"/>
    </row>
    <row r="35" spans="1:2" ht="17.25">
      <c r="A35" s="3"/>
      <c r="B35" s="3"/>
    </row>
    <row r="36" spans="1:2" ht="17.25">
      <c r="A36" s="3"/>
      <c r="B36" s="3"/>
    </row>
    <row r="37" spans="1:2" ht="17.25">
      <c r="A37" s="3"/>
      <c r="B37" s="3"/>
    </row>
    <row r="66" spans="1:2" ht="14.25">
      <c r="A66" s="32"/>
      <c r="B66" s="32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oitapref</cp:lastModifiedBy>
  <cp:lastPrinted>2019-07-21T01:06:07Z</cp:lastPrinted>
  <dcterms:created xsi:type="dcterms:W3CDTF">2007-04-08T00:23:56Z</dcterms:created>
  <dcterms:modified xsi:type="dcterms:W3CDTF">2019-07-21T02:26:23Z</dcterms:modified>
  <cp:category/>
  <cp:version/>
  <cp:contentType/>
  <cp:contentStatus/>
</cp:coreProperties>
</file>