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08B86E-8361-47C8-9EED-19E14F4774F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<sst xmlns="http://schemas.openxmlformats.org/spreadsheetml/2006/main" count="3313" uniqueCount="1061">
  <si>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</si>
  <si>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</si>
  <si>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</si>
  <si>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</si>
  <si>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</si>
  <si>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</si>
  <si>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</si>
  <si>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</si>
  <si>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</si>
  <si>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</si>
  <si>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</si>
  <si>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</si>
  <si>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</si>
  <si>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</si>
  <si>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</si>
  <si>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</si>
  <si>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</si>
  <si>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</si>
  <si>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</si>
  <si>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</si>
  <si>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</si>
  <si>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</si>
  <si>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</si>
  <si>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</si>
  <si>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</si>
  <si>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</si>
  <si>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</si>
  <si>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</si>
  <si>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</si>
  <si>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</si>
  <si>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</si>
  <si>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</si>
  <si>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</si>
  <si>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</si>
  <si>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</si>
  <si>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</si>
  <si>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</si>
  <si>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</si>
  <si>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</si>
  <si>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</si>
  <si>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</si>
  <si>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</si>
  <si>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</si>
  <si>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</si>
  <si>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</si>
  <si>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</si>
  <si>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</si>
  <si>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</si>
  <si>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</si>
  <si>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</si>
  <si>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</si>
  <si>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</si>
  <si>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</si>
  <si>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</si>
  <si>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</si>
  <si>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</si>
  <si>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</si>
  <si>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</si>
  <si>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</si>
  <si>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</si>
  <si>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</si>
  <si>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</si>
  <si>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</si>
  <si>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</si>
  <si>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</si>
  <si>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</si>
  <si>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</si>
  <si>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</si>
  <si>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</si>
  <si>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</si>
  <si>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</si>
  <si>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</si>
  <si>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</si>
  <si>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</si>
  <si>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</si>
  <si>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</si>
  <si>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</si>
  <si>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</si>
  <si>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</si>
  <si>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</si>
  <si>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</si>
  <si>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</si>
  <si>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</si>
  <si>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</si>
  <si>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</si>
  <si>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</si>
  <si>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</si>
  <si>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</si>
  <si>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</si>
  <si>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</si>
  <si>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</si>
  <si>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</si>
  <si>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</si>
  <si>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</si>
  <si>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</si>
  <si>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</si>
  <si>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</si>
  <si>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</si>
  <si>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</si>
  <si>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</si>
  <si>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</si>
  <si>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</si>
  <si>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</si>
  <si>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</si>
  <si>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</si>
  <si>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</si>
  <si>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</si>
  <si>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</si>
  <si>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</si>
  <si>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</si>
  <si>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</si>
  <si>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</si>
  <si>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</si>
  <si>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</si>
  <si>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</si>
  <si>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</si>
  <si>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</si>
  <si>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</si>
  <si>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</si>
  <si>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</si>
  <si>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</si>
  <si>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</si>
  <si>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</si>
  <si>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</si>
  <si>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</si>
  <si>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</si>
  <si>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</si>
  <si>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</si>
  <si>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</si>
  <si>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</si>
  <si>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</si>
  <si>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</si>
  <si>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</si>
  <si>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</si>
  <si>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</si>
  <si>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</si>
  <si>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</si>
  <si>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</si>
  <si>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</si>
  <si>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</si>
  <si>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</si>
  <si>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</si>
  <si>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</si>
  <si>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</si>
  <si>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</si>
  <si>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</si>
  <si>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</si>
  <si>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</si>
  <si>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</si>
  <si>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</si>
  <si>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</si>
  <si>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</si>
  <si>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</si>
  <si>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</si>
  <si>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</si>
  <si>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</si>
  <si>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</si>
  <si>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</si>
  <si>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</si>
  <si>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</si>
  <si>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</si>
  <si>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</si>
  <si>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</si>
  <si>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</si>
  <si>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</si>
  <si>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</si>
  <si>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</si>
  <si>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</si>
  <si>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</si>
  <si>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</si>
  <si>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</si>
  <si>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</si>
  <si>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</si>
  <si>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</si>
  <si>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</si>
  <si>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</si>
  <si>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</si>
  <si>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</si>
  <si>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</si>
  <si>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</si>
  <si>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</si>
  <si>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</si>
  <si>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</si>
  <si>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</si>
  <si>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</si>
  <si>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</si>
  <si>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</si>
  <si>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</si>
  <si>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</si>
  <si>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</si>
  <si>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</si>
  <si>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</si>
  <si>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</si>
  <si>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</si>
  <si>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</si>
  <si>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</si>
  <si>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</si>
  <si>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</si>
  <si>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</si>
  <si>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</si>
  <si>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</si>
  <si>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</si>
  <si>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</si>
  <si>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</si>
  <si>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</si>
  <si>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</si>
  <si>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</si>
  <si>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</si>
  <si>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</si>
  <si>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</si>
  <si>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</si>
  <si>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</si>
  <si>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</si>
  <si>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</si>
  <si>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</si>
  <si>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</si>
  <si>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</si>
  <si>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</si>
  <si>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</si>
  <si>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</si>
  <si>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</si>
  <si>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</si>
  <si>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</si>
  <si>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</si>
  <si>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</si>
  <si>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</si>
  <si>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</si>
  <si>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</si>
  <si>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</si>
  <si>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</si>
  <si>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</si>
  <si>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</si>
  <si>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</si>
  <si>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</si>
  <si>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</si>
  <si>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</si>
  <si>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</si>
  <si>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</si>
  <si>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</si>
  <si>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</si>
  <si>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</si>
  <si>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</si>
  <si>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</si>
  <si>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</si>
  <si>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</si>
  <si>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</si>
  <si>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</si>
  <si>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</si>
  <si>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</si>
  <si>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</si>
  <si>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</si>
  <si>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</si>
  <si>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</si>
  <si>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</si>
  <si>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</si>
  <si>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</si>
  <si>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</si>
  <si>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</si>
  <si>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</si>
  <si>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</si>
  <si>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</si>
  <si>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</si>
  <si>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</si>
  <si>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</si>
  <si>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</si>
  <si>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</si>
  <si>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</si>
  <si>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</si>
  <si>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</si>
  <si>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</si>
  <si>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</si>
  <si>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</si>
  <si>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</si>
  <si>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</si>
  <si>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</si>
  <si>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</si>
  <si>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</si>
  <si>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</si>
  <si>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</si>
  <si>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</si>
  <si>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</si>
  <si>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</si>
  <si>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</si>
  <si>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</si>
  <si>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</si>
  <si>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</si>
  <si>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</si>
  <si>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</si>
  <si>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</si>
  <si>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</si>
  <si>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</si>
  <si>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</si>
  <si>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</si>
  <si>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</si>
  <si>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</si>
  <si>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</si>
  <si>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</si>
  <si>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</si>
  <si>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</si>
  <si>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</si>
  <si>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</si>
  <si>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</si>
  <si>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</si>
  <si>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</si>
  <si>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</si>
  <si>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</si>
  <si>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</si>
  <si>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</si>
  <si>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</si>
  <si>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</si>
  <si>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</si>
  <si>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</si>
  <si>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</si>
  <si>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</si>
  <si>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</si>
  <si>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</si>
  <si>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</si>
  <si>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</si>
  <si>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</si>
  <si>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</si>
  <si>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</si>
  <si>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</si>
  <si>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</si>
  <si>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</si>
  <si>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</si>
  <si>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</si>
  <si>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</si>
  <si>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</si>
  <si>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</si>
  <si>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</si>
  <si>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</si>
  <si>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</si>
  <si>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</si>
  <si>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</si>
  <si>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</si>
  <si>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</si>
  <si>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</si>
  <si>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</si>
  <si>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</si>
  <si>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</si>
  <si>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</si>
  <si>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</si>
  <si>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</si>
  <si>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</si>
  <si>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</si>
  <si>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</si>
  <si>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</si>
  <si>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</si>
  <si>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</si>
  <si>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</si>
  <si>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</si>
  <si>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</si>
  <si>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</si>
  <si>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</si>
  <si>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</si>
  <si>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</si>
  <si>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</si>
  <si>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</si>
  <si>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</si>
  <si>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</si>
  <si>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</si>
  <si>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</si>
  <si>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</si>
  <si>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</si>
  <si>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</si>
  <si>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</si>
  <si>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</si>
  <si>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</si>
  <si>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</si>
  <si>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</si>
  <si>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</si>
  <si>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</si>
  <si>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</si>
  <si>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</si>
  <si>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</si>
  <si>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</si>
  <si>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</si>
  <si>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</si>
  <si>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</si>
  <si>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</si>
  <si>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</si>
  <si>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</si>
  <si>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</si>
  <si>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</si>
  <si>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</si>
  <si>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</si>
  <si>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</si>
  <si>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</si>
  <si>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</si>
  <si>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</si>
  <si>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</si>
  <si>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</si>
  <si>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</si>
  <si>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</si>
  <si>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</si>
  <si>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</si>
  <si>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</si>
  <si>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</si>
  <si>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</si>
  <si>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</si>
  <si>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</si>
  <si>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</si>
  <si>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</si>
  <si>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</si>
  <si>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</si>
  <si>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</si>
  <si>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</si>
  <si>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</si>
  <si>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</si>
  <si>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</si>
  <si>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</si>
  <si>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</si>
  <si>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</si>
  <si>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</si>
  <si>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</si>
  <si>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</si>
  <si>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</si>
  <si>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</si>
  <si>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</si>
  <si>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</si>
  <si>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</si>
  <si>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</si>
  <si>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</si>
  <si>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</si>
  <si>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</si>
  <si>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</si>
  <si>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</si>
  <si>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</si>
  <si>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</si>
  <si>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</si>
  <si>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</si>
  <si>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</si>
  <si>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</si>
  <si>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</si>
  <si>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</si>
  <si>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</si>
  <si>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</si>
  <si>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</si>
  <si>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</si>
  <si>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</si>
  <si>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</si>
  <si>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</si>
  <si>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</si>
  <si>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</si>
  <si>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</si>
  <si>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</si>
  <si>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</si>
  <si>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</si>
  <si>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</si>
  <si>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</si>
  <si>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</si>
  <si>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</si>
  <si>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</si>
  <si>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</si>
  <si>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</si>
  <si>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</si>
  <si>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</si>
  <si>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</si>
  <si>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</si>
  <si>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</si>
  <si>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</si>
  <si>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</si>
  <si>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</si>
  <si>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</si>
  <si>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</si>
  <si>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</si>
  <si>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</si>
  <si>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</si>
  <si>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</si>
  <si>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</si>
  <si>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</si>
  <si>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</si>
  <si>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</si>
  <si>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</si>
  <si>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</si>
  <si>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</si>
  <si>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</si>
  <si>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</si>
  <si>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</si>
  <si>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</si>
  <si>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</si>
  <si>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</si>
  <si>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</si>
  <si>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</si>
  <si>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</si>
  <si>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</si>
  <si>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</si>
  <si>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</si>
  <si>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</si>
  <si>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</si>
  <si>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</si>
  <si>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</si>
  <si>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</si>
  <si>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</si>
  <si>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</si>
  <si>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</si>
  <si>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</si>
  <si>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</si>
  <si>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</si>
  <si>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</si>
  <si>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</si>
  <si>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</si>
  <si>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</si>
  <si>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</si>
  <si>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</si>
  <si>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</si>
  <si>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</si>
  <si>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</si>
  <si>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</si>
  <si>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</si>
  <si>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</si>
  <si>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</si>
  <si>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</si>
  <si>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</si>
  <si>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</si>
  <si>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</si>
  <si>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</si>
  <si>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</si>
  <si>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</si>
  <si>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</si>
  <si>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</si>
  <si>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</si>
  <si>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</si>
  <si>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</si>
  <si>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</si>
  <si>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</si>
  <si>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</si>
  <si>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</si>
  <si>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</si>
  <si>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</si>
  <si>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</si>
  <si>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</si>
  <si>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</si>
  <si>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</si>
  <si>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</si>
  <si>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</si>
  <si>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</si>
  <si>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</si>
  <si>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</si>
  <si>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</si>
  <si>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</si>
  <si>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</si>
  <si>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</si>
  <si>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</si>
  <si>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</si>
  <si>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</si>
  <si>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</si>
  <si>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</si>
  <si>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</si>
  <si>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</si>
  <si>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</si>
  <si>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</si>
  <si>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</si>
  <si>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</si>
  <si>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</si>
  <si>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</si>
  <si>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</si>
  <si>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</si>
  <si>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</si>
  <si>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</si>
  <si>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</si>
  <si>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</si>
  <si>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</si>
  <si>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</si>
  <si>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</si>
  <si>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</si>
  <si>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</si>
  <si>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</si>
  <si>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</si>
  <si>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</si>
  <si>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</si>
  <si>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</si>
  <si>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</si>
  <si>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</si>
  <si>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</si>
  <si>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</si>
  <si>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</si>
  <si>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</si>
  <si>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</si>
  <si>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</si>
  <si>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</si>
  <si>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</si>
  <si>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</si>
  <si>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</si>
  <si>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</si>
  <si>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</si>
  <si>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</si>
  <si>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</si>
  <si>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</si>
  <si>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</si>
  <si>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</si>
  <si>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</si>
  <si>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</si>
  <si>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</si>
  <si>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</si>
  <si>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</si>
  <si>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</si>
  <si>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</si>
  <si>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</si>
  <si>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</si>
  <si>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</si>
  <si>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</si>
  <si>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</si>
  <si>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</si>
  <si>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</si>
  <si>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</si>
  <si>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</si>
  <si>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</si>
  <si>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</si>
  <si>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</si>
  <si>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</si>
  <si>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</si>
  <si>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</si>
  <si>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</si>
  <si>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</si>
  <si>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</si>
  <si>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</si>
  <si>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</si>
  <si>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</si>
  <si>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</si>
  <si>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</si>
  <si>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</si>
  <si>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</si>
  <si>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</si>
  <si>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</si>
  <si>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</si>
  <si>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</si>
  <si>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</si>
  <si>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</si>
  <si>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</si>
  <si>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</si>
  <si>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</si>
  <si>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</si>
  <si>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</si>
  <si>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</si>
  <si>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</si>
  <si>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</si>
  <si>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</si>
  <si>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</si>
  <si>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</si>
  <si>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</si>
  <si>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</si>
  <si>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</si>
  <si>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</si>
  <si>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</si>
  <si>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</si>
  <si>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</si>
  <si>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</si>
  <si>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</si>
  <si>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</si>
  <si>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</si>
  <si>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</si>
  <si>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</si>
  <si>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</si>
  <si>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</si>
  <si>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</si>
  <si>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</si>
  <si>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</si>
  <si>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</si>
  <si>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</si>
  <si>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</si>
  <si>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</si>
  <si>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</si>
  <si>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</si>
  <si>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</si>
  <si>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</si>
  <si>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</si>
  <si>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</si>
  <si>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</si>
  <si>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</si>
  <si>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</si>
  <si>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</si>
  <si>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</si>
  <si>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</si>
  <si>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</si>
  <si>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</si>
  <si>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</si>
  <si>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</si>
  <si>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</si>
  <si>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</si>
  <si>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</si>
  <si>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</si>
  <si>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</si>
  <si>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</si>
  <si>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</si>
  <si>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</si>
  <si>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</si>
  <si>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</si>
  <si>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</si>
  <si>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</si>
  <si>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</si>
  <si>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</si>
  <si>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</si>
  <si>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</si>
  <si>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</si>
  <si>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</si>
  <si>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</si>
  <si>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</si>
  <si>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</si>
  <si>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</si>
  <si>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</si>
  <si>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</si>
  <si>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</si>
  <si>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</si>
  <si>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</si>
  <si>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</si>
  <si>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</si>
  <si>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</si>
  <si>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</si>
  <si>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</si>
  <si>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</si>
  <si>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</si>
  <si>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</si>
  <si>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</si>
  <si>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</si>
  <si>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</si>
  <si>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</si>
  <si>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</si>
  <si>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</si>
  <si>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</si>
  <si>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</si>
  <si>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</si>
  <si>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</si>
  <si>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</si>
  <si>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</si>
  <si>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</si>
  <si>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</si>
  <si>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</si>
  <si>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</si>
  <si>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</si>
  <si>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</si>
  <si>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</si>
  <si>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</si>
  <si>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</si>
  <si>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</si>
  <si>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</si>
  <si>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</si>
  <si>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</si>
  <si>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</si>
  <si>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</si>
  <si>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</si>
  <si>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</si>
  <si>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</si>
  <si>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</si>
  <si>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</si>
  <si>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</si>
  <si>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</si>
  <si>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</si>
  <si>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</si>
  <si>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</si>
  <si>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</si>
  <si>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</si>
  <si>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</si>
  <si>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</si>
  <si>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</si>
  <si>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</si>
  <si>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</si>
  <si>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</si>
  <si>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</si>
  <si>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</si>
  <si>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</si>
  <si>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</si>
  <si>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</si>
  <si>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</si>
  <si>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</si>
  <si>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</si>
  <si>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</si>
  <si>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</si>
  <si>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</si>
  <si>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</si>
  <si>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</si>
  <si>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</si>
  <si>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</si>
  <si>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</si>
  <si>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</si>
  <si>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</si>
  <si>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</si>
  <si>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</si>
  <si>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</si>
  <si>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</si>
  <si>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</si>
  <si>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</si>
  <si>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</si>
  <si>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</si>
  <si>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</si>
  <si>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</si>
  <si>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</si>
  <si>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</si>
  <si>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</si>
  <si>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</si>
  <si>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</si>
  <si>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</si>
  <si>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</si>
  <si>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</si>
  <si>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</si>
  <si>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</si>
  <si>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</si>
  <si>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</si>
  <si>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</si>
  <si>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</si>
  <si>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</si>
  <si>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</si>
  <si>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</si>
  <si>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</si>
  <si>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</si>
  <si>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</si>
  <si>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</si>
  <si>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</si>
  <si>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</si>
  <si>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</si>
  <si>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</si>
  <si>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</si>
  <si>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</si>
  <si>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</si>
  <si>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</si>
  <si>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</si>
  <si>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</si>
  <si>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</si>
  <si>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</si>
  <si>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</si>
  <si>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</si>
  <si>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</si>
  <si>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</si>
  <si>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</si>
  <si>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</si>
  <si>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</si>
  <si>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</si>
  <si>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</si>
  <si>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</si>
  <si>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</si>
  <si>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</si>
  <si>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</si>
  <si>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</si>
  <si>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</si>
  <si>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</si>
  <si>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</si>
  <si>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</si>
  <si>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</si>
  <si>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</si>
  <si>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</si>
  <si>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</si>
  <si>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</si>
  <si>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</si>
  <si>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</si>
  <si>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</si>
  <si>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</si>
  <si>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</si>
  <si>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</si>
  <si>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</si>
  <si>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</si>
  <si>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</si>
  <si>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</si>
  <si>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</si>
  <si>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</si>
  <si>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</si>
  <si>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</si>
  <si>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</si>
  <si>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</si>
  <si>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</si>
  <si>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</si>
  <si>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</si>
  <si>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</si>
  <si>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</si>
  <si>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</si>
  <si>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</si>
  <si>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</si>
  <si>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</si>
  <si>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</si>
  <si>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</si>
  <si>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</si>
  <si>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</si>
  <si>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</si>
  <si>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</si>
  <si>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</si>
  <si>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</si>
  <si>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</si>
  <si>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</si>
  <si>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</si>
  <si>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</si>
  <si>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</si>
  <si>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</si>
  <si>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</si>
  <si>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</si>
  <si>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</si>
  <si>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</si>
  <si>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</si>
  <si>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</si>
  <si>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</si>
  <si>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</si>
  <si>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</si>
  <si>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</si>
  <si>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</si>
  <si>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</si>
  <si>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</si>
  <si>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</si>
  <si>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</si>
  <si>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</si>
  <si>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</si>
  <si>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</si>
  <si>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</si>
  <si>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</si>
  <si>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</si>
  <si>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</si>
  <si>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</si>
  <si>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</si>
  <si>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</si>
  <si>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</si>
  <si>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</si>
  <si>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</si>
  <si>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</si>
  <si>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</si>
  <si>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</si>
  <si>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</si>
  <si>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</si>
  <si>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</si>
  <si>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</si>
  <si>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</si>
  <si>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</si>
  <si>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</si>
  <si>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</si>
  <si>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</si>
  <si>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</si>
  <si>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</si>
  <si>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</si>
  <si>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</si>
  <si>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</si>
  <si>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</si>
  <si>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</si>
  <si>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</si>
  <si>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</si>
  <si>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</si>
  <si>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</si>
  <si>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</si>
  <si>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</si>
  <si>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</si>
  <si>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</si>
  <si>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</si>
  <si>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</si>
  <si>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</si>
  <si>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</si>
  <si>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</si>
  <si>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</si>
  <si>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</si>
  <si>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</si>
  <si>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</si>
  <si>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</si>
  <si>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</si>
  <si>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</si>
  <si>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</si>
  <si>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</si>
  <si>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</si>
  <si>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</si>
  <si>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</si>
  <si>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</si>
  <si>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</si>
  <si>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</si>
  <si>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</si>
  <si>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</si>
  <si>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</si>
  <si>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</si>
  <si>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</si>
  <si>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</si>
  <si>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</si>
  <si>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</si>
  <si>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</si>
  <si>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</si>
  <si>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</si>
  <si>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</si>
  <si>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</si>
  <si>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</si>
  <si>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</si>
  <si>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</si>
  <si>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</si>
  <si>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</si>
  <si>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</si>
  <si>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</si>
  <si>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</si>
  <si>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</si>
  <si>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</si>
  <si>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</si>
  <si>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</si>
  <si>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</si>
  <si>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</si>
  <si>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</si>
  <si>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</si>
  <si>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</si>
  <si>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</si>
  <si>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</si>
  <si>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</si>
  <si>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</si>
  <si>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</si>
  <si>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</si>
  <si>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</si>
  <si>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</si>
  <si>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</si>
  <si>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</si>
  <si>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</si>
  <si>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</si>
  <si>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</si>
  <si>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</si>
  <si>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</si>
  <si>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</si>
  <si>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</si>
  <si>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</si>
  <si>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</si>
  <si>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</si>
  <si>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</si>
  <si>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</si>
  <si>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</si>
  <si>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</si>
  <si>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</si>
  <si>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</si>
  <si>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</si>
  <si>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</si>
  <si>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</si>
  <si>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</si>
  <si>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</si>
  <si>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</si>
  <si>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</si>
  <si>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</si>
  <si>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</si>
  <si>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</si>
  <si>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</si>
  <si>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</si>
  <si>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</si>
  <si>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</si>
  <si>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</si>
  <si>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</si>
  <si>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</si>
  <si>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</si>
  <si>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</si>
  <si>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</si>
  <si>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</si>
  <si>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</si>
  <si>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</si>
  <si>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</si>
  <si>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</si>
  <si>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佐伯中央病院</t>
    <phoneticPr fontId="3"/>
  </si>
  <si>
    <t>〒876-0851 佐伯市常盤東町６－３０</t>
    <phoneticPr fontId="3"/>
  </si>
  <si>
    <t>〇</t>
  </si>
  <si>
    <t>医療法人</t>
  </si>
  <si>
    <t>複数の診療科で活用</t>
  </si>
  <si>
    <t>内科</t>
  </si>
  <si>
    <t>呼吸器内科</t>
  </si>
  <si>
    <t>整形外科</t>
  </si>
  <si>
    <t>急性期一般入院料１</t>
  </si>
  <si>
    <t>ＤＰＣ病院ではない</t>
  </si>
  <si>
    <t>有</t>
  </si>
  <si>
    <t>看護必要度Ⅰ</t>
    <phoneticPr fontId="3"/>
  </si>
  <si>
    <t>2階一般病棟</t>
  </si>
  <si>
    <t>急性期機能</t>
  </si>
  <si>
    <t>回復期ﾘﾊﾋﾞﾘﾃｰｼｮﾝ病棟入院料２</t>
  </si>
  <si>
    <t>-</t>
    <phoneticPr fontId="3"/>
  </si>
  <si>
    <t>体制強化加算２の届出有り</t>
  </si>
  <si>
    <t>3階回復期リハビリテーション病棟</t>
  </si>
  <si>
    <t>回復期機能</t>
  </si>
  <si>
    <t>4階地域包括ケア病棟</t>
  </si>
  <si>
    <t>消化器内科（胃腸内科）</t>
  </si>
  <si>
    <t>緩和ケア病棟入院料１</t>
  </si>
  <si>
    <t>5階緩和ケア病棟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</si>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</sst>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t="s">
        <v>1039</v>
      </c>
      <c r="O11" s="25"/>
    </row>
    <row r="12" spans="1:22" s="21" customFormat="1" ht="34.5" customHeight="1">
      <c r="A12" s="244" t="s">
        <v>606</v>
      </c>
      <c r="B12" s="24"/>
      <c r="C12" s="19"/>
      <c r="D12" s="19"/>
      <c r="E12" s="19"/>
      <c r="F12" s="19"/>
      <c r="G12" s="19"/>
      <c r="H12" s="20"/>
      <c r="I12" s="422" t="s">
        <v>4</v>
      </c>
      <c r="J12" s="422"/>
      <c r="K12" s="422"/>
      <c r="L12" s="29"/>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t="s">
        <v>1039</v>
      </c>
      <c r="O24" s="25"/>
    </row>
    <row r="25" spans="1:22" s="21" customFormat="1" ht="34.5" customHeight="1">
      <c r="A25" s="244" t="s">
        <v>607</v>
      </c>
      <c r="B25" s="24"/>
      <c r="C25" s="19"/>
      <c r="D25" s="19"/>
      <c r="E25" s="19"/>
      <c r="F25" s="19"/>
      <c r="G25" s="19"/>
      <c r="H25" s="20"/>
      <c r="I25" s="303" t="s">
        <v>4</v>
      </c>
      <c r="J25" s="304"/>
      <c r="K25" s="305"/>
      <c r="L25" s="29"/>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1049</v>
      </c>
      <c r="M89" s="262" t="s">
        <v>1054</v>
      </c>
      <c r="N89" s="262" t="s">
        <v>1056</v>
      </c>
      <c r="O89" s="262" t="s">
        <v>1059</v>
      </c>
    </row>
    <row r="90" spans="1:22" s="21" customFormat="1">
      <c r="A90" s="243"/>
      <c r="B90" s="1"/>
      <c r="C90" s="3"/>
      <c r="D90" s="3"/>
      <c r="E90" s="3"/>
      <c r="F90" s="3"/>
      <c r="G90" s="3"/>
      <c r="H90" s="287"/>
      <c r="I90" s="67" t="s">
        <v>36</v>
      </c>
      <c r="J90" s="68"/>
      <c r="K90" s="69"/>
      <c r="L90" s="262" t="s">
        <v>1050</v>
      </c>
      <c r="M90" s="262" t="s">
        <v>1055</v>
      </c>
      <c r="N90" s="262" t="s">
        <v>1050</v>
      </c>
      <c r="O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1050</v>
      </c>
      <c r="O98" s="70" t="s">
        <v>1060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59</v>
      </c>
      <c r="K99" s="237" t="str">
        <f>IF(OR(COUNTIF(L99:O99,"未確認")&gt;0,COUNTIF(L99:O99,"~*")&gt;0),"※","")</f>
        <v/>
      </c>
      <c r="L99" s="258">
        <v>42</v>
      </c>
      <c r="M99" s="258">
        <v>0</v>
      </c>
      <c r="N99" s="258">
        <v>0</v>
      </c>
      <c r="O99" s="258">
        <v>17</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IF(OR(COUNTIF(L101:O101,"未確認")&gt;0,COUNTIF(L101:O101,"~*")&gt;0),"※","")</f>
        <v/>
      </c>
      <c r="L101" s="258">
        <v>42</v>
      </c>
      <c r="M101" s="258">
        <v>0</v>
      </c>
      <c r="N101" s="258">
        <v>0</v>
      </c>
      <c r="O101" s="258">
        <v>17</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IF(OR(COUNTIF(L101:O101,"未確認")&gt;0,COUNTIF(L101:O101,"~*")&gt;0),"※","")</f>
        <v/>
      </c>
      <c r="L102" s="258">
        <v>42</v>
      </c>
      <c r="M102" s="258">
        <v>0</v>
      </c>
      <c r="N102" s="258">
        <v>0</v>
      </c>
      <c r="O102" s="258">
        <v>17</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0</v>
      </c>
      <c r="M103" s="258">
        <v>50</v>
      </c>
      <c r="N103" s="258">
        <v>40</v>
      </c>
      <c r="O103" s="258">
        <v>0</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0</v>
      </c>
      <c r="M104" s="258">
        <v>50</v>
      </c>
      <c r="N104" s="258">
        <v>40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0</v>
      </c>
      <c r="M106" s="258">
        <v>50</v>
      </c>
      <c r="N106" s="258">
        <v>40</v>
      </c>
      <c r="O106" s="258">
        <v>0</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0</v>
      </c>
      <c r="M107" s="258">
        <v>50</v>
      </c>
      <c r="N107" s="258">
        <v>40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0</v>
      </c>
      <c r="M109" s="258">
        <v>50</v>
      </c>
      <c r="N109" s="258">
        <v>40</v>
      </c>
      <c r="O109" s="258">
        <v>0</v>
      </c>
    </row>
    <row r="110" spans="1:22" s="83" customFormat="1" ht="34.5" customHeight="1">
      <c r="A110" s="244" t="s">
        <v>614</v>
      </c>
      <c r="B110" s="84"/>
      <c r="C110" s="396"/>
      <c r="D110" s="397"/>
      <c r="E110" s="432"/>
      <c r="F110" s="433"/>
      <c r="G110" s="317" t="s">
        <v>47</v>
      </c>
      <c r="H110" s="319"/>
      <c r="I110" s="420"/>
      <c r="J110" s="256">
        <f t="shared" si="0"/>
        <v>90</v>
      </c>
      <c r="K110" s="237" t="str">
        <f t="shared" si="1"/>
        <v/>
      </c>
      <c r="L110" s="258">
        <v>0</v>
      </c>
      <c r="M110" s="258">
        <v>50</v>
      </c>
      <c r="N110" s="258">
        <v>40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1060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1057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1060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111</v>
      </c>
      <c r="O131" s="98" t="s">
        <v>1058</v>
      </c>
    </row>
    <row r="132" spans="1:22" s="83" customFormat="1" ht="34.5" customHeight="1">
      <c r="A132" s="244" t="s">
        <v>621</v>
      </c>
      <c r="B132" s="84"/>
      <c r="C132" s="295"/>
      <c r="D132" s="297"/>
      <c r="E132" s="320" t="s">
        <v>58</v>
      </c>
      <c r="F132" s="321"/>
      <c r="G132" s="321"/>
      <c r="H132" s="322"/>
      <c r="I132" s="389"/>
      <c r="J132" s="101"/>
      <c r="K132" s="102"/>
      <c r="L132" s="82">
        <v>42</v>
      </c>
      <c r="M132" s="82">
        <v>50</v>
      </c>
      <c r="N132" s="82">
        <v>40</v>
      </c>
      <c r="O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1060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127</v>
      </c>
      <c r="K145" s="264" t="str">
        <f t="shared" ref="K145:K176" si="3">IF(OR(COUNTIF(L145:O145,"未確認")&gt;0,COUNTIF(L145:O145,"~*")&gt;0),"※","")</f>
        <v/>
      </c>
      <c r="L145" s="117">
        <v>127</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c r="N157" s="117" t="s">
        <v>541</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72</v>
      </c>
      <c r="K195" s="264" t="str">
        <f t="shared" si="5"/>
        <v/>
      </c>
      <c r="L195" s="117">
        <v>0</v>
      </c>
      <c r="M195" s="117">
        <v>72</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75</v>
      </c>
      <c r="K201" s="264" t="str">
        <f t="shared" si="5"/>
        <v/>
      </c>
      <c r="L201" s="117">
        <v>0</v>
      </c>
      <c r="M201" s="117">
        <v>0</v>
      </c>
      <c r="N201" s="117">
        <v>75</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21</v>
      </c>
      <c r="K210" s="264" t="str">
        <f t="shared" si="7"/>
        <v/>
      </c>
      <c r="L210" s="117">
        <v>0</v>
      </c>
      <c r="M210" s="117">
        <v>0</v>
      </c>
      <c r="N210" s="117">
        <v>0</v>
      </c>
      <c r="O210" s="117">
        <v>21</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1060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1060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1060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1050</v>
      </c>
      <c r="O254" s="137" t="s">
        <v>1060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1060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59</v>
      </c>
      <c r="K269" s="81" t="str">
        <f t="shared" si="8"/>
        <v/>
      </c>
      <c r="L269" s="147">
        <v>23</v>
      </c>
      <c r="M269" s="147">
        <v>10</v>
      </c>
      <c r="N269" s="147">
        <v>12</v>
      </c>
      <c r="O269" s="147">
        <v>14</v>
      </c>
    </row>
    <row r="270" spans="1:22" s="83" customFormat="1" ht="34.5" customHeight="1">
      <c r="A270" s="249" t="s">
        <v>725</v>
      </c>
      <c r="B270" s="120"/>
      <c r="C270" s="371"/>
      <c r="D270" s="371"/>
      <c r="E270" s="371"/>
      <c r="F270" s="371"/>
      <c r="G270" s="371" t="s">
        <v>148</v>
      </c>
      <c r="H270" s="371"/>
      <c r="I270" s="404"/>
      <c r="J270" s="266">
        <f t="shared" si="9"/>
        <v>8.6</v>
      </c>
      <c r="K270" s="81" t="str">
        <f t="shared" si="8"/>
        <v/>
      </c>
      <c r="L270" s="148">
        <v>2.4</v>
      </c>
      <c r="M270" s="148">
        <v>3.3</v>
      </c>
      <c r="N270" s="148">
        <v>2.9</v>
      </c>
      <c r="O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6</v>
      </c>
      <c r="N271" s="147">
        <v>4</v>
      </c>
      <c r="O271" s="147">
        <v>0</v>
      </c>
    </row>
    <row r="272" spans="1:22" s="83" customFormat="1" ht="34.5" customHeight="1">
      <c r="A272" s="249" t="s">
        <v>726</v>
      </c>
      <c r="B272" s="120"/>
      <c r="C272" s="372"/>
      <c r="D272" s="372"/>
      <c r="E272" s="372"/>
      <c r="F272" s="372"/>
      <c r="G272" s="371" t="s">
        <v>148</v>
      </c>
      <c r="H272" s="371"/>
      <c r="I272" s="404"/>
      <c r="J272" s="266">
        <f t="shared" si="9"/>
        <v>4.9000000000000004</v>
      </c>
      <c r="K272" s="81" t="str">
        <f t="shared" si="8"/>
        <v/>
      </c>
      <c r="L272" s="148">
        <v>1.6</v>
      </c>
      <c r="M272" s="148">
        <v>1.5</v>
      </c>
      <c r="N272" s="148">
        <v>1.8</v>
      </c>
      <c r="O272" s="148">
        <v>0</v>
      </c>
    </row>
    <row r="273" spans="1:15" s="83" customFormat="1" ht="34.5" customHeight="1">
      <c r="A273" s="249" t="s">
        <v>727</v>
      </c>
      <c r="B273" s="120"/>
      <c r="C273" s="371" t="s">
        <v>152</v>
      </c>
      <c r="D273" s="372"/>
      <c r="E273" s="372"/>
      <c r="F273" s="372"/>
      <c r="G273" s="371" t="s">
        <v>146</v>
      </c>
      <c r="H273" s="371"/>
      <c r="I273" s="404"/>
      <c r="J273" s="266">
        <f t="shared" si="9"/>
        <v>28</v>
      </c>
      <c r="K273" s="81" t="str">
        <f t="shared" si="8"/>
        <v/>
      </c>
      <c r="L273" s="147">
        <v>9</v>
      </c>
      <c r="M273" s="147">
        <v>10</v>
      </c>
      <c r="N273" s="147">
        <v>8</v>
      </c>
      <c r="O273" s="147">
        <v>1</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3</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1.1299999999999999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1060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1060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1059</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1060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1060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2069</v>
      </c>
      <c r="K392" s="81" t="str">
        <f t="shared" ref="K392:K397" si="12">IF(OR(COUNTIF(L392:O392,"未確認")&gt;0,COUNTIF(L392:O392,"~*")&gt;0),"※","")</f>
        <v/>
      </c>
      <c r="L392" s="147">
        <v>1091</v>
      </c>
      <c r="M392" s="147">
        <v>279</v>
      </c>
      <c r="N392" s="147">
        <v>585</v>
      </c>
      <c r="O392" s="147">
        <v>114</v>
      </c>
    </row>
    <row r="393" spans="1:22" s="83" customFormat="1" ht="34.5" customHeight="1">
      <c r="A393" s="249" t="s">
        <v>773</v>
      </c>
      <c r="B393" s="84"/>
      <c r="C393" s="370"/>
      <c r="D393" s="380"/>
      <c r="E393" s="320" t="s">
        <v>224</v>
      </c>
      <c r="F393" s="321"/>
      <c r="G393" s="321"/>
      <c r="H393" s="322"/>
      <c r="I393" s="343"/>
      <c r="J393" s="140">
        <f t="shared" si="11"/>
        <v>938</v>
      </c>
      <c r="K393" s="81" t="str">
        <f t="shared" si="12"/>
        <v/>
      </c>
      <c r="L393" s="147">
        <v>208</v>
      </c>
      <c r="M393" s="147">
        <v>263</v>
      </c>
      <c r="N393" s="147">
        <v>406</v>
      </c>
      <c r="O393" s="147">
        <v>61</v>
      </c>
    </row>
    <row r="394" spans="1:22" s="83" customFormat="1" ht="34.5" customHeight="1">
      <c r="A394" s="250" t="s">
        <v>774</v>
      </c>
      <c r="B394" s="84"/>
      <c r="C394" s="370"/>
      <c r="D394" s="381"/>
      <c r="E394" s="320" t="s">
        <v>225</v>
      </c>
      <c r="F394" s="321"/>
      <c r="G394" s="321"/>
      <c r="H394" s="322"/>
      <c r="I394" s="343"/>
      <c r="J394" s="140">
        <f t="shared" si="11"/>
        <v>245</v>
      </c>
      <c r="K394" s="81" t="str">
        <f t="shared" si="12"/>
        <v/>
      </c>
      <c r="L394" s="147">
        <v>235</v>
      </c>
      <c r="M394" s="147">
        <v>0</v>
      </c>
      <c r="N394" s="147">
        <v>10</v>
      </c>
      <c r="O394" s="147">
        <v>0</v>
      </c>
    </row>
    <row r="395" spans="1:22" s="83" customFormat="1" ht="34.5" customHeight="1">
      <c r="A395" s="250" t="s">
        <v>775</v>
      </c>
      <c r="B395" s="84"/>
      <c r="C395" s="370"/>
      <c r="D395" s="382"/>
      <c r="E395" s="320" t="s">
        <v>226</v>
      </c>
      <c r="F395" s="321"/>
      <c r="G395" s="321"/>
      <c r="H395" s="322"/>
      <c r="I395" s="343"/>
      <c r="J395" s="140">
        <f t="shared" si="11"/>
        <v>886</v>
      </c>
      <c r="K395" s="81" t="str">
        <f t="shared" si="12"/>
        <v/>
      </c>
      <c r="L395" s="147">
        <v>648</v>
      </c>
      <c r="M395" s="147">
        <v>16</v>
      </c>
      <c r="N395" s="147">
        <v>169</v>
      </c>
      <c r="O395" s="147">
        <v>53</v>
      </c>
    </row>
    <row r="396" spans="1:22" s="83" customFormat="1" ht="34.5" customHeight="1">
      <c r="A396" s="250" t="s">
        <v>776</v>
      </c>
      <c r="B396" s="1"/>
      <c r="C396" s="370"/>
      <c r="D396" s="320" t="s">
        <v>227</v>
      </c>
      <c r="E396" s="321"/>
      <c r="F396" s="321"/>
      <c r="G396" s="321"/>
      <c r="H396" s="322"/>
      <c r="I396" s="343"/>
      <c r="J396" s="140">
        <f t="shared" si="11"/>
        <v>54644</v>
      </c>
      <c r="K396" s="81" t="str">
        <f t="shared" si="12"/>
        <v/>
      </c>
      <c r="L396" s="147">
        <v>16098</v>
      </c>
      <c r="M396" s="147">
        <v>18109</v>
      </c>
      <c r="N396" s="147">
        <v>14705</v>
      </c>
      <c r="O396" s="147">
        <v>5732</v>
      </c>
    </row>
    <row r="397" spans="1:22" s="83" customFormat="1" ht="34.5" customHeight="1">
      <c r="A397" s="250" t="s">
        <v>777</v>
      </c>
      <c r="B397" s="119"/>
      <c r="C397" s="370"/>
      <c r="D397" s="320" t="s">
        <v>228</v>
      </c>
      <c r="E397" s="321"/>
      <c r="F397" s="321"/>
      <c r="G397" s="321"/>
      <c r="H397" s="322"/>
      <c r="I397" s="344"/>
      <c r="J397" s="140">
        <f t="shared" si="11"/>
        <v>2075</v>
      </c>
      <c r="K397" s="81" t="str">
        <f t="shared" si="12"/>
        <v/>
      </c>
      <c r="L397" s="147">
        <v>1091</v>
      </c>
      <c r="M397" s="147">
        <v>283</v>
      </c>
      <c r="N397" s="147">
        <v>586</v>
      </c>
      <c r="O397" s="147">
        <v>115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1060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2069</v>
      </c>
      <c r="K405" s="81" t="str">
        <f t="shared" ref="K405:K422" si="14">IF(OR(COUNTIF(L405:O405,"未確認")&gt;0,COUNTIF(L405:O405,"~*")&gt;0),"※","")</f>
        <v/>
      </c>
      <c r="L405" s="147">
        <v>1091</v>
      </c>
      <c r="M405" s="147">
        <v>279</v>
      </c>
      <c r="N405" s="147">
        <v>585</v>
      </c>
      <c r="O405" s="147">
        <v>114</v>
      </c>
    </row>
    <row r="406" spans="1:22" s="83" customFormat="1" ht="34.5" customHeight="1">
      <c r="A406" s="251" t="s">
        <v>779</v>
      </c>
      <c r="B406" s="119"/>
      <c r="C406" s="369"/>
      <c r="D406" s="375" t="s">
        <v>233</v>
      </c>
      <c r="E406" s="377" t="s">
        <v>234</v>
      </c>
      <c r="F406" s="378"/>
      <c r="G406" s="378"/>
      <c r="H406" s="379"/>
      <c r="I406" s="361"/>
      <c r="J406" s="140">
        <f t="shared" si="13"/>
        <v>567</v>
      </c>
      <c r="K406" s="81" t="str">
        <f t="shared" si="14"/>
        <v/>
      </c>
      <c r="L406" s="147">
        <v>6</v>
      </c>
      <c r="M406" s="147">
        <v>241</v>
      </c>
      <c r="N406" s="147">
        <v>298</v>
      </c>
      <c r="O406" s="147">
        <v>22</v>
      </c>
    </row>
    <row r="407" spans="1:22" s="83" customFormat="1" ht="34.5" customHeight="1">
      <c r="A407" s="251" t="s">
        <v>780</v>
      </c>
      <c r="B407" s="119"/>
      <c r="C407" s="369"/>
      <c r="D407" s="369"/>
      <c r="E407" s="320" t="s">
        <v>235</v>
      </c>
      <c r="F407" s="321"/>
      <c r="G407" s="321"/>
      <c r="H407" s="322"/>
      <c r="I407" s="361"/>
      <c r="J407" s="140">
        <f t="shared" si="13"/>
        <v>1250</v>
      </c>
      <c r="K407" s="81" t="str">
        <f t="shared" si="14"/>
        <v/>
      </c>
      <c r="L407" s="147">
        <v>909</v>
      </c>
      <c r="M407" s="147">
        <v>13</v>
      </c>
      <c r="N407" s="147">
        <v>269</v>
      </c>
      <c r="O407" s="147">
        <v>59</v>
      </c>
    </row>
    <row r="408" spans="1:22" s="83" customFormat="1" ht="34.5" customHeight="1">
      <c r="A408" s="251" t="s">
        <v>781</v>
      </c>
      <c r="B408" s="119"/>
      <c r="C408" s="369"/>
      <c r="D408" s="369"/>
      <c r="E408" s="320" t="s">
        <v>236</v>
      </c>
      <c r="F408" s="321"/>
      <c r="G408" s="321"/>
      <c r="H408" s="322"/>
      <c r="I408" s="361"/>
      <c r="J408" s="140">
        <f t="shared" si="13"/>
        <v>77</v>
      </c>
      <c r="K408" s="81" t="str">
        <f t="shared" si="14"/>
        <v/>
      </c>
      <c r="L408" s="147">
        <v>14</v>
      </c>
      <c r="M408" s="147">
        <v>23</v>
      </c>
      <c r="N408" s="147">
        <v>9</v>
      </c>
      <c r="O408" s="147">
        <v>31</v>
      </c>
    </row>
    <row r="409" spans="1:22" s="83" customFormat="1" ht="34.5" customHeight="1">
      <c r="A409" s="251" t="s">
        <v>782</v>
      </c>
      <c r="B409" s="119"/>
      <c r="C409" s="369"/>
      <c r="D409" s="369"/>
      <c r="E409" s="317" t="s">
        <v>989</v>
      </c>
      <c r="F409" s="318"/>
      <c r="G409" s="318"/>
      <c r="H409" s="319"/>
      <c r="I409" s="361"/>
      <c r="J409" s="140">
        <f t="shared" si="13"/>
        <v>175</v>
      </c>
      <c r="K409" s="81" t="str">
        <f t="shared" si="14"/>
        <v/>
      </c>
      <c r="L409" s="147">
        <v>162</v>
      </c>
      <c r="M409" s="147">
        <v>2</v>
      </c>
      <c r="N409" s="147">
        <v>9</v>
      </c>
      <c r="O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2075</v>
      </c>
      <c r="K413" s="81" t="str">
        <f t="shared" si="14"/>
        <v/>
      </c>
      <c r="L413" s="147">
        <v>1091</v>
      </c>
      <c r="M413" s="147">
        <v>283</v>
      </c>
      <c r="N413" s="147">
        <v>586</v>
      </c>
      <c r="O413" s="147">
        <v>115</v>
      </c>
    </row>
    <row r="414" spans="1:22" s="83" customFormat="1" ht="34.5" customHeight="1">
      <c r="A414" s="251" t="s">
        <v>787</v>
      </c>
      <c r="B414" s="119"/>
      <c r="C414" s="369"/>
      <c r="D414" s="375" t="s">
        <v>240</v>
      </c>
      <c r="E414" s="377" t="s">
        <v>241</v>
      </c>
      <c r="F414" s="378"/>
      <c r="G414" s="378"/>
      <c r="H414" s="379"/>
      <c r="I414" s="361"/>
      <c r="J414" s="140">
        <f t="shared" si="13"/>
        <v>594</v>
      </c>
      <c r="K414" s="81" t="str">
        <f t="shared" si="14"/>
        <v/>
      </c>
      <c r="L414" s="147">
        <v>555</v>
      </c>
      <c r="M414" s="147">
        <v>15</v>
      </c>
      <c r="N414" s="147">
        <v>24</v>
      </c>
      <c r="O414" s="147">
        <v>0</v>
      </c>
    </row>
    <row r="415" spans="1:22" s="83" customFormat="1" ht="34.5" customHeight="1">
      <c r="A415" s="251" t="s">
        <v>788</v>
      </c>
      <c r="B415" s="119"/>
      <c r="C415" s="369"/>
      <c r="D415" s="369"/>
      <c r="E415" s="320" t="s">
        <v>242</v>
      </c>
      <c r="F415" s="321"/>
      <c r="G415" s="321"/>
      <c r="H415" s="322"/>
      <c r="I415" s="361"/>
      <c r="J415" s="140">
        <f t="shared" si="13"/>
        <v>1112</v>
      </c>
      <c r="K415" s="81" t="str">
        <f t="shared" si="14"/>
        <v/>
      </c>
      <c r="L415" s="147">
        <v>380</v>
      </c>
      <c r="M415" s="147">
        <v>217</v>
      </c>
      <c r="N415" s="147">
        <v>472</v>
      </c>
      <c r="O415" s="147">
        <v>43</v>
      </c>
    </row>
    <row r="416" spans="1:22" s="83" customFormat="1" ht="34.5" customHeight="1">
      <c r="A416" s="251" t="s">
        <v>789</v>
      </c>
      <c r="B416" s="119"/>
      <c r="C416" s="369"/>
      <c r="D416" s="369"/>
      <c r="E416" s="320" t="s">
        <v>243</v>
      </c>
      <c r="F416" s="321"/>
      <c r="G416" s="321"/>
      <c r="H416" s="322"/>
      <c r="I416" s="361"/>
      <c r="J416" s="140">
        <f t="shared" si="13"/>
        <v>57</v>
      </c>
      <c r="K416" s="81" t="str">
        <f t="shared" si="14"/>
        <v/>
      </c>
      <c r="L416" s="147">
        <v>42</v>
      </c>
      <c r="M416" s="147">
        <v>5</v>
      </c>
      <c r="N416" s="147">
        <v>9</v>
      </c>
      <c r="O416" s="147">
        <v>1</v>
      </c>
    </row>
    <row r="417" spans="1:22" s="83" customFormat="1" ht="34.5" customHeight="1">
      <c r="A417" s="251" t="s">
        <v>790</v>
      </c>
      <c r="B417" s="119"/>
      <c r="C417" s="369"/>
      <c r="D417" s="369"/>
      <c r="E417" s="320" t="s">
        <v>244</v>
      </c>
      <c r="F417" s="321"/>
      <c r="G417" s="321"/>
      <c r="H417" s="322"/>
      <c r="I417" s="361"/>
      <c r="J417" s="140">
        <f t="shared" si="13"/>
        <v>50</v>
      </c>
      <c r="K417" s="81" t="str">
        <f t="shared" si="14"/>
        <v/>
      </c>
      <c r="L417" s="147">
        <v>16</v>
      </c>
      <c r="M417" s="147">
        <v>11</v>
      </c>
      <c r="N417" s="147">
        <v>23</v>
      </c>
      <c r="O417" s="147">
        <v>0</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18</v>
      </c>
      <c r="M418" s="147">
        <v>5</v>
      </c>
      <c r="N418" s="147">
        <v>10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103</v>
      </c>
      <c r="K420" s="81" t="str">
        <f t="shared" si="14"/>
        <v/>
      </c>
      <c r="L420" s="147">
        <v>41</v>
      </c>
      <c r="M420" s="147">
        <v>30</v>
      </c>
      <c r="N420" s="147">
        <v>32</v>
      </c>
      <c r="O420" s="147">
        <v>0</v>
      </c>
    </row>
    <row r="421" spans="1:22" s="83" customFormat="1" ht="34.5" customHeight="1">
      <c r="A421" s="251" t="s">
        <v>794</v>
      </c>
      <c r="B421" s="119"/>
      <c r="C421" s="369"/>
      <c r="D421" s="369"/>
      <c r="E421" s="320" t="s">
        <v>247</v>
      </c>
      <c r="F421" s="321"/>
      <c r="G421" s="321"/>
      <c r="H421" s="322"/>
      <c r="I421" s="361"/>
      <c r="J421" s="140">
        <f t="shared" si="13"/>
        <v>123</v>
      </c>
      <c r="K421" s="81" t="str">
        <f t="shared" si="14"/>
        <v/>
      </c>
      <c r="L421" s="147">
        <v>36</v>
      </c>
      <c r="M421" s="147">
        <v>0</v>
      </c>
      <c r="N421" s="147">
        <v>16</v>
      </c>
      <c r="O421" s="147">
        <v>71</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3</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1060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1481</v>
      </c>
      <c r="K430" s="193" t="str">
        <f>IF(OR(COUNTIF(L430:O430,"未確認")&gt;0,COUNTIF(L430:O430,"~*")&gt;0),"※","")</f>
        <v/>
      </c>
      <c r="L430" s="147">
        <v>536</v>
      </c>
      <c r="M430" s="147">
        <v>268</v>
      </c>
      <c r="N430" s="147">
        <v>562</v>
      </c>
      <c r="O430" s="147">
        <v>115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103</v>
      </c>
      <c r="K432" s="193" t="str">
        <f>IF(OR(COUNTIF(L432:O432,"未確認")&gt;0,COUNTIF(L432:O432,"~*")&gt;0),"※","")</f>
        <v/>
      </c>
      <c r="L432" s="147">
        <v>41</v>
      </c>
      <c r="M432" s="147">
        <v>30</v>
      </c>
      <c r="N432" s="147">
        <v>32</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1318</v>
      </c>
      <c r="K433" s="193" t="str">
        <f>IF(OR(COUNTIF(L433:O433,"未確認")&gt;0,COUNTIF(L433:O433,"~*")&gt;0),"※","")</f>
        <v/>
      </c>
      <c r="L433" s="147">
        <v>450</v>
      </c>
      <c r="M433" s="147">
        <v>233</v>
      </c>
      <c r="N433" s="147">
        <v>521</v>
      </c>
      <c r="O433" s="147">
        <v>114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60</v>
      </c>
      <c r="K434" s="193" t="str">
        <f>IF(OR(COUNTIF(L434:O434,"未確認")&gt;0,COUNTIF(L434:O434,"~*")&gt;0),"※","")</f>
        <v/>
      </c>
      <c r="L434" s="147">
        <v>45</v>
      </c>
      <c r="M434" s="147">
        <v>5</v>
      </c>
      <c r="N434" s="147">
        <v>9</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1060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1060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29</v>
      </c>
      <c r="K468" s="201" t="str">
        <f t="shared" ref="K468:K475" si="16">IF(OR(COUNTIF(L468:O468,"未確認")&gt;0,COUNTIF(L468:O468,"*")&gt;0),"※","")</f>
        <v>※</v>
      </c>
      <c r="L468" s="117">
        <v>29</v>
      </c>
      <c r="M468" s="117">
        <v>0</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27</v>
      </c>
      <c r="K470" s="201" t="str">
        <f t="shared" si="16"/>
        <v>※</v>
      </c>
      <c r="L470" s="117">
        <v>27</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14</v>
      </c>
      <c r="K481" s="201" t="str">
        <f t="shared" si="18"/>
        <v/>
      </c>
      <c r="L481" s="117">
        <v>14</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16</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1060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1060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1060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1060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1060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1059</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1060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c r="O558" s="211" t="s">
        <v>1052</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54.8</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26</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23.2</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13.1</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4</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23.5</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37.5</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28.5</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8.5</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8</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7</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15.8</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18.899999999999999</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1059</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1060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1135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161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330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397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1060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57</v>
      </c>
      <c r="K618" s="201" t="str">
        <f t="shared" si="29"/>
        <v/>
      </c>
      <c r="L618" s="117">
        <v>0</v>
      </c>
      <c r="M618" s="117">
        <v>0</v>
      </c>
      <c r="N618" s="117">
        <v>57</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1060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66</v>
      </c>
      <c r="K632" s="201" t="str">
        <f t="shared" si="31"/>
        <v/>
      </c>
      <c r="L632" s="117">
        <v>66</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19</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
      </c>
      <c r="L635" s="117">
        <v>16</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1060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147</v>
      </c>
      <c r="K646" s="201" t="str">
        <f t="shared" ref="K646:K660" si="33">IF(OR(COUNTIF(L646:O646,"未確認")&gt;0,COUNTIF(L646:O646,"*")&gt;0),"※","")</f>
        <v/>
      </c>
      <c r="L646" s="117">
        <v>75</v>
      </c>
      <c r="M646" s="117">
        <v>72</v>
      </c>
      <c r="N646" s="117">
        <v>0</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38</v>
      </c>
      <c r="K648" s="201" t="str">
        <f t="shared" si="33"/>
        <v/>
      </c>
      <c r="L648" s="117">
        <v>19</v>
      </c>
      <c r="M648" s="117">
        <v>19</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14</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90</v>
      </c>
      <c r="K650" s="201" t="str">
        <f t="shared" si="33"/>
        <v/>
      </c>
      <c r="L650" s="117">
        <v>42</v>
      </c>
      <c r="M650" s="117">
        <v>48</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83</v>
      </c>
      <c r="K655" s="201" t="str">
        <f t="shared" si="33"/>
        <v/>
      </c>
      <c r="L655" s="117">
        <v>52</v>
      </c>
      <c r="M655" s="117">
        <v>31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62</v>
      </c>
      <c r="K657" s="201" t="str">
        <f t="shared" si="33"/>
        <v/>
      </c>
      <c r="L657" s="117">
        <v>45</v>
      </c>
      <c r="M657" s="117">
        <v>17</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1060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5.4</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258</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95</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42</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127</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93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42</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1060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1060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1060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049A96E-C178-4750-B076-E35FFC0EE6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2019-12-23T02:14:05Z</dcterms:modified>
</cp:coreProperties>
</file>