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541587A-6BE3-4C55-B257-AB079AC080D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<sst xmlns="http://schemas.openxmlformats.org/spreadsheetml/2006/main" count="3580" uniqueCount="1063">
  <si>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</si>
  <si>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</si>
  <si>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</si>
  <si>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</si>
  <si>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</si>
  <si>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</si>
  <si>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</si>
  <si>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</si>
  <si>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</si>
  <si>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</si>
  <si>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</si>
  <si>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</si>
  <si>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</si>
  <si>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</si>
  <si>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</si>
  <si>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</si>
  <si>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</si>
  <si>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</si>
  <si>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</si>
  <si>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</si>
  <si>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</si>
  <si>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</si>
  <si>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</si>
  <si>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</si>
  <si>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</si>
  <si>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</si>
  <si>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</si>
  <si>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</si>
  <si>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</si>
  <si>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</si>
  <si>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</si>
  <si>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</si>
  <si>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</si>
  <si>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</si>
  <si>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</si>
  <si>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</si>
  <si>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</si>
  <si>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</si>
  <si>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</si>
  <si>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</si>
  <si>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</si>
  <si>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</si>
  <si>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</si>
  <si>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</si>
  <si>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</si>
  <si>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</si>
  <si>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</si>
  <si>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</si>
  <si>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</si>
  <si>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</si>
  <si>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</si>
  <si>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</si>
  <si>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</si>
  <si>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</si>
  <si>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</si>
  <si>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</si>
  <si>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</si>
  <si>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</si>
  <si>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</si>
  <si>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</si>
  <si>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</si>
  <si>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</si>
  <si>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</si>
  <si>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</si>
  <si>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</si>
  <si>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</si>
  <si>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</si>
  <si>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</si>
  <si>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</si>
  <si>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</si>
  <si>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</si>
  <si>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</si>
  <si>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</si>
  <si>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</si>
  <si>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</si>
  <si>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</si>
  <si>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</si>
  <si>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</si>
  <si>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</si>
  <si>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</si>
  <si>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</si>
  <si>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</si>
  <si>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</si>
  <si>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</si>
  <si>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</si>
  <si>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</si>
  <si>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</si>
  <si>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</si>
  <si>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</si>
  <si>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</si>
  <si>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</si>
  <si>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</si>
  <si>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</si>
  <si>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</si>
  <si>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</si>
  <si>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</si>
  <si>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</si>
  <si>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</si>
  <si>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</si>
  <si>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</si>
  <si>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</si>
  <si>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</si>
  <si>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</si>
  <si>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</si>
  <si>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</si>
  <si>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</si>
  <si>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</si>
  <si>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</si>
  <si>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</si>
  <si>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</si>
  <si>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</si>
  <si>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</si>
  <si>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</si>
  <si>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</si>
  <si>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</si>
  <si>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</si>
  <si>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</si>
  <si>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</si>
  <si>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</si>
  <si>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</si>
  <si>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</si>
  <si>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</si>
  <si>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</si>
  <si>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</si>
  <si>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</si>
  <si>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</si>
  <si>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</si>
  <si>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</si>
  <si>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</si>
  <si>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</si>
  <si>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</si>
  <si>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</si>
  <si>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</si>
  <si>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</si>
  <si>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</si>
  <si>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</si>
  <si>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</si>
  <si>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</si>
  <si>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</si>
  <si>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</si>
  <si>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</si>
  <si>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</si>
  <si>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</si>
  <si>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</si>
  <si>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</si>
  <si>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</si>
  <si>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</si>
  <si>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</si>
  <si>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</si>
  <si>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</si>
  <si>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</si>
  <si>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</si>
  <si>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</si>
  <si>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</si>
  <si>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</si>
  <si>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</si>
  <si>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</si>
  <si>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</si>
  <si>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</si>
  <si>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</si>
  <si>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</si>
  <si>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</si>
  <si>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</si>
  <si>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</si>
  <si>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</si>
  <si>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</si>
  <si>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</si>
  <si>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</si>
  <si>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</si>
  <si>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</si>
  <si>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</si>
  <si>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</si>
  <si>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</si>
  <si>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</si>
  <si>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</si>
  <si>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</si>
  <si>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</si>
  <si>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</si>
  <si>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</si>
  <si>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</si>
  <si>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</si>
  <si>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</si>
  <si>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</si>
  <si>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</si>
  <si>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</si>
  <si>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</si>
  <si>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</si>
  <si>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</si>
  <si>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</si>
  <si>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</si>
  <si>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</si>
  <si>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</si>
  <si>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</si>
  <si>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</si>
  <si>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</si>
  <si>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</si>
  <si>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</si>
  <si>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</si>
  <si>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</si>
  <si>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</si>
  <si>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</si>
  <si>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</si>
  <si>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</si>
  <si>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</si>
  <si>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</si>
  <si>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</si>
  <si>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</si>
  <si>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</si>
  <si>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</si>
  <si>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</si>
  <si>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</si>
  <si>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</si>
  <si>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</si>
  <si>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</si>
  <si>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</si>
  <si>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</si>
  <si>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</si>
  <si>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</si>
  <si>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</si>
  <si>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</si>
  <si>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</si>
  <si>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</si>
  <si>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</si>
  <si>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</si>
  <si>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</si>
  <si>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</si>
  <si>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</si>
  <si>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</si>
  <si>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</si>
  <si>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</si>
  <si>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</si>
  <si>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</si>
  <si>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</si>
  <si>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</si>
  <si>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</si>
  <si>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</si>
  <si>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</si>
  <si>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</si>
  <si>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</si>
  <si>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</si>
  <si>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</si>
  <si>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</si>
  <si>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</si>
  <si>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</si>
  <si>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</si>
  <si>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</si>
  <si>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</si>
  <si>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</si>
  <si>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</si>
  <si>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</si>
  <si>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</si>
  <si>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</si>
  <si>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</si>
  <si>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</si>
  <si>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</si>
  <si>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</si>
  <si>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</si>
  <si>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</si>
  <si>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</si>
  <si>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</si>
  <si>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</si>
  <si>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</si>
  <si>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</si>
  <si>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</si>
  <si>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</si>
  <si>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</si>
  <si>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</si>
  <si>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</si>
  <si>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</si>
  <si>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</si>
  <si>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</si>
  <si>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</si>
  <si>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</si>
  <si>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</si>
  <si>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</si>
  <si>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</si>
  <si>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</si>
  <si>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</si>
  <si>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</si>
  <si>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</si>
  <si>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</si>
  <si>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</si>
  <si>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</si>
  <si>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</si>
  <si>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</si>
  <si>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</si>
  <si>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</si>
  <si>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</si>
  <si>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</si>
  <si>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</si>
  <si>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</si>
  <si>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</si>
  <si>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</si>
  <si>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</si>
  <si>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</si>
  <si>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</si>
  <si>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</si>
  <si>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</si>
  <si>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</si>
  <si>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</si>
  <si>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</si>
  <si>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</si>
  <si>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</si>
  <si>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</si>
  <si>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</si>
  <si>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</si>
  <si>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</si>
  <si>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</si>
  <si>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</si>
  <si>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</si>
  <si>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</si>
  <si>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</si>
  <si>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</si>
  <si>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</si>
  <si>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</si>
  <si>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</si>
  <si>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</si>
  <si>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</si>
  <si>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</si>
  <si>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</si>
  <si>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</si>
  <si>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</si>
  <si>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</si>
  <si>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</si>
  <si>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</si>
  <si>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</si>
  <si>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</si>
  <si>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</si>
  <si>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</si>
  <si>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</si>
  <si>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</si>
  <si>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</si>
  <si>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</si>
  <si>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</si>
  <si>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</si>
  <si>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</si>
  <si>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</si>
  <si>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</si>
  <si>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</si>
  <si>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</si>
  <si>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</si>
  <si>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</si>
  <si>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</si>
  <si>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</si>
  <si>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</si>
  <si>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</si>
  <si>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</si>
  <si>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</si>
  <si>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</si>
  <si>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</si>
  <si>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</si>
  <si>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</si>
  <si>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</si>
  <si>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</si>
  <si>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</si>
  <si>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</si>
  <si>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</si>
  <si>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</si>
  <si>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</si>
  <si>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</si>
  <si>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</si>
  <si>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</si>
  <si>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</si>
  <si>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</si>
  <si>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</si>
  <si>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</si>
  <si>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</si>
  <si>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</si>
  <si>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</si>
  <si>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</si>
  <si>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</si>
  <si>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</si>
  <si>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</si>
  <si>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</si>
  <si>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</si>
  <si>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</si>
  <si>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</si>
  <si>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</si>
  <si>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</si>
  <si>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</si>
  <si>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</si>
  <si>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</si>
  <si>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</si>
  <si>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</si>
  <si>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</si>
  <si>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</si>
  <si>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</si>
  <si>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</si>
  <si>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</si>
  <si>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</si>
  <si>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</si>
  <si>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</si>
  <si>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</si>
  <si>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</si>
  <si>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</si>
  <si>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</si>
  <si>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</si>
  <si>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</si>
  <si>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</si>
  <si>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</si>
  <si>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</si>
  <si>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</si>
  <si>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</si>
  <si>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</si>
  <si>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</si>
  <si>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</si>
  <si>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</si>
  <si>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</si>
  <si>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</si>
  <si>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</si>
  <si>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</si>
  <si>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</si>
  <si>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</si>
  <si>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</si>
  <si>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</si>
  <si>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</si>
  <si>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</si>
  <si>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</si>
  <si>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</si>
  <si>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</si>
  <si>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</si>
  <si>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</si>
  <si>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</si>
  <si>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</si>
  <si>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</si>
  <si>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</si>
  <si>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</si>
  <si>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</si>
  <si>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</si>
  <si>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</si>
  <si>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</si>
  <si>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</si>
  <si>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</si>
  <si>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</si>
  <si>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</si>
  <si>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</si>
  <si>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</si>
  <si>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</si>
  <si>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</si>
  <si>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</si>
  <si>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</si>
  <si>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</si>
  <si>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</si>
  <si>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</si>
  <si>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</si>
  <si>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</si>
  <si>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</si>
  <si>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</si>
  <si>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</si>
  <si>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</si>
  <si>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</si>
  <si>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</si>
  <si>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</si>
  <si>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</si>
  <si>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</si>
  <si>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</si>
  <si>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</si>
  <si>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</si>
  <si>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</si>
  <si>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</si>
  <si>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</si>
  <si>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</si>
  <si>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</si>
  <si>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</si>
  <si>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</si>
  <si>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</si>
  <si>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</si>
  <si>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</si>
  <si>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</si>
  <si>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</si>
  <si>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</si>
  <si>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</si>
  <si>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</si>
  <si>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</si>
  <si>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</si>
  <si>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</si>
  <si>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</si>
  <si>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</si>
  <si>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</si>
  <si>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</si>
  <si>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</si>
  <si>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</si>
  <si>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</si>
  <si>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</si>
  <si>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</si>
  <si>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</si>
  <si>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</si>
  <si>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</si>
  <si>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</si>
  <si>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</si>
  <si>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</si>
  <si>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</si>
  <si>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</si>
  <si>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</si>
  <si>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</si>
  <si>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</si>
  <si>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</si>
  <si>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</si>
  <si>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</si>
  <si>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</si>
  <si>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</si>
  <si>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</si>
  <si>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</si>
  <si>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</si>
  <si>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</si>
  <si>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</si>
  <si>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</si>
  <si>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</si>
  <si>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</si>
  <si>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</si>
  <si>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</si>
  <si>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</si>
  <si>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</si>
  <si>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</si>
  <si>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</si>
  <si>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</si>
  <si>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</si>
  <si>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</si>
  <si>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</si>
  <si>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</si>
  <si>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</si>
  <si>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</si>
  <si>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</si>
  <si>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</si>
  <si>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</si>
  <si>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</si>
  <si>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</si>
  <si>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</si>
  <si>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</si>
  <si>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</si>
  <si>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</si>
  <si>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</si>
  <si>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</si>
  <si>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</si>
  <si>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</si>
  <si>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</si>
  <si>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</si>
  <si>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</si>
  <si>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</si>
  <si>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</si>
  <si>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</si>
  <si>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</si>
  <si>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</si>
  <si>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</si>
  <si>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</si>
  <si>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</si>
  <si>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</si>
  <si>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</si>
  <si>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</si>
  <si>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</si>
  <si>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</si>
  <si>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</si>
  <si>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</si>
  <si>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</si>
  <si>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</si>
  <si>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</si>
  <si>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</si>
  <si>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</si>
  <si>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</si>
  <si>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</si>
  <si>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</si>
  <si>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</si>
  <si>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</si>
  <si>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</si>
  <si>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</si>
  <si>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</si>
  <si>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</si>
  <si>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</si>
  <si>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</si>
  <si>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</si>
  <si>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</si>
  <si>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</si>
  <si>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</si>
  <si>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</si>
  <si>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</si>
  <si>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</si>
  <si>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</si>
  <si>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</si>
  <si>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</si>
  <si>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</si>
  <si>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</si>
  <si>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</si>
  <si>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</si>
  <si>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</si>
  <si>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</si>
  <si>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</si>
  <si>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</si>
  <si>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</si>
  <si>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</si>
  <si>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</si>
  <si>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</si>
  <si>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</si>
  <si>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</si>
  <si>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</si>
  <si>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</si>
  <si>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</si>
  <si>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</si>
  <si>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</si>
  <si>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</si>
  <si>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</si>
  <si>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</si>
  <si>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</si>
  <si>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</si>
  <si>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</si>
  <si>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</si>
  <si>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</si>
  <si>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</si>
  <si>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</si>
  <si>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</si>
  <si>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</si>
  <si>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</si>
  <si>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</si>
  <si>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</si>
  <si>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</si>
  <si>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</si>
  <si>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</si>
  <si>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</si>
  <si>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</si>
  <si>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</si>
  <si>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</si>
  <si>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</si>
  <si>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</si>
  <si>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</si>
  <si>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</si>
  <si>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</si>
  <si>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</si>
  <si>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</si>
  <si>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</si>
  <si>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</si>
  <si>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</si>
  <si>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</si>
  <si>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</si>
  <si>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</si>
  <si>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</si>
  <si>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</si>
  <si>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</si>
  <si>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</si>
  <si>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</si>
  <si>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</si>
  <si>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</si>
  <si>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</si>
  <si>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</si>
  <si>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</si>
  <si>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</si>
  <si>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</si>
  <si>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</si>
  <si>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</si>
  <si>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</si>
  <si>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</si>
  <si>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</si>
  <si>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</si>
  <si>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</si>
  <si>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</si>
  <si>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</si>
  <si>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</si>
  <si>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</si>
  <si>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</si>
  <si>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</si>
  <si>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</si>
  <si>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</si>
  <si>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</si>
  <si>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</si>
  <si>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</si>
  <si>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</si>
  <si>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</si>
  <si>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</si>
  <si>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</si>
  <si>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</si>
  <si>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</si>
  <si>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</si>
  <si>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</si>
  <si>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</si>
  <si>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</si>
  <si>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</si>
  <si>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</si>
  <si>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</si>
  <si>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</si>
  <si>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</si>
  <si>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</si>
  <si>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</si>
  <si>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</si>
  <si>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</si>
  <si>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</si>
  <si>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</si>
  <si>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</si>
  <si>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</si>
  <si>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</si>
  <si>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</si>
  <si>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</si>
  <si>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</si>
  <si>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</si>
  <si>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</si>
  <si>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</si>
  <si>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</si>
  <si>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</si>
  <si>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</si>
  <si>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</si>
  <si>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</si>
  <si>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</si>
  <si>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</si>
  <si>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</si>
  <si>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</si>
  <si>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</si>
  <si>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</si>
  <si>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</si>
  <si>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</si>
  <si>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</si>
  <si>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</si>
  <si>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</si>
  <si>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</si>
  <si>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</si>
  <si>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</si>
  <si>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</si>
  <si>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</si>
  <si>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</si>
  <si>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</si>
  <si>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</si>
  <si>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</si>
  <si>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</si>
  <si>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</si>
  <si>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</si>
  <si>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</si>
  <si>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</si>
  <si>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</si>
  <si>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</si>
  <si>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</si>
  <si>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</si>
  <si>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</si>
  <si>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</si>
  <si>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</si>
  <si>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</si>
  <si>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</si>
  <si>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</si>
  <si>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</si>
  <si>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</si>
  <si>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</si>
  <si>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</si>
  <si>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</si>
  <si>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</si>
  <si>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</si>
  <si>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</si>
  <si>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</si>
  <si>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</si>
  <si>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</si>
  <si>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</si>
  <si>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</si>
  <si>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</si>
  <si>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</si>
  <si>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</si>
  <si>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</si>
  <si>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</si>
  <si>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</si>
  <si>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</si>
  <si>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</si>
  <si>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</si>
  <si>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</si>
  <si>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</si>
  <si>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</si>
  <si>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</si>
  <si>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</si>
  <si>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</si>
  <si>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</si>
  <si>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</si>
  <si>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</si>
  <si>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</si>
  <si>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</si>
  <si>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</si>
  <si>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</si>
  <si>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</si>
  <si>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</si>
  <si>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</si>
  <si>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</si>
  <si>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</si>
  <si>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</si>
  <si>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</si>
  <si>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</si>
  <si>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</si>
  <si>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</si>
  <si>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</si>
  <si>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</si>
  <si>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</si>
  <si>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</si>
  <si>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</si>
  <si>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</si>
  <si>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</si>
  <si>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</si>
  <si>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</si>
  <si>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</si>
  <si>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</si>
  <si>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</si>
  <si>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</si>
  <si>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</si>
  <si>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</si>
  <si>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</si>
  <si>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</si>
  <si>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</si>
  <si>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</si>
  <si>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</si>
  <si>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</si>
  <si>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</si>
  <si>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</si>
  <si>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</si>
  <si>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</si>
  <si>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</si>
  <si>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</si>
  <si>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</si>
  <si>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</si>
  <si>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</si>
  <si>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</si>
  <si>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</si>
  <si>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</si>
  <si>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</si>
  <si>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</si>
  <si>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</si>
  <si>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</si>
  <si>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</si>
  <si>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</si>
  <si>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</si>
  <si>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</si>
  <si>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</si>
  <si>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</si>
  <si>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</si>
  <si>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</si>
  <si>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</si>
  <si>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</si>
  <si>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</si>
  <si>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</si>
  <si>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</si>
  <si>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</si>
  <si>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</si>
  <si>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</si>
  <si>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</si>
  <si>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</si>
  <si>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</si>
  <si>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</si>
  <si>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</si>
  <si>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</si>
  <si>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</si>
  <si>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</si>
  <si>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</si>
  <si>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</si>
  <si>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</si>
  <si>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</si>
  <si>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</si>
  <si>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</si>
  <si>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</si>
  <si>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</si>
  <si>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</si>
  <si>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</si>
  <si>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</si>
  <si>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</si>
  <si>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</si>
  <si>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</si>
  <si>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</si>
  <si>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</si>
  <si>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</si>
  <si>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</si>
  <si>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</si>
  <si>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</si>
  <si>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</si>
  <si>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</si>
  <si>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</si>
  <si>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</si>
  <si>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</si>
  <si>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</si>
  <si>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</si>
  <si>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</si>
  <si>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</si>
  <si>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</si>
  <si>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</si>
  <si>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</si>
  <si>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</si>
  <si>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</si>
  <si>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</si>
  <si>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</si>
  <si>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</si>
  <si>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</si>
  <si>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</si>
  <si>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</si>
  <si>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</si>
  <si>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</si>
  <si>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</si>
  <si>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</si>
  <si>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</si>
  <si>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</si>
  <si>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</si>
  <si>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</si>
  <si>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</si>
  <si>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</si>
  <si>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</si>
  <si>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</si>
  <si>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</si>
  <si>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</si>
  <si>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</si>
  <si>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</si>
  <si>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</si>
  <si>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</si>
  <si>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</si>
  <si>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</si>
  <si>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</si>
  <si>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</si>
  <si>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</si>
  <si>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</si>
  <si>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</si>
  <si>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</si>
  <si>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</si>
  <si>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</si>
  <si>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</si>
  <si>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</si>
  <si>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</si>
  <si>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</si>
  <si>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</si>
  <si>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</si>
  <si>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</si>
  <si>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</si>
  <si>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</si>
  <si>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</si>
  <si>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</si>
  <si>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</si>
  <si>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</si>
  <si>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</si>
  <si>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</si>
  <si>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</si>
  <si>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</si>
  <si>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</si>
  <si>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</si>
  <si>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</si>
  <si>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</si>
  <si>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</si>
  <si>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</si>
  <si>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</si>
  <si>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</si>
  <si>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</si>
  <si>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</si>
  <si>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</si>
  <si>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</si>
  <si>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</si>
  <si>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</si>
  <si>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</si>
  <si>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</si>
  <si>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</si>
  <si>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</si>
  <si>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</si>
  <si>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</si>
  <si>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</si>
  <si>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</si>
  <si>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</si>
  <si>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</si>
  <si>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</si>
  <si>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</si>
  <si>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</si>
  <si>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</si>
  <si>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</si>
  <si>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</si>
  <si>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</si>
  <si>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</si>
  <si>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</si>
  <si>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</si>
  <si>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</si>
  <si>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</si>
  <si>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</si>
  <si>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</si>
  <si>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</si>
  <si>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</si>
  <si>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</si>
  <si>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</si>
  <si>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</si>
  <si>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</si>
  <si>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</si>
  <si>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</si>
  <si>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</si>
  <si>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</si>
  <si>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</si>
  <si>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</si>
  <si>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</si>
  <si>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</si>
  <si>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</si>
  <si>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</si>
  <si>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</si>
  <si>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</si>
  <si>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</si>
  <si>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</si>
  <si>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</si>
  <si>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</si>
  <si>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</si>
  <si>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</si>
  <si>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</si>
  <si>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</si>
  <si>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</si>
  <si>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</si>
  <si>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</si>
  <si>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</si>
  <si>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</si>
  <si>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</si>
  <si>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</si>
  <si>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</si>
  <si>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</si>
  <si>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</si>
  <si>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</si>
  <si>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</si>
  <si>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</si>
  <si>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</si>
  <si>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</si>
  <si>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</si>
  <si>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</si>
  <si>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</si>
  <si>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</si>
  <si>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</si>
  <si>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</si>
  <si>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</si>
  <si>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</si>
  <si>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</si>
  <si>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</si>
  <si>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</si>
  <si>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</si>
  <si>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</si>
  <si>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</si>
  <si>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</si>
  <si>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</si>
  <si>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</si>
  <si>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</si>
  <si>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</si>
  <si>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</si>
  <si>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</si>
  <si>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</si>
  <si>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</si>
  <si>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</si>
  <si>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</si>
  <si>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</si>
  <si>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</si>
  <si>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</si>
  <si>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</si>
  <si>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</si>
  <si>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</si>
  <si>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</si>
  <si>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</si>
  <si>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</si>
  <si>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特定医療法人長門莫記念会　長門記念病院</t>
    <phoneticPr fontId="3"/>
  </si>
  <si>
    <t>〒876-0835 佐伯市鶴岡町１丁目１１番５９号</t>
    <phoneticPr fontId="3"/>
  </si>
  <si>
    <t>〇</t>
  </si>
  <si>
    <t>医療法人</t>
  </si>
  <si>
    <t>複数の診療科で活用</t>
  </si>
  <si>
    <t>整形外科</t>
  </si>
  <si>
    <t>内科</t>
  </si>
  <si>
    <t>急性期一般入院料１</t>
  </si>
  <si>
    <t>ＤＰＣ病院ではない</t>
  </si>
  <si>
    <t>有</t>
  </si>
  <si>
    <t>看護必要度Ⅰ</t>
    <phoneticPr fontId="3"/>
  </si>
  <si>
    <t>2A病棟</t>
  </si>
  <si>
    <t>急性期機能</t>
  </si>
  <si>
    <t>地域包括ケア病棟入院料１</t>
  </si>
  <si>
    <t>2B病棟</t>
  </si>
  <si>
    <t>泌尿器科</t>
  </si>
  <si>
    <t>3A病棟</t>
  </si>
  <si>
    <t>3B病棟</t>
  </si>
  <si>
    <t>回復期ﾘﾊﾋﾞﾘﾃｰｼｮﾝ病棟入院料１</t>
  </si>
  <si>
    <t>-</t>
    <phoneticPr fontId="3"/>
  </si>
  <si>
    <t>4病棟</t>
  </si>
  <si>
    <t>回復期機能</t>
  </si>
  <si>
    <t>外科</t>
  </si>
  <si>
    <t>療養病棟入院料１</t>
  </si>
  <si>
    <t>5病棟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</si>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</sst>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1051</v>
      </c>
      <c r="N9" s="282" t="s">
        <v>1053</v>
      </c>
      <c r="O9" s="282" t="s">
        <v>1054</v>
      </c>
      <c r="P9" s="282" t="s">
        <v>1057</v>
      </c>
      <c r="Q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1051</v>
      </c>
      <c r="N22" s="282" t="s">
        <v>1053</v>
      </c>
      <c r="O22" s="282" t="s">
        <v>1054</v>
      </c>
      <c r="P22" s="282" t="s">
        <v>1057</v>
      </c>
      <c r="Q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1051</v>
      </c>
      <c r="N35" s="282" t="s">
        <v>1053</v>
      </c>
      <c r="O35" s="282" t="s">
        <v>1054</v>
      </c>
      <c r="P35" s="282" t="s">
        <v>1057</v>
      </c>
      <c r="Q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1051</v>
      </c>
      <c r="N44" s="282" t="s">
        <v>1053</v>
      </c>
      <c r="O44" s="282" t="s">
        <v>1054</v>
      </c>
      <c r="P44" s="282" t="s">
        <v>1057</v>
      </c>
      <c r="Q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1051</v>
      </c>
      <c r="N89" s="262" t="s">
        <v>1053</v>
      </c>
      <c r="O89" s="262" t="s">
        <v>1054</v>
      </c>
      <c r="P89" s="262" t="s">
        <v>1057</v>
      </c>
      <c r="Q89" s="262" t="s">
        <v>1061</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1058</v>
      </c>
      <c r="Q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1054</v>
      </c>
      <c r="P97" s="66" t="s">
        <v>1057</v>
      </c>
      <c r="Q97" s="66" t="s">
        <v>1061</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1058</v>
      </c>
      <c r="Q98" s="70" t="s">
        <v>1062</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150</v>
      </c>
      <c r="K99" s="237" t="str">
        <f>IF(OR(COUNTIF(L99:Q99,"未確認")&gt;0,COUNTIF(L99:Q99,"~*")&gt;0),"※","")</f>
        <v/>
      </c>
      <c r="L99" s="258">
        <v>45</v>
      </c>
      <c r="M99" s="258">
        <v>30</v>
      </c>
      <c r="N99" s="258">
        <v>45</v>
      </c>
      <c r="O99" s="258">
        <v>30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IF(OR(COUNTIF(L101:Q101,"未確認")&gt;0,COUNTIF(L101:Q101,"~*")&gt;0),"※","")</f>
        <v/>
      </c>
      <c r="L101" s="258">
        <v>45</v>
      </c>
      <c r="M101" s="258">
        <v>30</v>
      </c>
      <c r="N101" s="258">
        <v>45</v>
      </c>
      <c r="O101" s="258">
        <v>30</v>
      </c>
      <c r="P101" s="258">
        <v>0</v>
      </c>
      <c r="Q101" s="258">
        <v>0</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IF(OR(COUNTIF(L101:Q101,"未確認")&gt;0,COUNTIF(L101:Q101,"~*")&gt;0),"※","")</f>
        <v/>
      </c>
      <c r="L102" s="258">
        <v>45</v>
      </c>
      <c r="M102" s="258">
        <v>30</v>
      </c>
      <c r="N102" s="258">
        <v>45</v>
      </c>
      <c r="O102" s="258">
        <v>30</v>
      </c>
      <c r="P102" s="258">
        <v>0</v>
      </c>
      <c r="Q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0</v>
      </c>
      <c r="N103" s="258">
        <v>0</v>
      </c>
      <c r="O103" s="258">
        <v>0</v>
      </c>
      <c r="P103" s="258">
        <v>52</v>
      </c>
      <c r="Q103" s="258">
        <v>48</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0</v>
      </c>
      <c r="M104" s="258">
        <v>0</v>
      </c>
      <c r="N104" s="258">
        <v>0</v>
      </c>
      <c r="O104" s="258">
        <v>0</v>
      </c>
      <c r="P104" s="258">
        <v>52</v>
      </c>
      <c r="Q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0</v>
      </c>
      <c r="N106" s="258">
        <v>0</v>
      </c>
      <c r="O106" s="258">
        <v>0</v>
      </c>
      <c r="P106" s="258">
        <v>52</v>
      </c>
      <c r="Q106" s="258">
        <v>48</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0</v>
      </c>
      <c r="M107" s="258">
        <v>0</v>
      </c>
      <c r="N107" s="258">
        <v>0</v>
      </c>
      <c r="O107" s="258">
        <v>0</v>
      </c>
      <c r="P107" s="258">
        <v>52</v>
      </c>
      <c r="Q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0</v>
      </c>
      <c r="N109" s="258">
        <v>0</v>
      </c>
      <c r="O109" s="258">
        <v>0</v>
      </c>
      <c r="P109" s="258">
        <v>52</v>
      </c>
      <c r="Q109" s="258">
        <v>48</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0</v>
      </c>
      <c r="M110" s="258">
        <v>0</v>
      </c>
      <c r="N110" s="258">
        <v>0</v>
      </c>
      <c r="O110" s="258">
        <v>0</v>
      </c>
      <c r="P110" s="258">
        <v>52</v>
      </c>
      <c r="Q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1054</v>
      </c>
      <c r="P118" s="66" t="s">
        <v>1057</v>
      </c>
      <c r="Q118" s="66" t="s">
        <v>1061</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1058</v>
      </c>
      <c r="Q119" s="70" t="s">
        <v>1062</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1043</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533</v>
      </c>
      <c r="P121" s="98" t="s">
        <v>1042</v>
      </c>
      <c r="Q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1052</v>
      </c>
      <c r="O122" s="98" t="s">
        <v>533</v>
      </c>
      <c r="P122" s="98" t="s">
        <v>1043</v>
      </c>
      <c r="Q122" s="98" t="s">
        <v>1052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1059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1054</v>
      </c>
      <c r="P129" s="66" t="s">
        <v>1057</v>
      </c>
      <c r="Q129" s="66" t="s">
        <v>1061</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1058</v>
      </c>
      <c r="Q130" s="70" t="s">
        <v>1062</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c r="N131" s="98" t="s">
        <v>1044</v>
      </c>
      <c r="O131" s="98" t="s">
        <v>1044</v>
      </c>
      <c r="P131" s="98" t="s">
        <v>1055</v>
      </c>
      <c r="Q131" s="98" t="s">
        <v>1060</v>
      </c>
    </row>
    <row r="132" spans="1:22" s="83" customFormat="1" ht="34.5" customHeight="1">
      <c r="A132" s="244" t="s">
        <v>621</v>
      </c>
      <c r="B132" s="84"/>
      <c r="C132" s="295"/>
      <c r="D132" s="297"/>
      <c r="E132" s="320" t="s">
        <v>58</v>
      </c>
      <c r="F132" s="321"/>
      <c r="G132" s="321"/>
      <c r="H132" s="322"/>
      <c r="I132" s="389"/>
      <c r="J132" s="101"/>
      <c r="K132" s="102"/>
      <c r="L132" s="82">
        <v>45</v>
      </c>
      <c r="M132" s="82">
        <v>30</v>
      </c>
      <c r="N132" s="82">
        <v>45</v>
      </c>
      <c r="O132" s="82">
        <v>30</v>
      </c>
      <c r="P132" s="82">
        <v>52</v>
      </c>
      <c r="Q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1054</v>
      </c>
      <c r="P143" s="66" t="s">
        <v>1057</v>
      </c>
      <c r="Q143" s="66" t="s">
        <v>1061</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1058</v>
      </c>
      <c r="Q144" s="70" t="s">
        <v>1062</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279</v>
      </c>
      <c r="K145" s="264" t="str">
        <f t="shared" ref="K145:K176" si="3">IF(OR(COUNTIF(L145:Q145,"未確認")&gt;0,COUNTIF(L145:Q145,"~*")&gt;0),"※","")</f>
        <v/>
      </c>
      <c r="L145" s="117">
        <v>103</v>
      </c>
      <c r="M145" s="117">
        <v>0</v>
      </c>
      <c r="N145" s="117">
        <v>111</v>
      </c>
      <c r="O145" s="117">
        <v>65</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0</v>
      </c>
      <c r="N157" s="117">
        <v>0</v>
      </c>
      <c r="O157" s="117">
        <v>0</v>
      </c>
      <c r="P157" s="117">
        <v>0</v>
      </c>
      <c r="Q157" s="117">
        <v>55</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73</v>
      </c>
      <c r="K194" s="264" t="str">
        <f t="shared" si="5"/>
        <v/>
      </c>
      <c r="L194" s="117">
        <v>0</v>
      </c>
      <c r="M194" s="117">
        <v>0</v>
      </c>
      <c r="N194" s="117">
        <v>0</v>
      </c>
      <c r="O194" s="117">
        <v>0</v>
      </c>
      <c r="P194" s="117">
        <v>73</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62</v>
      </c>
      <c r="K201" s="264" t="str">
        <f t="shared" si="5"/>
        <v/>
      </c>
      <c r="L201" s="117">
        <v>0</v>
      </c>
      <c r="M201" s="117">
        <v>62</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c r="O220" s="117" t="s">
        <v>541</v>
      </c>
      <c r="P220" s="117" t="s">
        <v>541</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1054</v>
      </c>
      <c r="P226" s="66" t="s">
        <v>1057</v>
      </c>
      <c r="Q226" s="66" t="s">
        <v>1061</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1058</v>
      </c>
      <c r="Q227" s="70" t="s">
        <v>1062</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1054</v>
      </c>
      <c r="P234" s="66" t="s">
        <v>1057</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1058</v>
      </c>
      <c r="Q235" s="70" t="s">
        <v>1062</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1054</v>
      </c>
      <c r="P244" s="66" t="s">
        <v>1057</v>
      </c>
      <c r="Q244" s="66" t="s">
        <v>1061</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1058</v>
      </c>
      <c r="Q245" s="70" t="s">
        <v>1062</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1054</v>
      </c>
      <c r="P253" s="66" t="s">
        <v>1057</v>
      </c>
      <c r="Q253" s="66" t="s">
        <v>1061</v>
      </c>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1058</v>
      </c>
      <c r="Q254" s="137" t="s">
        <v>1062</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1054</v>
      </c>
      <c r="P263" s="66" t="s">
        <v>1057</v>
      </c>
      <c r="Q263" s="66" t="s">
        <v>1061</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1058</v>
      </c>
      <c r="Q264" s="70" t="s">
        <v>1062</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120</v>
      </c>
      <c r="K269" s="81" t="str">
        <f t="shared" si="8"/>
        <v/>
      </c>
      <c r="L269" s="147">
        <v>27</v>
      </c>
      <c r="M269" s="147">
        <v>12</v>
      </c>
      <c r="N269" s="147">
        <v>28</v>
      </c>
      <c r="O269" s="147">
        <v>24</v>
      </c>
      <c r="P269" s="147">
        <v>17</v>
      </c>
      <c r="Q269" s="147">
        <v>12</v>
      </c>
    </row>
    <row r="270" spans="1:22" s="83" customFormat="1" ht="34.5" customHeight="1">
      <c r="A270" s="249" t="s">
        <v>725</v>
      </c>
      <c r="B270" s="120"/>
      <c r="C270" s="371"/>
      <c r="D270" s="371"/>
      <c r="E270" s="371"/>
      <c r="F270" s="371"/>
      <c r="G270" s="371" t="s">
        <v>148</v>
      </c>
      <c r="H270" s="371"/>
      <c r="I270" s="404"/>
      <c r="J270" s="266">
        <f t="shared" si="9"/>
        <v>9.9</v>
      </c>
      <c r="K270" s="81" t="str">
        <f t="shared" si="8"/>
        <v/>
      </c>
      <c r="L270" s="148">
        <v>2.2999999999999998</v>
      </c>
      <c r="M270" s="148">
        <v>1.5</v>
      </c>
      <c r="N270" s="148">
        <v>3</v>
      </c>
      <c r="O270" s="148">
        <v>0</v>
      </c>
      <c r="P270" s="148">
        <v>2.2999999999999998</v>
      </c>
      <c r="Q270" s="148">
        <v>0.8</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2</v>
      </c>
      <c r="N271" s="147">
        <v>0</v>
      </c>
      <c r="O271" s="147">
        <v>0</v>
      </c>
      <c r="P271" s="147">
        <v>0</v>
      </c>
      <c r="Q271" s="147">
        <v>3</v>
      </c>
    </row>
    <row r="272" spans="1:22" s="83" customFormat="1" ht="34.5" customHeight="1">
      <c r="A272" s="249" t="s">
        <v>726</v>
      </c>
      <c r="B272" s="120"/>
      <c r="C272" s="372"/>
      <c r="D272" s="372"/>
      <c r="E272" s="372"/>
      <c r="F272" s="372"/>
      <c r="G272" s="371" t="s">
        <v>148</v>
      </c>
      <c r="H272" s="371"/>
      <c r="I272" s="404"/>
      <c r="J272" s="266">
        <f t="shared" si="9"/>
        <v>3.3</v>
      </c>
      <c r="K272" s="81" t="str">
        <f t="shared" si="8"/>
        <v/>
      </c>
      <c r="L272" s="148">
        <v>0</v>
      </c>
      <c r="M272" s="148">
        <v>0</v>
      </c>
      <c r="N272" s="148">
        <v>0.5</v>
      </c>
      <c r="O272" s="148">
        <v>0.4</v>
      </c>
      <c r="P272" s="148">
        <v>1</v>
      </c>
      <c r="Q272" s="148">
        <v>1.4</v>
      </c>
    </row>
    <row r="273" spans="1:17" s="83" customFormat="1" ht="34.5" customHeight="1">
      <c r="A273" s="249" t="s">
        <v>727</v>
      </c>
      <c r="B273" s="120"/>
      <c r="C273" s="371" t="s">
        <v>152</v>
      </c>
      <c r="D273" s="372"/>
      <c r="E273" s="372"/>
      <c r="F273" s="372"/>
      <c r="G273" s="371" t="s">
        <v>146</v>
      </c>
      <c r="H273" s="371"/>
      <c r="I273" s="404"/>
      <c r="J273" s="266">
        <f t="shared" si="9"/>
        <v>39</v>
      </c>
      <c r="K273" s="81" t="str">
        <f t="shared" si="8"/>
        <v/>
      </c>
      <c r="L273" s="147">
        <v>5</v>
      </c>
      <c r="M273" s="147">
        <v>6</v>
      </c>
      <c r="N273" s="147">
        <v>5</v>
      </c>
      <c r="O273" s="147">
        <v>6</v>
      </c>
      <c r="P273" s="147">
        <v>8</v>
      </c>
      <c r="Q273" s="147">
        <v>9</v>
      </c>
    </row>
    <row r="274" spans="1:17" s="83" customFormat="1" ht="34.5" customHeight="1">
      <c r="A274" s="249" t="s">
        <v>727</v>
      </c>
      <c r="B274" s="120"/>
      <c r="C274" s="372"/>
      <c r="D274" s="372"/>
      <c r="E274" s="372"/>
      <c r="F274" s="372"/>
      <c r="G274" s="371" t="s">
        <v>148</v>
      </c>
      <c r="H274" s="371"/>
      <c r="I274" s="404"/>
      <c r="J274" s="266">
        <f t="shared" si="9"/>
        <v>3.7</v>
      </c>
      <c r="K274" s="81" t="str">
        <f t="shared" si="8"/>
        <v/>
      </c>
      <c r="L274" s="148">
        <v>1.1000000000000001</v>
      </c>
      <c r="M274" s="148">
        <v>0</v>
      </c>
      <c r="N274" s="148">
        <v>1.3</v>
      </c>
      <c r="O274" s="148">
        <v>0.9</v>
      </c>
      <c r="P274" s="148">
        <v>0</v>
      </c>
      <c r="Q274" s="148">
        <v>0.4</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11</v>
      </c>
      <c r="K277" s="81" t="str">
        <f t="shared" si="8"/>
        <v/>
      </c>
      <c r="L277" s="147">
        <v>0</v>
      </c>
      <c r="M277" s="147">
        <v>0</v>
      </c>
      <c r="N277" s="147">
        <v>0</v>
      </c>
      <c r="O277" s="147">
        <v>0</v>
      </c>
      <c r="P277" s="147">
        <v>11</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0</v>
      </c>
      <c r="O279" s="147">
        <v>0</v>
      </c>
      <c r="P279" s="147">
        <v>6</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0</v>
      </c>
      <c r="N281" s="147">
        <v>0</v>
      </c>
      <c r="O281" s="147">
        <v>0</v>
      </c>
      <c r="P281" s="147">
        <v>4</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3.2</v>
      </c>
      <c r="M298" s="148">
        <v>7.6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1054</v>
      </c>
      <c r="P322" s="66" t="s">
        <v>1057</v>
      </c>
      <c r="Q322" s="66" t="s">
        <v>1061</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1058</v>
      </c>
      <c r="Q323" s="137" t="s">
        <v>1062</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1054</v>
      </c>
      <c r="P342" s="66" t="s">
        <v>1057</v>
      </c>
      <c r="Q342" s="66" t="s">
        <v>1061</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1058</v>
      </c>
      <c r="Q343" s="137" t="s">
        <v>1062</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1054</v>
      </c>
      <c r="P367" s="66" t="s">
        <v>1057</v>
      </c>
      <c r="Q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1058</v>
      </c>
      <c r="Q368" s="137" t="s">
        <v>1062</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1054</v>
      </c>
      <c r="P390" s="66" t="s">
        <v>1057</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1058</v>
      </c>
      <c r="Q391" s="70" t="s">
        <v>1062</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3376</v>
      </c>
      <c r="K392" s="81" t="str">
        <f t="shared" ref="K392:K397" si="12">IF(OR(COUNTIF(L392:Q392,"未確認")&gt;0,COUNTIF(L392:Q392,"~*")&gt;0),"※","")</f>
        <v/>
      </c>
      <c r="L392" s="147">
        <v>1001</v>
      </c>
      <c r="M392" s="147">
        <v>389</v>
      </c>
      <c r="N392" s="147">
        <v>994</v>
      </c>
      <c r="O392" s="147">
        <v>587</v>
      </c>
      <c r="P392" s="147">
        <v>367</v>
      </c>
      <c r="Q392" s="147">
        <v>38</v>
      </c>
    </row>
    <row r="393" spans="1:22" s="83" customFormat="1" ht="34.5" customHeight="1">
      <c r="A393" s="249" t="s">
        <v>773</v>
      </c>
      <c r="B393" s="84"/>
      <c r="C393" s="370"/>
      <c r="D393" s="380"/>
      <c r="E393" s="320" t="s">
        <v>224</v>
      </c>
      <c r="F393" s="321"/>
      <c r="G393" s="321"/>
      <c r="H393" s="322"/>
      <c r="I393" s="343"/>
      <c r="J393" s="140">
        <f t="shared" si="11"/>
        <v>1411</v>
      </c>
      <c r="K393" s="81" t="str">
        <f t="shared" si="12"/>
        <v/>
      </c>
      <c r="L393" s="147">
        <v>234</v>
      </c>
      <c r="M393" s="147">
        <v>388</v>
      </c>
      <c r="N393" s="147">
        <v>239</v>
      </c>
      <c r="O393" s="147">
        <v>161</v>
      </c>
      <c r="P393" s="147">
        <v>351</v>
      </c>
      <c r="Q393" s="147">
        <v>38</v>
      </c>
    </row>
    <row r="394" spans="1:22" s="83" customFormat="1" ht="34.5" customHeight="1">
      <c r="A394" s="250" t="s">
        <v>774</v>
      </c>
      <c r="B394" s="84"/>
      <c r="C394" s="370"/>
      <c r="D394" s="381"/>
      <c r="E394" s="320" t="s">
        <v>225</v>
      </c>
      <c r="F394" s="321"/>
      <c r="G394" s="321"/>
      <c r="H394" s="322"/>
      <c r="I394" s="343"/>
      <c r="J394" s="140">
        <f t="shared" si="11"/>
        <v>848</v>
      </c>
      <c r="K394" s="81" t="str">
        <f t="shared" si="12"/>
        <v/>
      </c>
      <c r="L394" s="147">
        <v>329</v>
      </c>
      <c r="M394" s="147">
        <v>0</v>
      </c>
      <c r="N394" s="147">
        <v>314</v>
      </c>
      <c r="O394" s="147">
        <v>203</v>
      </c>
      <c r="P394" s="147">
        <v>2</v>
      </c>
      <c r="Q394" s="147">
        <v>0</v>
      </c>
    </row>
    <row r="395" spans="1:22" s="83" customFormat="1" ht="34.5" customHeight="1">
      <c r="A395" s="250" t="s">
        <v>775</v>
      </c>
      <c r="B395" s="84"/>
      <c r="C395" s="370"/>
      <c r="D395" s="382"/>
      <c r="E395" s="320" t="s">
        <v>226</v>
      </c>
      <c r="F395" s="321"/>
      <c r="G395" s="321"/>
      <c r="H395" s="322"/>
      <c r="I395" s="343"/>
      <c r="J395" s="140">
        <f t="shared" si="11"/>
        <v>1117</v>
      </c>
      <c r="K395" s="81" t="str">
        <f t="shared" si="12"/>
        <v/>
      </c>
      <c r="L395" s="147">
        <v>438</v>
      </c>
      <c r="M395" s="147">
        <v>1</v>
      </c>
      <c r="N395" s="147">
        <v>441</v>
      </c>
      <c r="O395" s="147">
        <v>223</v>
      </c>
      <c r="P395" s="147">
        <v>14</v>
      </c>
      <c r="Q395" s="147">
        <v>0</v>
      </c>
    </row>
    <row r="396" spans="1:22" s="83" customFormat="1" ht="34.5" customHeight="1">
      <c r="A396" s="250" t="s">
        <v>776</v>
      </c>
      <c r="B396" s="1"/>
      <c r="C396" s="370"/>
      <c r="D396" s="320" t="s">
        <v>227</v>
      </c>
      <c r="E396" s="321"/>
      <c r="F396" s="321"/>
      <c r="G396" s="321"/>
      <c r="H396" s="322"/>
      <c r="I396" s="343"/>
      <c r="J396" s="140">
        <f t="shared" si="11"/>
        <v>75164</v>
      </c>
      <c r="K396" s="81" t="str">
        <f t="shared" si="12"/>
        <v/>
      </c>
      <c r="L396" s="147">
        <v>13283</v>
      </c>
      <c r="M396" s="147">
        <v>9206</v>
      </c>
      <c r="N396" s="147">
        <v>13121</v>
      </c>
      <c r="O396" s="147">
        <v>9204</v>
      </c>
      <c r="P396" s="147">
        <v>15721</v>
      </c>
      <c r="Q396" s="147">
        <v>14629</v>
      </c>
    </row>
    <row r="397" spans="1:22" s="83" customFormat="1" ht="34.5" customHeight="1">
      <c r="A397" s="250" t="s">
        <v>777</v>
      </c>
      <c r="B397" s="119"/>
      <c r="C397" s="370"/>
      <c r="D397" s="320" t="s">
        <v>228</v>
      </c>
      <c r="E397" s="321"/>
      <c r="F397" s="321"/>
      <c r="G397" s="321"/>
      <c r="H397" s="322"/>
      <c r="I397" s="344"/>
      <c r="J397" s="140">
        <f t="shared" si="11"/>
        <v>17352</v>
      </c>
      <c r="K397" s="81" t="str">
        <f t="shared" si="12"/>
        <v/>
      </c>
      <c r="L397" s="147">
        <v>3349</v>
      </c>
      <c r="M397" s="147">
        <v>2487</v>
      </c>
      <c r="N397" s="147">
        <v>2983</v>
      </c>
      <c r="O397" s="147">
        <v>2249</v>
      </c>
      <c r="P397" s="147">
        <v>3377</v>
      </c>
      <c r="Q397" s="147">
        <v>2907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1054</v>
      </c>
      <c r="P403" s="66" t="s">
        <v>1057</v>
      </c>
      <c r="Q403" s="66" t="s">
        <v>1061</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1058</v>
      </c>
      <c r="Q404" s="70" t="s">
        <v>1062</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3376</v>
      </c>
      <c r="K405" s="81" t="str">
        <f t="shared" ref="K405:K422" si="14">IF(OR(COUNTIF(L405:Q405,"未確認")&gt;0,COUNTIF(L405:Q405,"~*")&gt;0),"※","")</f>
        <v/>
      </c>
      <c r="L405" s="147">
        <v>1001</v>
      </c>
      <c r="M405" s="147">
        <v>389</v>
      </c>
      <c r="N405" s="147">
        <v>994</v>
      </c>
      <c r="O405" s="147">
        <v>587</v>
      </c>
      <c r="P405" s="147">
        <v>367</v>
      </c>
      <c r="Q405" s="147">
        <v>38</v>
      </c>
    </row>
    <row r="406" spans="1:22" s="83" customFormat="1" ht="34.5" customHeight="1">
      <c r="A406" s="251" t="s">
        <v>779</v>
      </c>
      <c r="B406" s="119"/>
      <c r="C406" s="369"/>
      <c r="D406" s="375" t="s">
        <v>233</v>
      </c>
      <c r="E406" s="377" t="s">
        <v>234</v>
      </c>
      <c r="F406" s="378"/>
      <c r="G406" s="378"/>
      <c r="H406" s="379"/>
      <c r="I406" s="361"/>
      <c r="J406" s="140">
        <f t="shared" si="13"/>
        <v>791</v>
      </c>
      <c r="K406" s="81" t="str">
        <f t="shared" si="14"/>
        <v/>
      </c>
      <c r="L406" s="147">
        <v>26</v>
      </c>
      <c r="M406" s="147">
        <v>383</v>
      </c>
      <c r="N406" s="147">
        <v>13</v>
      </c>
      <c r="O406" s="147">
        <v>13</v>
      </c>
      <c r="P406" s="147">
        <v>318</v>
      </c>
      <c r="Q406" s="147">
        <v>38</v>
      </c>
    </row>
    <row r="407" spans="1:22" s="83" customFormat="1" ht="34.5" customHeight="1">
      <c r="A407" s="251" t="s">
        <v>780</v>
      </c>
      <c r="B407" s="119"/>
      <c r="C407" s="369"/>
      <c r="D407" s="369"/>
      <c r="E407" s="320" t="s">
        <v>235</v>
      </c>
      <c r="F407" s="321"/>
      <c r="G407" s="321"/>
      <c r="H407" s="322"/>
      <c r="I407" s="361"/>
      <c r="J407" s="140">
        <f t="shared" si="13"/>
        <v>2019</v>
      </c>
      <c r="K407" s="81" t="str">
        <f t="shared" si="14"/>
        <v/>
      </c>
      <c r="L407" s="147">
        <v>820</v>
      </c>
      <c r="M407" s="147">
        <v>3</v>
      </c>
      <c r="N407" s="147">
        <v>800</v>
      </c>
      <c r="O407" s="147">
        <v>380</v>
      </c>
      <c r="P407" s="147">
        <v>16</v>
      </c>
      <c r="Q407" s="147">
        <v>0</v>
      </c>
    </row>
    <row r="408" spans="1:22" s="83" customFormat="1" ht="34.5" customHeight="1">
      <c r="A408" s="251" t="s">
        <v>781</v>
      </c>
      <c r="B408" s="119"/>
      <c r="C408" s="369"/>
      <c r="D408" s="369"/>
      <c r="E408" s="320" t="s">
        <v>236</v>
      </c>
      <c r="F408" s="321"/>
      <c r="G408" s="321"/>
      <c r="H408" s="322"/>
      <c r="I408" s="361"/>
      <c r="J408" s="140">
        <f t="shared" si="13"/>
        <v>138</v>
      </c>
      <c r="K408" s="81" t="str">
        <f t="shared" si="14"/>
        <v/>
      </c>
      <c r="L408" s="147">
        <v>29</v>
      </c>
      <c r="M408" s="147">
        <v>3</v>
      </c>
      <c r="N408" s="147">
        <v>39</v>
      </c>
      <c r="O408" s="147">
        <v>36</v>
      </c>
      <c r="P408" s="147">
        <v>31</v>
      </c>
      <c r="Q408" s="147">
        <v>0</v>
      </c>
    </row>
    <row r="409" spans="1:22" s="83" customFormat="1" ht="34.5" customHeight="1">
      <c r="A409" s="251" t="s">
        <v>782</v>
      </c>
      <c r="B409" s="119"/>
      <c r="C409" s="369"/>
      <c r="D409" s="369"/>
      <c r="E409" s="317" t="s">
        <v>989</v>
      </c>
      <c r="F409" s="318"/>
      <c r="G409" s="318"/>
      <c r="H409" s="319"/>
      <c r="I409" s="361"/>
      <c r="J409" s="140">
        <f t="shared" si="13"/>
        <v>428</v>
      </c>
      <c r="K409" s="81" t="str">
        <f t="shared" si="14"/>
        <v/>
      </c>
      <c r="L409" s="147">
        <v>126</v>
      </c>
      <c r="M409" s="147">
        <v>0</v>
      </c>
      <c r="N409" s="147">
        <v>142</v>
      </c>
      <c r="O409" s="147">
        <v>158</v>
      </c>
      <c r="P409" s="147">
        <v>2</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3374</v>
      </c>
      <c r="K413" s="81" t="str">
        <f t="shared" si="14"/>
        <v/>
      </c>
      <c r="L413" s="147">
        <v>987</v>
      </c>
      <c r="M413" s="147">
        <v>389</v>
      </c>
      <c r="N413" s="147">
        <v>995</v>
      </c>
      <c r="O413" s="147">
        <v>594</v>
      </c>
      <c r="P413" s="147">
        <v>371</v>
      </c>
      <c r="Q413" s="147">
        <v>38</v>
      </c>
    </row>
    <row r="414" spans="1:22" s="83" customFormat="1" ht="34.5" customHeight="1">
      <c r="A414" s="251" t="s">
        <v>787</v>
      </c>
      <c r="B414" s="119"/>
      <c r="C414" s="369"/>
      <c r="D414" s="375" t="s">
        <v>240</v>
      </c>
      <c r="E414" s="377" t="s">
        <v>241</v>
      </c>
      <c r="F414" s="378"/>
      <c r="G414" s="378"/>
      <c r="H414" s="379"/>
      <c r="I414" s="361"/>
      <c r="J414" s="140">
        <f t="shared" si="13"/>
        <v>788</v>
      </c>
      <c r="K414" s="81" t="str">
        <f t="shared" si="14"/>
        <v/>
      </c>
      <c r="L414" s="147">
        <v>400</v>
      </c>
      <c r="M414" s="147">
        <v>25</v>
      </c>
      <c r="N414" s="147">
        <v>192</v>
      </c>
      <c r="O414" s="147">
        <v>138</v>
      </c>
      <c r="P414" s="147">
        <v>31</v>
      </c>
      <c r="Q414" s="147">
        <v>2</v>
      </c>
    </row>
    <row r="415" spans="1:22" s="83" customFormat="1" ht="34.5" customHeight="1">
      <c r="A415" s="251" t="s">
        <v>788</v>
      </c>
      <c r="B415" s="119"/>
      <c r="C415" s="369"/>
      <c r="D415" s="369"/>
      <c r="E415" s="320" t="s">
        <v>242</v>
      </c>
      <c r="F415" s="321"/>
      <c r="G415" s="321"/>
      <c r="H415" s="322"/>
      <c r="I415" s="361"/>
      <c r="J415" s="140">
        <f t="shared" si="13"/>
        <v>1822</v>
      </c>
      <c r="K415" s="81" t="str">
        <f t="shared" si="14"/>
        <v/>
      </c>
      <c r="L415" s="147">
        <v>444</v>
      </c>
      <c r="M415" s="147">
        <v>252</v>
      </c>
      <c r="N415" s="147">
        <v>611</v>
      </c>
      <c r="O415" s="147">
        <v>249</v>
      </c>
      <c r="P415" s="147">
        <v>266</v>
      </c>
      <c r="Q415" s="147">
        <v>0</v>
      </c>
    </row>
    <row r="416" spans="1:22" s="83" customFormat="1" ht="34.5" customHeight="1">
      <c r="A416" s="251" t="s">
        <v>789</v>
      </c>
      <c r="B416" s="119"/>
      <c r="C416" s="369"/>
      <c r="D416" s="369"/>
      <c r="E416" s="320" t="s">
        <v>243</v>
      </c>
      <c r="F416" s="321"/>
      <c r="G416" s="321"/>
      <c r="H416" s="322"/>
      <c r="I416" s="361"/>
      <c r="J416" s="140">
        <f t="shared" si="13"/>
        <v>83</v>
      </c>
      <c r="K416" s="81" t="str">
        <f t="shared" si="14"/>
        <v/>
      </c>
      <c r="L416" s="147">
        <v>26</v>
      </c>
      <c r="M416" s="147">
        <v>2</v>
      </c>
      <c r="N416" s="147">
        <v>27</v>
      </c>
      <c r="O416" s="147">
        <v>24</v>
      </c>
      <c r="P416" s="147">
        <v>4</v>
      </c>
      <c r="Q416" s="147">
        <v>0</v>
      </c>
    </row>
    <row r="417" spans="1:22" s="83" customFormat="1" ht="34.5" customHeight="1">
      <c r="A417" s="251" t="s">
        <v>790</v>
      </c>
      <c r="B417" s="119"/>
      <c r="C417" s="369"/>
      <c r="D417" s="369"/>
      <c r="E417" s="320" t="s">
        <v>244</v>
      </c>
      <c r="F417" s="321"/>
      <c r="G417" s="321"/>
      <c r="H417" s="322"/>
      <c r="I417" s="361"/>
      <c r="J417" s="140">
        <f t="shared" si="13"/>
        <v>183</v>
      </c>
      <c r="K417" s="81" t="str">
        <f t="shared" si="14"/>
        <v/>
      </c>
      <c r="L417" s="147">
        <v>24</v>
      </c>
      <c r="M417" s="147">
        <v>60</v>
      </c>
      <c r="N417" s="147">
        <v>32</v>
      </c>
      <c r="O417" s="147">
        <v>37</v>
      </c>
      <c r="P417" s="147">
        <v>27</v>
      </c>
      <c r="Q417" s="147">
        <v>3</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14</v>
      </c>
      <c r="M418" s="147">
        <v>11</v>
      </c>
      <c r="N418" s="147">
        <v>14</v>
      </c>
      <c r="O418" s="147">
        <v>23</v>
      </c>
      <c r="P418" s="147">
        <v>11</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199</v>
      </c>
      <c r="K420" s="81" t="str">
        <f t="shared" si="14"/>
        <v/>
      </c>
      <c r="L420" s="147">
        <v>43</v>
      </c>
      <c r="M420" s="147">
        <v>26</v>
      </c>
      <c r="N420" s="147">
        <v>42</v>
      </c>
      <c r="O420" s="147">
        <v>56</v>
      </c>
      <c r="P420" s="147">
        <v>32</v>
      </c>
      <c r="Q420" s="147">
        <v>0</v>
      </c>
    </row>
    <row r="421" spans="1:22" s="83" customFormat="1" ht="34.5" customHeight="1">
      <c r="A421" s="251" t="s">
        <v>794</v>
      </c>
      <c r="B421" s="119"/>
      <c r="C421" s="369"/>
      <c r="D421" s="369"/>
      <c r="E421" s="320" t="s">
        <v>247</v>
      </c>
      <c r="F421" s="321"/>
      <c r="G421" s="321"/>
      <c r="H421" s="322"/>
      <c r="I421" s="361"/>
      <c r="J421" s="140">
        <f t="shared" si="13"/>
        <v>225</v>
      </c>
      <c r="K421" s="81" t="str">
        <f t="shared" si="14"/>
        <v/>
      </c>
      <c r="L421" s="147">
        <v>36</v>
      </c>
      <c r="M421" s="147">
        <v>13</v>
      </c>
      <c r="N421" s="147">
        <v>77</v>
      </c>
      <c r="O421" s="147">
        <v>67</v>
      </c>
      <c r="P421" s="147">
        <v>0</v>
      </c>
      <c r="Q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1054</v>
      </c>
      <c r="P428" s="66" t="s">
        <v>1057</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1058</v>
      </c>
      <c r="Q429" s="70" t="s">
        <v>1062</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2586</v>
      </c>
      <c r="K430" s="193" t="str">
        <f>IF(OR(COUNTIF(L430:Q430,"未確認")&gt;0,COUNTIF(L430:Q430,"~*")&gt;0),"※","")</f>
        <v/>
      </c>
      <c r="L430" s="147">
        <v>587</v>
      </c>
      <c r="M430" s="147">
        <v>364</v>
      </c>
      <c r="N430" s="147">
        <v>803</v>
      </c>
      <c r="O430" s="147">
        <v>456</v>
      </c>
      <c r="P430" s="147">
        <v>340</v>
      </c>
      <c r="Q430" s="147">
        <v>36</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11</v>
      </c>
      <c r="K431" s="193" t="str">
        <f>IF(OR(COUNTIF(L431:Q431,"未確認")&gt;0,COUNTIF(L431:Q431,"~*")&gt;0),"※","")</f>
        <v/>
      </c>
      <c r="L431" s="147">
        <v>1</v>
      </c>
      <c r="M431" s="147">
        <v>3</v>
      </c>
      <c r="N431" s="147">
        <v>4</v>
      </c>
      <c r="O431" s="147">
        <v>3</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14</v>
      </c>
      <c r="K432" s="193" t="str">
        <f>IF(OR(COUNTIF(L432:Q432,"未確認")&gt;0,COUNTIF(L432:Q432,"~*")&gt;0),"※","")</f>
        <v/>
      </c>
      <c r="L432" s="147">
        <v>2</v>
      </c>
      <c r="M432" s="147">
        <v>7</v>
      </c>
      <c r="N432" s="147">
        <v>1</v>
      </c>
      <c r="O432" s="147">
        <v>2</v>
      </c>
      <c r="P432" s="147">
        <v>2</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2561</v>
      </c>
      <c r="K433" s="193" t="str">
        <f>IF(OR(COUNTIF(L433:Q433,"未確認")&gt;0,COUNTIF(L433:Q433,"~*")&gt;0),"※","")</f>
        <v/>
      </c>
      <c r="L433" s="147">
        <v>584</v>
      </c>
      <c r="M433" s="147">
        <v>354</v>
      </c>
      <c r="N433" s="147">
        <v>798</v>
      </c>
      <c r="O433" s="147">
        <v>451</v>
      </c>
      <c r="P433" s="147">
        <v>338</v>
      </c>
      <c r="Q433" s="147">
        <v>36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1054</v>
      </c>
      <c r="P441" s="66" t="s">
        <v>1057</v>
      </c>
      <c r="Q441" s="66" t="s">
        <v>1061</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1058</v>
      </c>
      <c r="Q442" s="70" t="s">
        <v>1062</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1054</v>
      </c>
      <c r="P466" s="66" t="s">
        <v>1057</v>
      </c>
      <c r="Q466" s="66" t="s">
        <v>1061</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1058</v>
      </c>
      <c r="Q467" s="70" t="s">
        <v>1062</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44</v>
      </c>
      <c r="K468" s="201" t="str">
        <f t="shared" ref="K468:K475" si="16">IF(OR(COUNTIF(L468:Q468,"未確認")&gt;0,COUNTIF(L468:Q468,"*")&gt;0),"※","")</f>
        <v>※</v>
      </c>
      <c r="L468" s="117">
        <v>28</v>
      </c>
      <c r="M468" s="117">
        <v>0</v>
      </c>
      <c r="N468" s="117">
        <v>16</v>
      </c>
      <c r="O468" s="117" t="s">
        <v>541</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13</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IF(OR(COUNTIF(L477:Q477,"未確認")&gt;0,COUNTIF(L477:Q477,"*")&gt;0),"※","")</f>
        <v>※</v>
      </c>
      <c r="L477" s="117">
        <v>10</v>
      </c>
      <c r="M477" s="117">
        <v>0</v>
      </c>
      <c r="N477" s="117" t="s">
        <v>541</v>
      </c>
      <c r="O477" s="117" t="s">
        <v>541</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t="str">
        <f>IF(SUM(L481:Q481)=0,IF(COUNTIF(L481:Q481,"未確認")&gt;0,"未確認",IF(COUNTIF(L481:Q481,"*")&gt;0,"*",SUM(L481:Q481))),SUM(L481:Q481))</f>
        <v>*</v>
      </c>
      <c r="K481" s="201" t="str">
        <f t="shared" si="18"/>
        <v>※</v>
      </c>
      <c r="L481" s="117" t="s">
        <v>541</v>
      </c>
      <c r="M481" s="117">
        <v>0</v>
      </c>
      <c r="N481" s="117" t="s">
        <v>541</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1054</v>
      </c>
      <c r="P502" s="66" t="s">
        <v>1057</v>
      </c>
      <c r="Q502" s="66" t="s">
        <v>1061</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1058</v>
      </c>
      <c r="Q503" s="70" t="s">
        <v>1062</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1054</v>
      </c>
      <c r="P514" s="66" t="s">
        <v>1057</v>
      </c>
      <c r="Q514" s="66" t="s">
        <v>1061</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1058</v>
      </c>
      <c r="Q515" s="70" t="s">
        <v>1062</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1054</v>
      </c>
      <c r="P520" s="66" t="s">
        <v>1057</v>
      </c>
      <c r="Q520" s="66" t="s">
        <v>1061</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1058</v>
      </c>
      <c r="Q521" s="70" t="s">
        <v>1062</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1054</v>
      </c>
      <c r="P525" s="66" t="s">
        <v>1057</v>
      </c>
      <c r="Q525" s="66" t="s">
        <v>1061</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1058</v>
      </c>
      <c r="Q526" s="70" t="s">
        <v>1062</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1054</v>
      </c>
      <c r="P530" s="66" t="s">
        <v>1057</v>
      </c>
      <c r="Q530" s="66" t="s">
        <v>1061</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1058</v>
      </c>
      <c r="Q531" s="70" t="s">
        <v>1062</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IF(SUM(L532:Q532)=0,IF(COUNTIF(L532:Q532,"未確認")&gt;0,"未確認",IF(COUNTIF(L532:Q532,"~*")&gt;0,"*",SUM(L532:Q532))),SUM(L532:Q532))</f>
        <v>*</v>
      </c>
      <c r="K532" s="201" t="str">
        <f t="shared" ref="K532:K537" si="23">IF(OR(COUNTIF(L532:Q532,"未確認")&gt;0,COUNTIF(L532:Q532,"*")&gt;0),"※","")</f>
        <v>※</v>
      </c>
      <c r="L532" s="117">
        <v>0</v>
      </c>
      <c r="M532" s="117">
        <v>0</v>
      </c>
      <c r="N532" s="117" t="s">
        <v>541</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66</v>
      </c>
      <c r="K534" s="201" t="str">
        <f t="shared" si="23"/>
        <v>※</v>
      </c>
      <c r="L534" s="117">
        <v>16</v>
      </c>
      <c r="M534" s="117">
        <v>12</v>
      </c>
      <c r="N534" s="117">
        <v>12</v>
      </c>
      <c r="O534" s="117">
        <v>15</v>
      </c>
      <c r="P534" s="117">
        <v>11</v>
      </c>
      <c r="Q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1054</v>
      </c>
      <c r="P543" s="66" t="s">
        <v>1057</v>
      </c>
      <c r="Q543" s="66" t="s">
        <v>1061</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1058</v>
      </c>
      <c r="Q544" s="70" t="s">
        <v>1062</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1056</v>
      </c>
      <c r="Q558" s="211" t="s">
        <v>1056</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50.8</v>
      </c>
      <c r="M560" s="211" t="s">
        <v>533</v>
      </c>
      <c r="N560" s="211">
        <v>52.5</v>
      </c>
      <c r="O560" s="211">
        <v>58.5</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33.1</v>
      </c>
      <c r="M561" s="211" t="s">
        <v>533</v>
      </c>
      <c r="N561" s="211">
        <v>31.4</v>
      </c>
      <c r="O561" s="211">
        <v>36.799999999999997</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26.4</v>
      </c>
      <c r="M562" s="211" t="s">
        <v>533</v>
      </c>
      <c r="N562" s="211">
        <v>27.1</v>
      </c>
      <c r="O562" s="211">
        <v>32.700000000000003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15.2</v>
      </c>
      <c r="M563" s="211" t="s">
        <v>533</v>
      </c>
      <c r="N563" s="211">
        <v>15.9</v>
      </c>
      <c r="O563" s="211">
        <v>22.9</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3.1</v>
      </c>
      <c r="M564" s="211" t="s">
        <v>533</v>
      </c>
      <c r="N564" s="211">
        <v>0.6</v>
      </c>
      <c r="O564" s="211">
        <v>0.2</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14.8</v>
      </c>
      <c r="M565" s="211" t="s">
        <v>533</v>
      </c>
      <c r="N565" s="211">
        <v>13.5</v>
      </c>
      <c r="O565" s="211">
        <v>16.2</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33.700000000000003</v>
      </c>
      <c r="M566" s="211" t="s">
        <v>533</v>
      </c>
      <c r="N566" s="211">
        <v>37.700000000000003</v>
      </c>
      <c r="O566" s="211">
        <v>38.4</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v>40.700000000000003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v>18.399999999999999</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v>11.2</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v>5.5</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v>6</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v>15.7</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1054</v>
      </c>
      <c r="P588" s="66" t="s">
        <v>1057</v>
      </c>
      <c r="Q588" s="66" t="s">
        <v>1061</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1058</v>
      </c>
      <c r="Q589" s="70" t="s">
        <v>1062</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t="s">
        <v>541</v>
      </c>
      <c r="O591" s="117" t="s">
        <v>541</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74</v>
      </c>
      <c r="K593" s="201" t="str">
        <f>IF(OR(COUNTIF(L593:Q593,"未確認")&gt;0,COUNTIF(L593:Q593,"*")&gt;0),"※","")</f>
        <v/>
      </c>
      <c r="L593" s="117">
        <v>27</v>
      </c>
      <c r="M593" s="117">
        <v>0</v>
      </c>
      <c r="N593" s="117">
        <v>30</v>
      </c>
      <c r="O593" s="117">
        <v>17</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1348</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197</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1359</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353</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711</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t="s">
        <v>541</v>
      </c>
      <c r="O600" s="117" t="s">
        <v>541</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t="s">
        <v>541</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1054</v>
      </c>
      <c r="P611" s="66" t="s">
        <v>1057</v>
      </c>
      <c r="Q611" s="66" t="s">
        <v>1061</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1058</v>
      </c>
      <c r="Q612" s="70" t="s">
        <v>1062</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c r="O614" s="117" t="s">
        <v>541</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48</v>
      </c>
      <c r="K618" s="201" t="str">
        <f t="shared" si="29"/>
        <v>※</v>
      </c>
      <c r="L618" s="117">
        <v>0</v>
      </c>
      <c r="M618" s="117">
        <v>48</v>
      </c>
      <c r="N618" s="117">
        <v>0</v>
      </c>
      <c r="O618" s="117">
        <v>0</v>
      </c>
      <c r="P618" s="117">
        <v>0</v>
      </c>
      <c r="Q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t="s">
        <v>541</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1054</v>
      </c>
      <c r="P629" s="66" t="s">
        <v>1057</v>
      </c>
      <c r="Q629" s="66" t="s">
        <v>1061</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1058</v>
      </c>
      <c r="Q630" s="70" t="s">
        <v>1062</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93</v>
      </c>
      <c r="K632" s="201" t="str">
        <f t="shared" si="31"/>
        <v/>
      </c>
      <c r="L632" s="117">
        <v>33</v>
      </c>
      <c r="M632" s="117">
        <v>0</v>
      </c>
      <c r="N632" s="117">
        <v>42</v>
      </c>
      <c r="O632" s="117">
        <v>18</v>
      </c>
      <c r="P632" s="117">
        <v>0</v>
      </c>
      <c r="Q632" s="117">
        <v>0</v>
      </c>
    </row>
    <row r="633" spans="1:22" s="118" customFormat="1" ht="56">
      <c r="A633" s="252" t="s">
        <v>919</v>
      </c>
      <c r="B633" s="119"/>
      <c r="C633" s="320" t="s">
        <v>436</v>
      </c>
      <c r="D633" s="321"/>
      <c r="E633" s="321"/>
      <c r="F633" s="321"/>
      <c r="G633" s="321"/>
      <c r="H633" s="322"/>
      <c r="I633" s="122" t="s">
        <v>437</v>
      </c>
      <c r="J633" s="116">
        <f t="shared" si="30"/>
        <v>58</v>
      </c>
      <c r="K633" s="201" t="str">
        <f t="shared" si="31"/>
        <v/>
      </c>
      <c r="L633" s="117">
        <v>16</v>
      </c>
      <c r="M633" s="117">
        <v>0</v>
      </c>
      <c r="N633" s="117">
        <v>27</v>
      </c>
      <c r="O633" s="117">
        <v>15</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v>0</v>
      </c>
      <c r="N635" s="117" t="s">
        <v>541</v>
      </c>
      <c r="O635" s="117" t="s">
        <v>541</v>
      </c>
      <c r="P635" s="117">
        <v>0</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c r="Q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c r="P638" s="117">
        <v>0</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1054</v>
      </c>
      <c r="P644" s="66" t="s">
        <v>1057</v>
      </c>
      <c r="Q644" s="66" t="s">
        <v>1061</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1058</v>
      </c>
      <c r="Q645" s="70" t="s">
        <v>1062</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138</v>
      </c>
      <c r="K646" s="201" t="str">
        <f t="shared" ref="K646:K660" si="33">IF(OR(COUNTIF(L646:Q646,"未確認")&gt;0,COUNTIF(L646:Q646,"*")&gt;0),"※","")</f>
        <v>※</v>
      </c>
      <c r="L646" s="117">
        <v>34</v>
      </c>
      <c r="M646" s="117">
        <v>0</v>
      </c>
      <c r="N646" s="117">
        <v>17</v>
      </c>
      <c r="O646" s="117">
        <v>17</v>
      </c>
      <c r="P646" s="117">
        <v>70</v>
      </c>
      <c r="Q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19</v>
      </c>
      <c r="K648" s="201" t="str">
        <f t="shared" si="33"/>
        <v>※</v>
      </c>
      <c r="L648" s="117" t="s">
        <v>541</v>
      </c>
      <c r="M648" s="117">
        <v>0</v>
      </c>
      <c r="N648" s="117" t="s">
        <v>541</v>
      </c>
      <c r="O648" s="117" t="s">
        <v>541</v>
      </c>
      <c r="P648" s="117">
        <v>19</v>
      </c>
      <c r="Q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70</v>
      </c>
      <c r="K650" s="201" t="str">
        <f t="shared" si="33"/>
        <v>※</v>
      </c>
      <c r="L650" s="117">
        <v>23</v>
      </c>
      <c r="M650" s="117">
        <v>0</v>
      </c>
      <c r="N650" s="117">
        <v>0</v>
      </c>
      <c r="O650" s="117">
        <v>0</v>
      </c>
      <c r="P650" s="117">
        <v>47</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60</v>
      </c>
      <c r="K655" s="201" t="str">
        <f t="shared" si="33"/>
        <v>※</v>
      </c>
      <c r="L655" s="117">
        <v>27</v>
      </c>
      <c r="M655" s="117">
        <v>0</v>
      </c>
      <c r="N655" s="117" t="s">
        <v>541</v>
      </c>
      <c r="O655" s="117" t="s">
        <v>541</v>
      </c>
      <c r="P655" s="117">
        <v>33</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40</v>
      </c>
      <c r="K657" s="201" t="str">
        <f t="shared" si="33"/>
        <v>※</v>
      </c>
      <c r="L657" s="117">
        <v>23</v>
      </c>
      <c r="M657" s="117">
        <v>0</v>
      </c>
      <c r="N657" s="117" t="s">
        <v>541</v>
      </c>
      <c r="O657" s="117" t="s">
        <v>541</v>
      </c>
      <c r="P657" s="117">
        <v>17</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1054</v>
      </c>
      <c r="P665" s="66" t="s">
        <v>1057</v>
      </c>
      <c r="Q665" s="66" t="s">
        <v>1061</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1058</v>
      </c>
      <c r="Q666" s="70" t="s">
        <v>1062</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6.26</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340</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116</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66</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174</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173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40.869999999999997</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1054</v>
      </c>
      <c r="P681" s="66" t="s">
        <v>1057</v>
      </c>
      <c r="Q681" s="66" t="s">
        <v>1061</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1058</v>
      </c>
      <c r="Q682" s="70" t="s">
        <v>1062</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IF(SUM(L683:Q683)=0,IF(COUNTIF(L683:Q683,"未確認")&gt;0,"未確認",IF(COUNTIF(L683:Q683,"~*")&gt;0,"*",SUM(L683:Q683))),SUM(L683:Q683))</f>
        <v>*</v>
      </c>
      <c r="K683" s="201" t="str">
        <f>IF(OR(COUNTIF(L683:Q683,"未確認")&gt;0,COUNTIF(L683:Q683,"*")&gt;0),"※","")</f>
        <v>※</v>
      </c>
      <c r="L683" s="117">
        <v>0</v>
      </c>
      <c r="M683" s="117">
        <v>0</v>
      </c>
      <c r="N683" s="117">
        <v>0</v>
      </c>
      <c r="O683" s="117">
        <v>0</v>
      </c>
      <c r="P683" s="117">
        <v>0</v>
      </c>
      <c r="Q683" s="117" t="s">
        <v>541</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v>0</v>
      </c>
      <c r="O684" s="117" t="s">
        <v>541</v>
      </c>
      <c r="P684" s="117">
        <v>0</v>
      </c>
      <c r="Q684" s="117" t="s">
        <v>541</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1054</v>
      </c>
      <c r="P691" s="66" t="s">
        <v>1057</v>
      </c>
      <c r="Q691" s="66" t="s">
        <v>1061</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1058</v>
      </c>
      <c r="Q692" s="70" t="s">
        <v>1062</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v>0</v>
      </c>
      <c r="N693" s="117" t="s">
        <v>541</v>
      </c>
      <c r="O693" s="117" t="s">
        <v>541</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17</v>
      </c>
      <c r="K695" s="201" t="str">
        <f>IF(OR(COUNTIF(L695:Q695,"未確認")&gt;0,COUNTIF(L695:Q695,"*")&gt;0),"※","")</f>
        <v>※</v>
      </c>
      <c r="L695" s="117">
        <v>0</v>
      </c>
      <c r="M695" s="117">
        <v>0</v>
      </c>
      <c r="N695" s="117" t="s">
        <v>541</v>
      </c>
      <c r="O695" s="117">
        <v>0</v>
      </c>
      <c r="P695" s="117">
        <v>0</v>
      </c>
      <c r="Q695" s="117">
        <v>17</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1054</v>
      </c>
      <c r="P704" s="66" t="s">
        <v>1057</v>
      </c>
      <c r="Q704" s="66" t="s">
        <v>1061</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1058</v>
      </c>
      <c r="Q705" s="70" t="s">
        <v>1062</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D7C4BD-44CA-4473-B2B4-0F9ED91DEC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2019-12-23T02:14:17Z</dcterms:modified>
</cp:coreProperties>
</file>