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BE103AF-F13D-4CE1-A657-881014ED0F9F}"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<sst xmlns="http://schemas.openxmlformats.org/spreadsheetml/2006/main" count="2977" uniqueCount="1050">
  <si>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</si>
  <si>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</si>
  <si>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</si>
  <si>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</si>
  <si>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</si>
  <si>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</si>
  <si>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</si>
  <si>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</si>
  <si>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</si>
  <si>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</si>
  <si>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</si>
  <si>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</si>
  <si>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</si>
  <si>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</si>
  <si>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</si>
  <si>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</si>
  <si>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</si>
  <si>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</si>
  <si>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</si>
  <si>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</si>
  <si>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</si>
  <si>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</si>
  <si>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</si>
  <si>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</si>
  <si>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</si>
  <si>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</si>
  <si>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</si>
  <si>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</si>
  <si>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</si>
  <si>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</si>
  <si>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</si>
  <si>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</si>
  <si>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</si>
  <si>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</si>
  <si>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</si>
  <si>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</si>
  <si>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</si>
  <si>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</si>
  <si>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</si>
  <si>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</si>
  <si>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</si>
  <si>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</si>
  <si>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</si>
  <si>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</si>
  <si>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</si>
  <si>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</si>
  <si>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</si>
  <si>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</si>
  <si>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</si>
  <si>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</si>
  <si>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</si>
  <si>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</si>
  <si>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</si>
  <si>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</si>
  <si>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</si>
  <si>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</si>
  <si>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</si>
  <si>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</si>
  <si>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</si>
  <si>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</si>
  <si>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</si>
  <si>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</si>
  <si>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</si>
  <si>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</si>
  <si>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</si>
  <si>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</si>
  <si>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</si>
  <si>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</si>
  <si>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</si>
  <si>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</si>
  <si>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</si>
  <si>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</si>
  <si>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</si>
  <si>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</si>
  <si>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</si>
  <si>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</si>
  <si>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</si>
  <si>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</si>
  <si>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</si>
  <si>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</si>
  <si>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</si>
  <si>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</si>
  <si>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</si>
  <si>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</si>
  <si>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</si>
  <si>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</si>
  <si>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</si>
  <si>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</si>
  <si>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</si>
  <si>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</si>
  <si>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</si>
  <si>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</si>
  <si>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</si>
  <si>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</si>
  <si>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</si>
  <si>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</si>
  <si>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</si>
  <si>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</si>
  <si>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</si>
  <si>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</si>
  <si>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</si>
  <si>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</si>
  <si>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</si>
  <si>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</si>
  <si>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</si>
  <si>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</si>
  <si>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</si>
  <si>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</si>
  <si>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</si>
  <si>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</si>
  <si>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</si>
  <si>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</si>
  <si>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</si>
  <si>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</si>
  <si>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</si>
  <si>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</si>
  <si>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</si>
  <si>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</si>
  <si>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</si>
  <si>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</si>
  <si>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</si>
  <si>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</si>
  <si>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</si>
  <si>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</si>
  <si>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</si>
  <si>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</si>
  <si>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</si>
  <si>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</si>
  <si>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</si>
  <si>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</si>
  <si>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</si>
  <si>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</si>
  <si>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</si>
  <si>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</si>
  <si>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</si>
  <si>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</si>
  <si>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</si>
  <si>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</si>
  <si>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</si>
  <si>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</si>
  <si>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</si>
  <si>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</si>
  <si>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</si>
  <si>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</si>
  <si>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</si>
  <si>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</si>
  <si>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</si>
  <si>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</si>
  <si>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</si>
  <si>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</si>
  <si>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</si>
  <si>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</si>
  <si>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</si>
  <si>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</si>
  <si>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</si>
  <si>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</si>
  <si>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</si>
  <si>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</si>
  <si>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</si>
  <si>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</si>
  <si>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</si>
  <si>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</si>
  <si>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</si>
  <si>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</si>
  <si>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</si>
  <si>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</si>
  <si>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</si>
  <si>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</si>
  <si>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</si>
  <si>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</si>
  <si>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</si>
  <si>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</si>
  <si>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</si>
  <si>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</si>
  <si>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</si>
  <si>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</si>
  <si>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</si>
  <si>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</si>
  <si>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</si>
  <si>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</si>
  <si>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</si>
  <si>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</si>
  <si>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</si>
  <si>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</si>
  <si>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</si>
  <si>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</si>
  <si>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</si>
  <si>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</si>
  <si>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</si>
  <si>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</si>
  <si>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</si>
  <si>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</si>
  <si>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</si>
  <si>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</si>
  <si>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</si>
  <si>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</si>
  <si>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</si>
  <si>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</si>
  <si>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</si>
  <si>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</si>
  <si>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</si>
  <si>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</si>
  <si>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</si>
  <si>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</si>
  <si>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</si>
  <si>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</si>
  <si>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</si>
  <si>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</si>
  <si>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</si>
  <si>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</si>
  <si>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</si>
  <si>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</si>
  <si>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</si>
  <si>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</si>
  <si>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</si>
  <si>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</si>
  <si>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</si>
  <si>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</si>
  <si>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</si>
  <si>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</si>
  <si>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</si>
  <si>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</si>
  <si>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</si>
  <si>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</si>
  <si>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</si>
  <si>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</si>
  <si>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</si>
  <si>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</si>
  <si>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</si>
  <si>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</si>
  <si>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</si>
  <si>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</si>
  <si>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</si>
  <si>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</si>
  <si>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</si>
  <si>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</si>
  <si>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</si>
  <si>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</si>
  <si>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</si>
  <si>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</si>
  <si>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</si>
  <si>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</si>
  <si>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</si>
  <si>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</si>
  <si>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</si>
  <si>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</si>
  <si>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</si>
  <si>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</si>
  <si>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</si>
  <si>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</si>
  <si>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</si>
  <si>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</si>
  <si>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</si>
  <si>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</si>
  <si>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</si>
  <si>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</si>
  <si>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</si>
  <si>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</si>
  <si>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</si>
  <si>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</si>
  <si>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</si>
  <si>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</si>
  <si>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</si>
  <si>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</si>
  <si>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</si>
  <si>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</si>
  <si>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</si>
  <si>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</si>
  <si>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</si>
  <si>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</si>
  <si>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</si>
  <si>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</si>
  <si>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</si>
  <si>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</si>
  <si>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</si>
  <si>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</si>
  <si>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</si>
  <si>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</si>
  <si>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</si>
  <si>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</si>
  <si>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</si>
  <si>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</si>
  <si>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</si>
  <si>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</si>
  <si>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</si>
  <si>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</si>
  <si>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</si>
  <si>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</si>
  <si>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</si>
  <si>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</si>
  <si>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</si>
  <si>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</si>
  <si>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</si>
  <si>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</si>
  <si>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</si>
  <si>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</si>
  <si>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</si>
  <si>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</si>
  <si>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</si>
  <si>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</si>
  <si>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</si>
  <si>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</si>
  <si>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</si>
  <si>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</si>
  <si>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</si>
  <si>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</si>
  <si>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</si>
  <si>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</si>
  <si>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</si>
  <si>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</si>
  <si>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</si>
  <si>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</si>
  <si>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</si>
  <si>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</si>
  <si>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</si>
  <si>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</si>
  <si>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</si>
  <si>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</si>
  <si>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</si>
  <si>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</si>
  <si>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</si>
  <si>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</si>
  <si>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</si>
  <si>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</si>
  <si>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</si>
  <si>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</si>
  <si>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</si>
  <si>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</si>
  <si>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</si>
  <si>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</si>
  <si>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</si>
  <si>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</si>
  <si>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</si>
  <si>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</si>
  <si>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</si>
  <si>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</si>
  <si>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</si>
  <si>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</si>
  <si>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</si>
  <si>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</si>
  <si>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</si>
  <si>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</si>
  <si>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</si>
  <si>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</si>
  <si>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</si>
  <si>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</si>
  <si>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</si>
  <si>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</si>
  <si>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</si>
  <si>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</si>
  <si>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</si>
  <si>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</si>
  <si>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</si>
  <si>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</si>
  <si>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</si>
  <si>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</si>
  <si>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</si>
  <si>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</si>
  <si>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</si>
  <si>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</si>
  <si>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</si>
  <si>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</si>
  <si>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</si>
  <si>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</si>
  <si>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</si>
  <si>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</si>
  <si>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</si>
  <si>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</si>
  <si>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</si>
  <si>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</si>
  <si>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</si>
  <si>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</si>
  <si>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</si>
  <si>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</si>
  <si>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</si>
  <si>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</si>
  <si>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</si>
  <si>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</si>
  <si>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</si>
  <si>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</si>
  <si>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</si>
  <si>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</si>
  <si>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</si>
  <si>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</si>
  <si>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</si>
  <si>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</si>
  <si>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</si>
  <si>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</si>
  <si>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</si>
  <si>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</si>
  <si>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</si>
  <si>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</si>
  <si>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</si>
  <si>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</si>
  <si>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</si>
  <si>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</si>
  <si>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</si>
  <si>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</si>
  <si>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</si>
  <si>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</si>
  <si>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</si>
  <si>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</si>
  <si>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</si>
  <si>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</si>
  <si>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</si>
  <si>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</si>
  <si>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</si>
  <si>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</si>
  <si>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</si>
  <si>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</si>
  <si>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</si>
  <si>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</si>
  <si>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</si>
  <si>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</si>
  <si>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</si>
  <si>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</si>
  <si>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</si>
  <si>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</si>
  <si>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</si>
  <si>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</si>
  <si>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</si>
  <si>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</si>
  <si>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</si>
  <si>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</si>
  <si>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</si>
  <si>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</si>
  <si>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</si>
  <si>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</si>
  <si>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</si>
  <si>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</si>
  <si>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</si>
  <si>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</si>
  <si>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</si>
  <si>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</si>
  <si>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</si>
  <si>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</si>
  <si>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</si>
  <si>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</si>
  <si>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</si>
  <si>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</si>
  <si>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</si>
  <si>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</si>
  <si>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</si>
  <si>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</si>
  <si>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</si>
  <si>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</si>
  <si>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</si>
  <si>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</si>
  <si>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</si>
  <si>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</si>
  <si>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</si>
  <si>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</si>
  <si>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</si>
  <si>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</si>
  <si>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</si>
  <si>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</si>
  <si>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</si>
  <si>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</si>
  <si>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</si>
  <si>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</si>
  <si>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</si>
  <si>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</si>
  <si>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</si>
  <si>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</si>
  <si>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</si>
  <si>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</si>
  <si>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</si>
  <si>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</si>
  <si>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</si>
  <si>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</si>
  <si>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</si>
  <si>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</si>
  <si>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</si>
  <si>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</si>
  <si>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</si>
  <si>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</si>
  <si>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</si>
  <si>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</si>
  <si>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</si>
  <si>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</si>
  <si>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</si>
  <si>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</si>
  <si>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</si>
  <si>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</si>
  <si>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</si>
  <si>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</si>
  <si>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</si>
  <si>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</si>
  <si>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</si>
  <si>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</si>
  <si>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</si>
  <si>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</si>
  <si>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</si>
  <si>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</si>
  <si>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</si>
  <si>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</si>
  <si>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</si>
  <si>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</si>
  <si>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</si>
  <si>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</si>
  <si>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</si>
  <si>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</si>
  <si>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</si>
  <si>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</si>
  <si>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</si>
  <si>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</si>
  <si>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</si>
  <si>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</si>
  <si>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</si>
  <si>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</si>
  <si>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</si>
  <si>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</si>
  <si>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</si>
  <si>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</si>
  <si>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</si>
  <si>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</si>
  <si>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</si>
  <si>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</si>
  <si>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</si>
  <si>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</si>
  <si>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</si>
  <si>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</si>
  <si>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</si>
  <si>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</si>
  <si>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</si>
  <si>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</si>
  <si>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</si>
  <si>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</si>
  <si>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</si>
  <si>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</si>
  <si>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</si>
  <si>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</si>
  <si>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</si>
  <si>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</si>
  <si>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</si>
  <si>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</si>
  <si>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</si>
  <si>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</si>
  <si>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</si>
  <si>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</si>
  <si>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</si>
  <si>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</si>
  <si>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</si>
  <si>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</si>
  <si>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</si>
  <si>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</si>
  <si>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</si>
  <si>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</si>
  <si>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</si>
  <si>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</si>
  <si>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</si>
  <si>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</si>
  <si>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</si>
  <si>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</si>
  <si>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</si>
  <si>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</si>
  <si>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</si>
  <si>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</si>
  <si>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</si>
  <si>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</si>
  <si>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</si>
  <si>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</si>
  <si>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</si>
  <si>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</si>
  <si>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</si>
  <si>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</si>
  <si>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</si>
  <si>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</si>
  <si>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</si>
  <si>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</si>
  <si>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</si>
  <si>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</si>
  <si>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</si>
  <si>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</si>
  <si>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</si>
  <si>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</si>
  <si>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</si>
  <si>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</si>
  <si>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</si>
  <si>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</si>
  <si>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</si>
  <si>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</si>
  <si>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</si>
  <si>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</si>
  <si>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</si>
  <si>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</si>
  <si>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</si>
  <si>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</si>
  <si>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</si>
  <si>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</si>
  <si>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</si>
  <si>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</si>
  <si>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</si>
  <si>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</si>
  <si>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</si>
  <si>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</si>
  <si>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</si>
  <si>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</si>
  <si>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</si>
  <si>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</si>
  <si>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</si>
  <si>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</si>
  <si>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</si>
  <si>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</si>
  <si>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</si>
  <si>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</si>
  <si>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</si>
  <si>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</si>
  <si>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</si>
  <si>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</si>
  <si>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</si>
  <si>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</si>
  <si>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</si>
  <si>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</si>
  <si>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</si>
  <si>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</si>
  <si>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</si>
  <si>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</si>
  <si>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</si>
  <si>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</si>
  <si>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</si>
  <si>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</si>
  <si>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</si>
  <si>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</si>
  <si>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</si>
  <si>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</si>
  <si>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</si>
  <si>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</si>
  <si>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</si>
  <si>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</si>
  <si>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</si>
  <si>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</si>
  <si>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</si>
  <si>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</si>
  <si>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</si>
  <si>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</si>
  <si>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</si>
  <si>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</si>
  <si>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</si>
  <si>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</si>
  <si>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</si>
  <si>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</si>
  <si>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</si>
  <si>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</si>
  <si>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</si>
  <si>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</si>
  <si>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</si>
  <si>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</si>
  <si>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</si>
  <si>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</si>
  <si>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</si>
  <si>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</si>
  <si>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</si>
  <si>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</si>
  <si>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</si>
  <si>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</si>
  <si>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</si>
  <si>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</si>
  <si>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</si>
  <si>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</si>
  <si>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</si>
  <si>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</si>
  <si>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</si>
  <si>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</si>
  <si>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</si>
  <si>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</si>
  <si>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</si>
  <si>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</si>
  <si>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</si>
  <si>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</si>
  <si>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</si>
  <si>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</si>
  <si>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</si>
  <si>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</si>
  <si>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</si>
  <si>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</si>
  <si>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</si>
  <si>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</si>
  <si>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</si>
  <si>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</si>
  <si>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</si>
  <si>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</si>
  <si>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</si>
  <si>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</si>
  <si>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</si>
  <si>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</si>
  <si>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</si>
  <si>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</si>
  <si>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</si>
  <si>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</si>
  <si>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</si>
  <si>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</si>
  <si>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</si>
  <si>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</si>
  <si>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</si>
  <si>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</si>
  <si>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</si>
  <si>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</si>
  <si>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</si>
  <si>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</si>
  <si>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</si>
  <si>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</si>
  <si>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</si>
  <si>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</si>
  <si>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</si>
  <si>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</si>
  <si>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</si>
  <si>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</si>
  <si>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</si>
  <si>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</si>
  <si>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</si>
  <si>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</si>
  <si>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</si>
  <si>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</si>
  <si>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</si>
  <si>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</si>
  <si>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</si>
  <si>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</si>
  <si>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</si>
  <si>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</si>
  <si>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</si>
  <si>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</si>
  <si>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</si>
  <si>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</si>
  <si>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</si>
  <si>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</si>
  <si>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</si>
  <si>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</si>
  <si>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</si>
  <si>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</si>
  <si>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</si>
  <si>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</si>
  <si>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</si>
  <si>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</si>
  <si>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</si>
  <si>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</si>
  <si>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</si>
  <si>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</si>
  <si>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</si>
  <si>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</si>
  <si>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</si>
  <si>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</si>
  <si>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</si>
  <si>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</si>
  <si>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</si>
  <si>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</si>
  <si>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</si>
  <si>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</si>
  <si>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</si>
  <si>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</si>
  <si>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</si>
  <si>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</si>
  <si>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</si>
  <si>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</si>
  <si>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</si>
  <si>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</si>
  <si>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</si>
  <si>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</si>
  <si>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</si>
  <si>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</si>
  <si>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</si>
  <si>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</si>
  <si>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</si>
  <si>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</si>
  <si>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</si>
  <si>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</si>
  <si>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</si>
  <si>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</si>
  <si>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</si>
  <si>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</si>
  <si>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</si>
  <si>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</si>
  <si>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</si>
  <si>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</si>
  <si>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</si>
  <si>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</si>
  <si>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</si>
  <si>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</si>
  <si>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</si>
  <si>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</si>
  <si>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</si>
  <si>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</si>
  <si>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</si>
  <si>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</si>
  <si>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</si>
  <si>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</si>
  <si>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</si>
  <si>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</si>
  <si>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</si>
  <si>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</si>
  <si>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</si>
  <si>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</si>
  <si>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</si>
  <si>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</si>
  <si>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</si>
  <si>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</si>
  <si>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</si>
  <si>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</si>
  <si>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</si>
  <si>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</si>
  <si>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</si>
  <si>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</si>
  <si>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</si>
  <si>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</si>
  <si>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</si>
  <si>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</si>
  <si>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</si>
  <si>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</si>
  <si>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</si>
  <si>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</si>
  <si>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</si>
  <si>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</si>
  <si>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</si>
  <si>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</si>
  <si>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</si>
  <si>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</si>
  <si>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</si>
  <si>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</si>
  <si>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</si>
  <si>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</si>
  <si>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</si>
  <si>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</si>
  <si>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</si>
  <si>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</si>
  <si>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</si>
  <si>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</si>
  <si>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</si>
  <si>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</si>
  <si>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</si>
  <si>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</si>
  <si>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</si>
  <si>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</si>
  <si>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</si>
  <si>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</si>
  <si>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</si>
  <si>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</si>
  <si>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</si>
  <si>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</si>
  <si>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</si>
  <si>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</si>
  <si>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</si>
  <si>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</si>
  <si>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</si>
  <si>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</si>
  <si>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</si>
  <si>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</si>
  <si>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</si>
  <si>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</si>
  <si>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</si>
  <si>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</si>
  <si>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</si>
  <si>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</si>
  <si>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</si>
  <si>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</si>
  <si>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</si>
  <si>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</si>
  <si>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</si>
  <si>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</si>
  <si>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</si>
  <si>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</si>
  <si>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</si>
  <si>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</si>
  <si>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</si>
  <si>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</si>
  <si>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</si>
  <si>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</si>
  <si>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</si>
  <si>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</si>
  <si>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</si>
  <si>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</si>
  <si>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</si>
  <si>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</si>
  <si>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</si>
  <si>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</si>
  <si>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</si>
  <si>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</si>
  <si>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</si>
  <si>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</si>
  <si>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</si>
  <si>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</si>
  <si>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</si>
  <si>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</si>
  <si>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</si>
  <si>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</si>
  <si>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</si>
  <si>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</si>
  <si>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</si>
  <si>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</si>
  <si>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</si>
  <si>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</si>
  <si>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</si>
  <si>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</si>
  <si>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</si>
  <si>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</si>
  <si>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</si>
  <si>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</si>
  <si>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</si>
  <si>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</si>
  <si>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</si>
  <si>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</si>
  <si>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</si>
  <si>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</si>
  <si>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</si>
  <si>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</si>
  <si>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</si>
  <si>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</si>
  <si>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</si>
  <si>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</si>
  <si>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</si>
  <si>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</si>
  <si>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</si>
  <si>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</si>
  <si>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</si>
  <si>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</si>
  <si>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</si>
  <si>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</si>
  <si>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</si>
  <si>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</si>
  <si>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</si>
  <si>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</si>
  <si>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</si>
  <si>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</si>
  <si>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</si>
  <si>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</si>
  <si>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</si>
  <si>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</si>
  <si>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</si>
  <si>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</si>
  <si>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</si>
  <si>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</si>
  <si>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</si>
  <si>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</si>
  <si>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</si>
  <si>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</si>
  <si>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</si>
  <si>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</si>
  <si>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</si>
  <si>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</si>
  <si>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</si>
  <si>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</si>
  <si>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</si>
  <si>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</si>
  <si>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</si>
  <si>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</si>
  <si>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</si>
  <si>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</si>
  <si>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</si>
  <si>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</si>
  <si>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</si>
  <si>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</si>
  <si>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</si>
  <si>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</si>
  <si>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</si>
  <si>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</si>
  <si>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</si>
  <si>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</si>
  <si>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</si>
  <si>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</si>
  <si>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</si>
  <si>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</si>
  <si>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</si>
  <si>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</si>
  <si>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</si>
  <si>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</si>
  <si>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</si>
  <si>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</si>
  <si>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</si>
  <si>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</si>
  <si>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</si>
  <si>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</si>
  <si>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</si>
  <si>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</si>
  <si>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</si>
  <si>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</si>
  <si>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</si>
  <si>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</si>
  <si>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</si>
  <si>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</si>
  <si>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</si>
  <si>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</si>
  <si>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</si>
  <si>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</si>
  <si>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</si>
  <si>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</si>
  <si>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</si>
  <si>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</si>
  <si>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</si>
  <si>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</si>
  <si>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</si>
  <si>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</si>
  <si>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</si>
  <si>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</si>
  <si>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</si>
  <si>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</si>
  <si>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</si>
  <si>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</si>
  <si>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</si>
  <si>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</si>
  <si>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</si>
  <si>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</si>
  <si>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</si>
  <si>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</si>
  <si>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</si>
  <si>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</si>
  <si>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</si>
  <si>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</si>
  <si>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</si>
  <si>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</si>
  <si>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</si>
  <si>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</si>
  <si>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</si>
  <si>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</si>
  <si>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</si>
  <si>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</si>
  <si>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</si>
  <si>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</si>
  <si>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</si>
  <si>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</si>
  <si>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</si>
  <si>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</si>
  <si>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</si>
  <si>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</si>
  <si>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</si>
  <si>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</si>
  <si>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</si>
  <si>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</si>
  <si>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</si>
  <si>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</si>
  <si>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</si>
  <si>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</si>
  <si>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</si>
  <si>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</si>
  <si>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</si>
  <si>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</si>
  <si>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</si>
  <si>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</si>
  <si>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</si>
  <si>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若宮病院</t>
    <phoneticPr fontId="3"/>
  </si>
  <si>
    <t>〒877-0024 日田市南元町６－４１</t>
    <phoneticPr fontId="3"/>
  </si>
  <si>
    <t>〇</t>
  </si>
  <si>
    <t>2023年4月</t>
  </si>
  <si>
    <t>医療法人</t>
  </si>
  <si>
    <t>内科</t>
  </si>
  <si>
    <t>療養病棟入院料１</t>
  </si>
  <si>
    <t>地域包括ケア入院医療管理料１</t>
  </si>
  <si>
    <t>ＤＰＣ病院ではない</t>
  </si>
  <si>
    <t>有</t>
  </si>
  <si>
    <t>看護必要度Ⅰ</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</si>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</sst>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01.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t="s">
        <v>1039</v>
      </c>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40</v>
      </c>
      <c r="K103" s="237" t="str">
        <f t="shared" si="1"/>
        <v/>
      </c>
      <c r="L103" s="258">
        <v>40</v>
      </c>
    </row>
    <row r="104" spans="1:22" s="83" customFormat="1" ht="34.5" customHeight="1">
      <c r="A104" s="244" t="s">
        <v>614</v>
      </c>
      <c r="B104" s="84"/>
      <c r="C104" s="395"/>
      <c r="D104" s="396"/>
      <c r="E104" s="427"/>
      <c r="F104" s="428"/>
      <c r="G104" s="319" t="s">
        <v>47</v>
      </c>
      <c r="H104" s="321"/>
      <c r="I104" s="419"/>
      <c r="J104" s="256">
        <f t="shared" si="0"/>
        <v>40</v>
      </c>
      <c r="K104" s="237" t="str">
        <f t="shared" si="1"/>
        <v/>
      </c>
      <c r="L104" s="258">
        <v>40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40</v>
      </c>
      <c r="K106" s="237" t="str">
        <f t="shared" si="1"/>
        <v/>
      </c>
      <c r="L106" s="258">
        <v>40</v>
      </c>
    </row>
    <row r="107" spans="1:22" s="83" customFormat="1" ht="34.5" customHeight="1">
      <c r="A107" s="244" t="s">
        <v>614</v>
      </c>
      <c r="B107" s="84"/>
      <c r="C107" s="395"/>
      <c r="D107" s="396"/>
      <c r="E107" s="427"/>
      <c r="F107" s="428"/>
      <c r="G107" s="319" t="s">
        <v>47</v>
      </c>
      <c r="H107" s="321"/>
      <c r="I107" s="419"/>
      <c r="J107" s="256">
        <f t="shared" si="0"/>
        <v>40</v>
      </c>
      <c r="K107" s="237" t="str">
        <f t="shared" si="1"/>
        <v/>
      </c>
      <c r="L107" s="258">
        <v>40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40</v>
      </c>
      <c r="K109" s="237" t="str">
        <f t="shared" si="1"/>
        <v/>
      </c>
      <c r="L109" s="258">
        <v>40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1043</v>
      </c>
    </row>
    <row r="132" spans="1:22" s="83" customFormat="1" ht="34.5" customHeight="1">
      <c r="A132" s="244" t="s">
        <v>621</v>
      </c>
      <c r="B132" s="84"/>
      <c r="C132" s="294"/>
      <c r="D132" s="296"/>
      <c r="E132" s="319" t="s">
        <v>58</v>
      </c>
      <c r="F132" s="320"/>
      <c r="G132" s="320"/>
      <c r="H132" s="321"/>
      <c r="I132" s="388"/>
      <c r="J132" s="101"/>
      <c r="K132" s="102"/>
      <c r="L132" s="82">
        <v>40</v>
      </c>
    </row>
    <row r="133" spans="1:22" s="83" customFormat="1" ht="67.5" customHeight="1">
      <c r="A133" s="244" t="s">
        <v>622</v>
      </c>
      <c r="B133" s="84"/>
      <c r="C133" s="333" t="s">
        <v>59</v>
      </c>
      <c r="D133" s="334"/>
      <c r="E133" s="334"/>
      <c r="F133" s="334"/>
      <c r="G133" s="334"/>
      <c r="H133" s="335"/>
      <c r="I133" s="388"/>
      <c r="J133" s="101"/>
      <c r="K133" s="102"/>
      <c r="L133" s="259" t="s">
        <v>1044</v>
      </c>
    </row>
    <row r="134" spans="1:22" s="83" customFormat="1" ht="34.5" customHeight="1">
      <c r="A134" s="244" t="s">
        <v>622</v>
      </c>
      <c r="B134" s="84"/>
      <c r="C134" s="111"/>
      <c r="D134" s="112"/>
      <c r="E134" s="319" t="s">
        <v>60</v>
      </c>
      <c r="F134" s="320"/>
      <c r="G134" s="320"/>
      <c r="H134" s="321"/>
      <c r="I134" s="388"/>
      <c r="J134" s="101"/>
      <c r="K134" s="102"/>
      <c r="L134" s="82">
        <v>32</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17</v>
      </c>
      <c r="K157" s="264" t="str">
        <f t="shared" si="3"/>
        <v/>
      </c>
      <c r="L157" s="117">
        <v>17</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36</v>
      </c>
      <c r="K204" s="264" t="str">
        <f t="shared" si="5"/>
        <v/>
      </c>
      <c r="L204" s="117">
        <v>36</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1046</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7</v>
      </c>
      <c r="K269" s="81" t="str">
        <f t="shared" si="8"/>
        <v/>
      </c>
      <c r="L269" s="147">
        <v>7</v>
      </c>
    </row>
    <row r="270" spans="1:22" s="83" customFormat="1" ht="34.5" customHeight="1">
      <c r="A270" s="249" t="s">
        <v>725</v>
      </c>
      <c r="B270" s="120"/>
      <c r="C270" s="370"/>
      <c r="D270" s="370"/>
      <c r="E270" s="370"/>
      <c r="F270" s="370"/>
      <c r="G270" s="370" t="s">
        <v>148</v>
      </c>
      <c r="H270" s="370"/>
      <c r="I270" s="403"/>
      <c r="J270" s="266">
        <f t="shared" si="9"/>
        <v>3.5</v>
      </c>
      <c r="K270" s="81" t="str">
        <f t="shared" si="8"/>
        <v/>
      </c>
      <c r="L270" s="148">
        <v>3.5</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0.3</v>
      </c>
      <c r="K272" s="81" t="str">
        <f t="shared" si="8"/>
        <v/>
      </c>
      <c r="L272" s="148">
        <v>0.3</v>
      </c>
    </row>
    <row r="273" spans="1:12" s="83" customFormat="1" ht="34.5" customHeight="1">
      <c r="A273" s="249" t="s">
        <v>727</v>
      </c>
      <c r="B273" s="120"/>
      <c r="C273" s="370" t="s">
        <v>152</v>
      </c>
      <c r="D273" s="371"/>
      <c r="E273" s="371"/>
      <c r="F273" s="371"/>
      <c r="G273" s="370" t="s">
        <v>146</v>
      </c>
      <c r="H273" s="370"/>
      <c r="I273" s="403"/>
      <c r="J273" s="266">
        <f t="shared" si="9"/>
        <v>5</v>
      </c>
      <c r="K273" s="81" t="str">
        <f t="shared" si="8"/>
        <v/>
      </c>
      <c r="L273" s="147">
        <v>5</v>
      </c>
    </row>
    <row r="274" spans="1:12" s="83" customFormat="1" ht="34.5" customHeight="1">
      <c r="A274" s="249" t="s">
        <v>727</v>
      </c>
      <c r="B274" s="120"/>
      <c r="C274" s="371"/>
      <c r="D274" s="371"/>
      <c r="E274" s="371"/>
      <c r="F274" s="371"/>
      <c r="G274" s="370" t="s">
        <v>148</v>
      </c>
      <c r="H274" s="370"/>
      <c r="I274" s="403"/>
      <c r="J274" s="266">
        <f t="shared" si="9"/>
        <v>6</v>
      </c>
      <c r="K274" s="81" t="str">
        <f t="shared" si="8"/>
        <v/>
      </c>
      <c r="L274" s="148">
        <v>6</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4</v>
      </c>
      <c r="K277" s="81" t="str">
        <f t="shared" si="8"/>
        <v/>
      </c>
      <c r="L277" s="147">
        <v>4</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2</v>
      </c>
      <c r="K279" s="81" t="str">
        <f t="shared" si="8"/>
        <v/>
      </c>
      <c r="L279" s="147">
        <v>2</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0.6</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0.5</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4</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190</v>
      </c>
      <c r="K392" s="81" t="str">
        <f t="shared" ref="K392:K397" si="11">IF(OR(COUNTIF(L392:L392,"未確認")&gt;0,COUNTIF(L392:L392,"~*")&gt;0),"※","")</f>
        <v/>
      </c>
      <c r="L392" s="147">
        <v>190</v>
      </c>
    </row>
    <row r="393" spans="1:22" s="83" customFormat="1" ht="34.5" customHeight="1">
      <c r="A393" s="249" t="s">
        <v>773</v>
      </c>
      <c r="B393" s="84"/>
      <c r="C393" s="369"/>
      <c r="D393" s="379"/>
      <c r="E393" s="319" t="s">
        <v>224</v>
      </c>
      <c r="F393" s="320"/>
      <c r="G393" s="320"/>
      <c r="H393" s="321"/>
      <c r="I393" s="342"/>
      <c r="J393" s="140">
        <f t="shared" si="10"/>
        <v>116</v>
      </c>
      <c r="K393" s="81" t="str">
        <f t="shared" si="11"/>
        <v/>
      </c>
      <c r="L393" s="147">
        <v>116</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74</v>
      </c>
      <c r="K395" s="81" t="str">
        <f t="shared" si="11"/>
        <v/>
      </c>
      <c r="L395" s="147">
        <v>74</v>
      </c>
    </row>
    <row r="396" spans="1:22" s="83" customFormat="1" ht="34.5" customHeight="1">
      <c r="A396" s="250" t="s">
        <v>776</v>
      </c>
      <c r="B396" s="1"/>
      <c r="C396" s="369"/>
      <c r="D396" s="319" t="s">
        <v>227</v>
      </c>
      <c r="E396" s="320"/>
      <c r="F396" s="320"/>
      <c r="G396" s="320"/>
      <c r="H396" s="321"/>
      <c r="I396" s="342"/>
      <c r="J396" s="140">
        <f t="shared" si="10"/>
        <v>14196</v>
      </c>
      <c r="K396" s="81" t="str">
        <f t="shared" si="11"/>
        <v/>
      </c>
      <c r="L396" s="147">
        <v>14196</v>
      </c>
    </row>
    <row r="397" spans="1:22" s="83" customFormat="1" ht="34.5" customHeight="1">
      <c r="A397" s="250" t="s">
        <v>777</v>
      </c>
      <c r="B397" s="119"/>
      <c r="C397" s="369"/>
      <c r="D397" s="319" t="s">
        <v>228</v>
      </c>
      <c r="E397" s="320"/>
      <c r="F397" s="320"/>
      <c r="G397" s="320"/>
      <c r="H397" s="321"/>
      <c r="I397" s="343"/>
      <c r="J397" s="140">
        <f t="shared" si="10"/>
        <v>192</v>
      </c>
      <c r="K397" s="81" t="str">
        <f t="shared" si="11"/>
        <v/>
      </c>
      <c r="L397" s="147">
        <v>192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190</v>
      </c>
      <c r="K405" s="81" t="str">
        <f t="shared" ref="K405:K422" si="13">IF(OR(COUNTIF(L405:L405,"未確認")&gt;0,COUNTIF(L405:L405,"~*")&gt;0),"※","")</f>
        <v/>
      </c>
      <c r="L405" s="147">
        <v>190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84</v>
      </c>
      <c r="K407" s="81" t="str">
        <f t="shared" si="13"/>
        <v/>
      </c>
      <c r="L407" s="147">
        <v>84</v>
      </c>
    </row>
    <row r="408" spans="1:22" s="83" customFormat="1" ht="34.5" customHeight="1">
      <c r="A408" s="251" t="s">
        <v>781</v>
      </c>
      <c r="B408" s="119"/>
      <c r="C408" s="368"/>
      <c r="D408" s="368"/>
      <c r="E408" s="319" t="s">
        <v>236</v>
      </c>
      <c r="F408" s="320"/>
      <c r="G408" s="320"/>
      <c r="H408" s="321"/>
      <c r="I408" s="360"/>
      <c r="J408" s="140">
        <f t="shared" si="12"/>
        <v>28</v>
      </c>
      <c r="K408" s="81" t="str">
        <f t="shared" si="13"/>
        <v/>
      </c>
      <c r="L408" s="147">
        <v>28</v>
      </c>
    </row>
    <row r="409" spans="1:22" s="83" customFormat="1" ht="34.5" customHeight="1">
      <c r="A409" s="251" t="s">
        <v>782</v>
      </c>
      <c r="B409" s="119"/>
      <c r="C409" s="368"/>
      <c r="D409" s="368"/>
      <c r="E409" s="316" t="s">
        <v>989</v>
      </c>
      <c r="F409" s="317"/>
      <c r="G409" s="317"/>
      <c r="H409" s="318"/>
      <c r="I409" s="360"/>
      <c r="J409" s="140">
        <f t="shared" si="12"/>
        <v>78</v>
      </c>
      <c r="K409" s="81" t="str">
        <f t="shared" si="13"/>
        <v/>
      </c>
      <c r="L409" s="147">
        <v>78</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190</v>
      </c>
      <c r="K413" s="81" t="str">
        <f t="shared" si="13"/>
        <v/>
      </c>
      <c r="L413" s="147">
        <v>190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74</v>
      </c>
      <c r="K415" s="81" t="str">
        <f t="shared" si="13"/>
        <v/>
      </c>
      <c r="L415" s="147">
        <v>74</v>
      </c>
    </row>
    <row r="416" spans="1:22" s="83" customFormat="1" ht="34.5" customHeight="1">
      <c r="A416" s="251" t="s">
        <v>789</v>
      </c>
      <c r="B416" s="119"/>
      <c r="C416" s="368"/>
      <c r="D416" s="368"/>
      <c r="E416" s="319" t="s">
        <v>243</v>
      </c>
      <c r="F416" s="320"/>
      <c r="G416" s="320"/>
      <c r="H416" s="321"/>
      <c r="I416" s="360"/>
      <c r="J416" s="140">
        <f t="shared" si="12"/>
        <v>9</v>
      </c>
      <c r="K416" s="81" t="str">
        <f t="shared" si="13"/>
        <v/>
      </c>
      <c r="L416" s="147">
        <v>9</v>
      </c>
    </row>
    <row r="417" spans="1:22" s="83" customFormat="1" ht="34.5" customHeight="1">
      <c r="A417" s="251" t="s">
        <v>790</v>
      </c>
      <c r="B417" s="119"/>
      <c r="C417" s="368"/>
      <c r="D417" s="368"/>
      <c r="E417" s="319" t="s">
        <v>244</v>
      </c>
      <c r="F417" s="320"/>
      <c r="G417" s="320"/>
      <c r="H417" s="321"/>
      <c r="I417" s="360"/>
      <c r="J417" s="140">
        <f t="shared" si="12"/>
        <v>2</v>
      </c>
      <c r="K417" s="81" t="str">
        <f t="shared" si="13"/>
        <v/>
      </c>
      <c r="L417" s="147">
        <v>2</v>
      </c>
    </row>
    <row r="418" spans="1:22" s="83" customFormat="1" ht="34.5" customHeight="1">
      <c r="A418" s="251" t="s">
        <v>791</v>
      </c>
      <c r="B418" s="119"/>
      <c r="C418" s="368"/>
      <c r="D418" s="368"/>
      <c r="E418" s="319" t="s">
        <v>245</v>
      </c>
      <c r="F418" s="320"/>
      <c r="G418" s="320"/>
      <c r="H418" s="321"/>
      <c r="I418" s="360"/>
      <c r="J418" s="140">
        <f t="shared" si="12"/>
        <v>37</v>
      </c>
      <c r="K418" s="81" t="str">
        <f t="shared" si="13"/>
        <v/>
      </c>
      <c r="L418" s="147">
        <v>37</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39</v>
      </c>
      <c r="K420" s="81" t="str">
        <f t="shared" si="13"/>
        <v/>
      </c>
      <c r="L420" s="147">
        <v>39</v>
      </c>
    </row>
    <row r="421" spans="1:22" s="83" customFormat="1" ht="34.5" customHeight="1">
      <c r="A421" s="251" t="s">
        <v>794</v>
      </c>
      <c r="B421" s="119"/>
      <c r="C421" s="368"/>
      <c r="D421" s="368"/>
      <c r="E421" s="319" t="s">
        <v>247</v>
      </c>
      <c r="F421" s="320"/>
      <c r="G421" s="320"/>
      <c r="H421" s="321"/>
      <c r="I421" s="360"/>
      <c r="J421" s="140">
        <f t="shared" si="12"/>
        <v>29</v>
      </c>
      <c r="K421" s="81" t="str">
        <f t="shared" si="13"/>
        <v/>
      </c>
      <c r="L421" s="147">
        <v>29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190</v>
      </c>
      <c r="K430" s="193" t="str">
        <f>IF(OR(COUNTIF(L430:L430,"未確認")&gt;0,COUNTIF(L430:L430,"~*")&gt;0),"※","")</f>
        <v/>
      </c>
      <c r="L430" s="147">
        <v>190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123</v>
      </c>
      <c r="K431" s="193" t="str">
        <f>IF(OR(COUNTIF(L431:L431,"未確認")&gt;0,COUNTIF(L431:L431,"~*")&gt;0),"※","")</f>
        <v/>
      </c>
      <c r="L431" s="147">
        <v>123</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22</v>
      </c>
      <c r="K432" s="193" t="str">
        <f>IF(OR(COUNTIF(L432:L432,"未確認")&gt;0,COUNTIF(L432:L432,"~*")&gt;0),"※","")</f>
        <v/>
      </c>
      <c r="L432" s="147">
        <v>22</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45</v>
      </c>
      <c r="K433" s="193" t="str">
        <f>IF(OR(COUNTIF(L433:L433,"未確認")&gt;0,COUNTIF(L433:L433,"~*")&gt;0),"※","")</f>
        <v/>
      </c>
      <c r="L433" s="147">
        <v>45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2</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2</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v>
      </c>
      <c r="K471" s="201" t="str">
        <f t="shared" si="15"/>
        <v>※</v>
      </c>
      <c r="L471" s="117" t="s">
        <v>541</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v>
      </c>
      <c r="K484" s="201" t="str">
        <f t="shared" si="17"/>
        <v>※</v>
      </c>
      <c r="L484" s="117" t="s">
        <v>541</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27</v>
      </c>
      <c r="K535" s="201" t="str">
        <f t="shared" si="22"/>
        <v/>
      </c>
      <c r="L535" s="117">
        <v>27</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28.2</v>
      </c>
    </row>
    <row r="569" spans="1:12" s="91" customFormat="1" ht="34.5" customHeight="1">
      <c r="A569" s="251" t="s">
        <v>878</v>
      </c>
      <c r="B569" s="119"/>
      <c r="C569" s="209"/>
      <c r="D569" s="330" t="s">
        <v>377</v>
      </c>
      <c r="E569" s="341"/>
      <c r="F569" s="341"/>
      <c r="G569" s="341"/>
      <c r="H569" s="331"/>
      <c r="I569" s="342"/>
      <c r="J569" s="207"/>
      <c r="K569" s="210"/>
      <c r="L569" s="211">
        <v>22</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0.3</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20</v>
      </c>
      <c r="K618" s="201" t="str">
        <f t="shared" si="28"/>
        <v/>
      </c>
      <c r="L618" s="117">
        <v>20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16</v>
      </c>
      <c r="K646" s="201" t="str">
        <f t="shared" ref="K646:K660" si="32">IF(OR(COUNTIF(L646:L646,"未確認")&gt;0,COUNTIF(L646:L646,"*")&gt;0),"※","")</f>
        <v/>
      </c>
      <c r="L646" s="117">
        <v>16</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t="str">
        <f>IF(SUM(L685:L685)=0,IF(COUNTIF(L685:L685,"未確認")&gt;0,"未確認",IF(COUNTIF(L685:L685,"~*")&gt;0,"*",SUM(L685:L685))),SUM(L685:L685))</f>
        <v>*</v>
      </c>
      <c r="K685" s="201" t="str">
        <f>IF(OR(COUNTIF(L685:L685,"未確認")&gt;0,COUNTIF(L685:L685,"*")&gt;0),"※","")</f>
        <v>※</v>
      </c>
      <c r="L685" s="117" t="s">
        <v>541</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FDCD6F5-1777-45BE-A5B2-C2C947EB88D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2019-12-23T02:15:19Z</dcterms:modified>
</cp:coreProperties>
</file>