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AM36" i="10"/>
  <c r="C36" i="10"/>
  <c r="AM35" i="10"/>
  <c r="C35" i="10"/>
  <c r="BW34" i="10"/>
  <c r="BW35" i="10" s="1"/>
  <c r="BW36" i="10" s="1"/>
  <c r="BW37" i="10" s="1"/>
  <c r="BW38" i="10" s="1"/>
  <c r="BW39" i="10" s="1"/>
  <c r="U34" i="10"/>
  <c r="U35" i="10" s="1"/>
  <c r="U36" i="10" s="1"/>
  <c r="C34" i="10"/>
  <c r="AM34" i="10" s="1"/>
  <c r="CO34" i="10" l="1"/>
  <c r="CO35" i="10" s="1"/>
  <c r="CO36" i="10" s="1"/>
  <c r="CO37" i="10" s="1"/>
  <c r="CO38"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<sst xmlns="http://schemas.openxmlformats.org/spreadsheetml/2006/main" count="1168" uniqueCount="619">
  <si>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</si>
  <si>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</si>
  <si>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</si>
  <si>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</si>
  <si>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</si>
  <si>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</si>
  <si>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</si>
  <si>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</si>
  <si>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</si>
  <si>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</si>
  <si>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</si>
  <si>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</si>
  <si>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</si>
  <si>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</si>
  <si>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</si>
  <si>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</si>
  <si>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</si>
  <si>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</si>
  <si>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</si>
  <si>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</si>
  <si>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</si>
  <si>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</si>
  <si>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</si>
  <si>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</si>
  <si>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</si>
  <si>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</si>
  <si>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</si>
  <si>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</si>
  <si>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</si>
  <si>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</si>
  <si>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</si>
  <si>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</si>
  <si>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</si>
  <si>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</si>
  <si>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</si>
  <si>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</si>
  <si>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</si>
  <si>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</si>
  <si>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</si>
  <si>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</si>
  <si>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</si>
  <si>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</si>
  <si>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</si>
  <si>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</si>
  <si>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</si>
  <si>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</si>
  <si>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</si>
  <si>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</si>
  <si>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</si>
  <si>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</si>
  <si>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</si>
  <si>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</si>
  <si>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</si>
  <si>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</si>
  <si>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</si>
  <si>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</si>
  <si>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</si>
  <si>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</si>
  <si>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</si>
  <si>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</si>
  <si>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</si>
  <si>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</si>
  <si>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</si>
  <si>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</si>
  <si>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</si>
  <si>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</si>
  <si>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</si>
  <si>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</si>
  <si>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</si>
  <si>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</si>
  <si>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</si>
  <si>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</si>
  <si>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</si>
  <si>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</si>
  <si>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</si>
  <si>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</si>
  <si>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</si>
  <si>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</si>
  <si>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</si>
  <si>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</si>
  <si>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</si>
  <si>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</si>
  <si>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</si>
  <si>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</si>
  <si>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</si>
  <si>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</si>
  <si>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</si>
  <si>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</si>
  <si>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</si>
  <si>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</si>
  <si>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</si>
  <si>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</si>
  <si>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</si>
  <si>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</si>
  <si>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</si>
  <si>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</si>
  <si>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</si>
  <si>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</si>
  <si>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</si>
  <si>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</si>
  <si>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</si>
  <si>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</si>
  <si>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</si>
  <si>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</si>
  <si>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</si>
  <si>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</si>
  <si>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</si>
  <si>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</si>
  <si>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</si>
  <si>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</si>
  <si>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</si>
  <si>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</si>
  <si>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</si>
  <si>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</si>
  <si>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</si>
  <si>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</si>
  <si>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</si>
  <si>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</si>
  <si>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</si>
  <si>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</si>
  <si>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</si>
  <si>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</si>
  <si>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</si>
  <si>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</si>
  <si>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</si>
  <si>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</si>
  <si>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</si>
  <si>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</si>
  <si>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</si>
  <si>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</si>
  <si>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</si>
  <si>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</si>
  <si>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</si>
  <si>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</si>
  <si>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</si>
  <si>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</si>
  <si>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</si>
  <si>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</si>
  <si>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</si>
  <si>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</si>
  <si>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</si>
  <si>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</si>
  <si>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</si>
  <si>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</si>
  <si>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</si>
  <si>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</si>
  <si>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</si>
  <si>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</si>
  <si>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</si>
  <si>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</si>
  <si>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</si>
  <si>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</si>
  <si>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</si>
  <si>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</si>
  <si>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</si>
  <si>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</si>
  <si>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</si>
  <si>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</si>
  <si>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</si>
  <si>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</si>
  <si>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</si>
  <si>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</si>
  <si>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</si>
  <si>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</si>
  <si>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</si>
  <si>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</si>
  <si>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</si>
  <si>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</si>
  <si>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</si>
  <si>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</si>
  <si>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</si>
  <si>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</si>
  <si>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</si>
  <si>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</si>
  <si>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</si>
  <si>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</si>
  <si>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</si>
  <si>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</si>
  <si>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</si>
  <si>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</si>
  <si>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</si>
  <si>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</si>
  <si>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</si>
  <si>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</si>
  <si>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</si>
  <si>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</si>
  <si>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</si>
  <si>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</si>
  <si>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</si>
  <si>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</si>
  <si>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</si>
  <si>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</si>
  <si>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</si>
  <si>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</si>
  <si>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</si>
  <si>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</si>
  <si>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</si>
  <si>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</si>
  <si>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</si>
  <si>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</si>
  <si>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</si>
  <si>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</si>
  <si>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</si>
  <si>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</si>
  <si>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</si>
  <si>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</si>
  <si>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</si>
  <si>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</si>
  <si>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</si>
  <si>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</si>
  <si>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</si>
  <si>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</si>
  <si>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</si>
  <si>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</si>
  <si>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</si>
  <si>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</si>
  <si>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</si>
  <si>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大分県宇佐市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</si>
  <si>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</si>
  <si>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</si>
  <si>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</si>
  <si>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</si>
  <si>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</si>
  <si>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</si>
  <si>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</si>
  <si>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</si>
  <si>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</si>
  <si>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</si>
  <si>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</si>
  <si>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</si>
  <si>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</si>
  <si>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</si>
  <si>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</si>
  <si>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</si>
  <si>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</si>
  <si>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</si>
  <si>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</si>
  <si>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</si>
  <si>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</si>
  <si>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</si>
  <si>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</si>
  <si>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</si>
  <si>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</si>
  <si>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</si>
  <si>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</si>
  <si>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</si>
  <si>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</si>
  <si>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</si>
  <si>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</si>
  <si>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</si>
  <si>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</si>
  <si>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</si>
  <si>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</si>
  <si>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</si>
  <si>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</si>
  <si>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</si>
  <si>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</si>
  <si>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</si>
  <si>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</si>
  <si>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</si>
  <si>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</si>
  <si>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</si>
  <si>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</si>
  <si>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</si>
  <si>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</si>
  <si>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</si>
  <si>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</si>
  <si>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</si>
  <si>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</si>
  <si>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</si>
  <si>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</si>
  <si>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</si>
  <si>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</si>
  <si>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</si>
  <si>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</si>
  <si>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</si>
  <si>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</si>
  <si>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</si>
  <si>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</si>
  <si>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</si>
  <si>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</si>
  <si>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</si>
  <si>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</si>
  <si>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</si>
  <si>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</si>
  <si>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</si>
  <si>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</si>
  <si>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</si>
  <si>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</si>
  <si>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</si>
  <si>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</si>
  <si>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</si>
  <si>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</si>
  <si>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</si>
  <si>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</si>
  <si>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</si>
  <si>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</si>
  <si>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</si>
  <si>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</si>
  <si>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</si>
  <si>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</si>
  <si>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</si>
  <si>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</si>
  <si>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</si>
  <si>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</si>
  <si>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</si>
  <si>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</si>
  <si>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</si>
  <si>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</si>
  <si>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</si>
  <si>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</si>
  <si>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</si>
  <si>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</si>
  <si>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</si>
  <si>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</si>
  <si>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</si>
  <si>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</si>
  <si>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</si>
  <si>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</si>
  <si>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</si>
  <si>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</si>
  <si>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</si>
  <si>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</si>
  <si>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</si>
  <si>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</si>
  <si>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</si>
  <si>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</si>
  <si>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</si>
  <si>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</si>
  <si>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</si>
  <si>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</si>
  <si>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</si>
  <si>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</si>
  <si>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</si>
  <si>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</si>
  <si>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</si>
  <si>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</si>
  <si>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</si>
  <si>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</si>
  <si>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</si>
  <si>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</si>
  <si>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</si>
  <si>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</si>
  <si>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</si>
  <si>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</si>
  <si>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</si>
  <si>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</si>
  <si>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</si>
  <si>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</si>
  <si>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</si>
  <si>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</si>
  <si>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</si>
  <si>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</si>
  <si>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</si>
  <si>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</si>
  <si>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</si>
  <si>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</si>
  <si>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</si>
  <si>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</si>
  <si>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</si>
  <si>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</si>
  <si>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</si>
  <si>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</si>
  <si>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</si>
  <si>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</si>
  <si>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</si>
  <si>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</si>
  <si>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</si>
  <si>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</si>
  <si>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</si>
  <si>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</si>
  <si>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大分県宇佐市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</si>
  <si>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</si>
  <si>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</si>
  <si>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</si>
  <si>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</si>
  <si>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</si>
  <si>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</si>
  <si>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</si>
  <si>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</si>
  <si>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</si>
  <si>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</si>
  <si>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</si>
  <si>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</si>
  <si>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</si>
  <si>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</si>
  <si>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</si>
  <si>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</si>
  <si>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</si>
  <si>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</si>
  <si>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</si>
  <si>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</si>
  <si>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</si>
  <si>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</si>
  <si>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</si>
  <si>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</si>
  <si>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</si>
  <si>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</si>
  <si>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</si>
  <si>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</si>
  <si>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</si>
  <si>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</si>
  <si>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</si>
  <si>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</si>
  <si>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</si>
  <si>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</si>
  <si>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</si>
  <si>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</si>
  <si>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</si>
  <si>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</si>
  <si>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</si>
  <si>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</si>
  <si>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</si>
  <si>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</si>
  <si>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</si>
  <si>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</si>
  <si>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</si>
  <si>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</si>
  <si>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</si>
  <si>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</si>
  <si>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</si>
  <si>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</si>
  <si>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</si>
  <si>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</si>
  <si>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</si>
  <si>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</si>
  <si>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</si>
  <si>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</si>
  <si>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</si>
  <si>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</si>
  <si>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</si>
  <si>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</si>
  <si>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</si>
  <si>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</si>
  <si>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</si>
  <si>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</si>
  <si>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</si>
  <si>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</si>
  <si>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</si>
  <si>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</si>
  <si>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</si>
  <si>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</si>
  <si>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</si>
  <si>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</si>
  <si>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</si>
  <si>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</si>
  <si>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</si>
  <si>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</si>
  <si>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</si>
  <si>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</si>
  <si>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</si>
  <si>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</si>
  <si>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</si>
  <si>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</si>
  <si>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</si>
  <si>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</si>
  <si>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</si>
  <si>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</si>
  <si>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</si>
  <si>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</si>
  <si>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</si>
  <si>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</si>
  <si>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</si>
  <si>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</si>
  <si>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</si>
  <si>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</si>
  <si>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</si>
  <si>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</si>
  <si>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</si>
  <si>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</si>
  <si>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</si>
  <si>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</si>
  <si>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</si>
  <si>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</si>
  <si>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</si>
  <si>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</si>
  <si>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</si>
  <si>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</si>
  <si>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</si>
  <si>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</si>
  <si>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</si>
  <si>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</si>
  <si>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</si>
  <si>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</si>
  <si>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</si>
  <si>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</si>
  <si>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</si>
  <si>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</si>
  <si>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</si>
  <si>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</si>
  <si>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</si>
  <si>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</si>
  <si>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</si>
  <si>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</si>
  <si>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</si>
  <si>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</si>
  <si>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</si>
  <si>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</si>
  <si>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</si>
  <si>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</si>
  <si>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</si>
  <si>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</si>
  <si>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</si>
  <si>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</si>
  <si>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</si>
  <si>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</si>
  <si>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</si>
  <si>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</si>
  <si>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</si>
  <si>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</si>
  <si>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</si>
  <si>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</si>
  <si>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</si>
  <si>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</si>
  <si>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</si>
  <si>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</si>
  <si>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</si>
  <si>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</si>
  <si>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</si>
  <si>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</si>
  <si>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</si>
  <si>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</si>
  <si>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</si>
  <si>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</si>
  <si>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</si>
  <si>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</si>
  <si>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</si>
  <si>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</si>
  <si>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</si>
  <si>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</si>
  <si>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</si>
  <si>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</si>
  <si>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</si>
  <si>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</si>
  <si>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</si>
  <si>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</si>
  <si>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</si>
  <si>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</si>
  <si>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</si>
  <si>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</si>
  <si>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</si>
  <si>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</si>
  <si>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</si>
  <si>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</si>
  <si>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</si>
  <si>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</si>
  <si>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</si>
  <si>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</si>
  <si>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</si>
  <si>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</si>
  <si>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</si>
  <si>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</si>
  <si>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</si>
  <si>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</si>
  <si>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</si>
  <si>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</si>
  <si>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</si>
  <si>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</si>
  <si>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</si>
  <si>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</si>
  <si>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1.37</t>
  </si>
  <si>
    <t>▲ 5.20</t>
  </si>
  <si>
    <t>▲ 4.81</t>
  </si>
  <si>
    <t>▲ 9.60</t>
  </si>
  <si>
    <t>▲ 7.13</t>
  </si>
  <si>
    <t>水道事業会計</t>
  </si>
  <si>
    <t>一般会計</t>
  </si>
  <si>
    <t>介護保険特別会計</t>
  </si>
  <si>
    <t>公共下水道事業特別会計</t>
  </si>
  <si>
    <t>国民健康保険特別会計</t>
  </si>
  <si>
    <t>農業集落排水事業特別会計</t>
  </si>
  <si>
    <t>後期高齢者医療特別会計</t>
  </si>
  <si>
    <t>特定環境保全公共下水道事業特別会計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</si>
  <si>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</si>
  <si>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</si>
  <si>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</si>
  <si>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</si>
  <si>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</si>
  <si>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</si>
  <si>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</si>
  <si>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</si>
  <si>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</si>
  <si>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rPh sb="0" eb="2">
      <t>コウキョウ</t>
    </rPh>
    <rPh sb="2" eb="4">
      <t>シセツ</t>
    </rPh>
    <rPh sb="4" eb="6">
      <t>セイビ</t>
    </rPh>
    <rPh sb="6" eb="8">
      <t>キキン</t>
    </rPh>
    <phoneticPr fontId="5"/>
  </si>
  <si>
    <t>廃棄物処理施設整備負担金基金</t>
    <rPh sb="0" eb="3">
      <t>ハイキブツ</t>
    </rPh>
    <rPh sb="3" eb="5">
      <t>ショリ</t>
    </rPh>
    <rPh sb="5" eb="7">
      <t>シセツ</t>
    </rPh>
    <rPh sb="7" eb="9">
      <t>セイビ</t>
    </rPh>
    <rPh sb="9" eb="12">
      <t>フタンキン</t>
    </rPh>
    <rPh sb="12" eb="14">
      <t>キキン</t>
    </rPh>
    <phoneticPr fontId="5"/>
  </si>
  <si>
    <t>宇佐航空隊史跡等保存事業基金</t>
    <rPh sb="0" eb="2">
      <t>ウサ</t>
    </rPh>
    <rPh sb="2" eb="5">
      <t>コウクウタイ</t>
    </rPh>
    <rPh sb="5" eb="7">
      <t>シセキ</t>
    </rPh>
    <rPh sb="7" eb="8">
      <t>トウ</t>
    </rPh>
    <rPh sb="8" eb="10">
      <t>ホゾン</t>
    </rPh>
    <rPh sb="10" eb="12">
      <t>ジギョウ</t>
    </rPh>
    <rPh sb="12" eb="14">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</si>
  <si>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</si>
  <si>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</si>
  <si>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基金から4,217百万円繰入</t>
    <rPh sb="0" eb="2">
      <t>キキン</t>
    </rPh>
    <rPh sb="9" eb="12">
      <t>ヒャクマンエン</t>
    </rPh>
    <rPh sb="12" eb="14">
      <t>クリイレ</t>
    </rPh>
    <phoneticPr fontId="2"/>
  </si>
  <si>
    <t>-</t>
    <phoneticPr fontId="2"/>
  </si>
  <si>
    <t>基金から45百万円繰入</t>
    <rPh sb="0" eb="2">
      <t>キキン</t>
    </rPh>
    <rPh sb="6" eb="9">
      <t>ヒャクマンエン</t>
    </rPh>
    <rPh sb="9" eb="11">
      <t>クリイレ</t>
    </rPh>
    <phoneticPr fontId="2"/>
  </si>
  <si>
    <t>基金から124百万円繰入</t>
    <rPh sb="0" eb="2">
      <t>キキン</t>
    </rPh>
    <rPh sb="7" eb="10">
      <t>ヒャクマンエン</t>
    </rPh>
    <rPh sb="10" eb="12">
      <t>クリイレ</t>
    </rPh>
    <phoneticPr fontId="2"/>
  </si>
  <si>
    <t>宇佐市土地開発公社</t>
    <rPh sb="0" eb="3">
      <t>ウサシ</t>
    </rPh>
    <rPh sb="3" eb="5">
      <t>トチ</t>
    </rPh>
    <rPh sb="5" eb="7">
      <t>カイハツ</t>
    </rPh>
    <rPh sb="7" eb="9">
      <t>コウシャ</t>
    </rPh>
    <phoneticPr fontId="2"/>
  </si>
  <si>
    <t>あじむ農業公社</t>
    <rPh sb="3" eb="5">
      <t>ノウギョウ</t>
    </rPh>
    <rPh sb="5" eb="7">
      <t>コウシャ</t>
    </rPh>
    <phoneticPr fontId="2"/>
  </si>
  <si>
    <t>宇佐八幡駐車場</t>
    <rPh sb="0" eb="2">
      <t>ウサ</t>
    </rPh>
    <rPh sb="2" eb="4">
      <t>ハチマン</t>
    </rPh>
    <rPh sb="4" eb="7">
      <t>チュウシャジョウ</t>
    </rPh>
    <phoneticPr fontId="2"/>
  </si>
  <si>
    <t>グリーンパークホテルうさ</t>
    <phoneticPr fontId="2"/>
  </si>
  <si>
    <t>朝霧の庄</t>
    <rPh sb="0" eb="2">
      <t>アサギリ</t>
    </rPh>
    <rPh sb="3" eb="4">
      <t>ショウ</t>
    </rPh>
    <phoneticPr fontId="2"/>
  </si>
  <si>
    <t>大分県消防補償等組合</t>
    <rPh sb="0" eb="3">
      <t>オオイタケン</t>
    </rPh>
    <rPh sb="3" eb="5">
      <t>ショウボウ</t>
    </rPh>
    <rPh sb="5" eb="7">
      <t>ホショウ</t>
    </rPh>
    <rPh sb="7" eb="8">
      <t>トウ</t>
    </rPh>
    <rPh sb="8" eb="10">
      <t>クミアイ</t>
    </rPh>
    <phoneticPr fontId="18"/>
  </si>
  <si>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18"/>
  </si>
  <si>
    <t>大分県市町村会館管理組合</t>
    <rPh sb="0" eb="3">
      <t>オオイタケン</t>
    </rPh>
    <rPh sb="3" eb="6">
      <t>シチョウソン</t>
    </rPh>
    <rPh sb="6" eb="8">
      <t>カイカン</t>
    </rPh>
    <rPh sb="8" eb="10">
      <t>カンリ</t>
    </rPh>
    <rPh sb="10" eb="12">
      <t>クミアイ</t>
    </rPh>
    <phoneticPr fontId="18"/>
  </si>
  <si>
    <t>大分県後期高齢者医療広域連合（普通会計）</t>
    <rPh sb="0" eb="3">
      <t>オオイタケン</t>
    </rPh>
    <rPh sb="3" eb="5">
      <t>コウキ</t>
    </rPh>
    <rPh sb="5" eb="7">
      <t>コウレイ</t>
    </rPh>
    <rPh sb="7" eb="8">
      <t>シャ</t>
    </rPh>
    <rPh sb="8" eb="10">
      <t>イリョウ</t>
    </rPh>
    <rPh sb="10" eb="12">
      <t>コウイキ</t>
    </rPh>
    <rPh sb="12" eb="14">
      <t>レンゴウ</t>
    </rPh>
    <rPh sb="15" eb="17">
      <t>フツウ</t>
    </rPh>
    <rPh sb="17" eb="19">
      <t>カイケイ</t>
    </rPh>
    <phoneticPr fontId="18"/>
  </si>
  <si>
    <t>大分県後期高齢者医療広域連合（後期高齢者医療事業会計）</t>
    <rPh sb="0" eb="3">
      <t>オオイタケン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18"/>
  </si>
  <si>
    <t>宇佐・高田・国東広域事務組合</t>
    <rPh sb="0" eb="2">
      <t>ウサ</t>
    </rPh>
    <rPh sb="3" eb="5">
      <t>タカダ</t>
    </rPh>
    <rPh sb="6" eb="8">
      <t>クニサキ</t>
    </rPh>
    <rPh sb="8" eb="10">
      <t>コウイキ</t>
    </rPh>
    <rPh sb="10" eb="12">
      <t>ジム</t>
    </rPh>
    <rPh sb="12" eb="14">
      <t>クミアイ</t>
    </rPh>
    <phoneticPr fontId="18"/>
  </si>
  <si>
    <t>-</t>
    <phoneticPr fontId="2"/>
  </si>
  <si>
    <t>基金から6百万円繰入</t>
    <rPh sb="0" eb="2">
      <t>キキン</t>
    </rPh>
    <rPh sb="5" eb="8">
      <t>ヒャクマンエン</t>
    </rPh>
    <rPh sb="8" eb="10">
      <t>クリイレ</t>
    </rPh>
    <phoneticPr fontId="2"/>
  </si>
  <si>
    <t>基金から75百万円繰入</t>
    <rPh sb="0" eb="2">
      <t>キキン</t>
    </rPh>
    <rPh sb="6" eb="9">
      <t>ヒャクマンエン</t>
    </rPh>
    <rPh sb="9" eb="11">
      <t>クリイレ</t>
    </rPh>
    <phoneticPr fontId="2"/>
  </si>
  <si>
    <t>基金からの繰り入れなし</t>
    <rPh sb="0" eb="2">
      <t>キキン</t>
    </rPh>
    <rPh sb="5" eb="6">
      <t>ク</t>
    </rPh>
    <rPh sb="7" eb="8">
      <t>イ</t>
    </rPh>
    <phoneticPr fontId="2"/>
  </si>
  <si>
    <t>基金から8百万円繰入</t>
    <rPh sb="0" eb="2">
      <t>キキン</t>
    </rPh>
    <rPh sb="5" eb="8">
      <t>ヒャクマンエン</t>
    </rPh>
    <rPh sb="8" eb="10">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</si>
  <si>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</si>
  <si>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</si>
  <si>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</si>
  <si>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高度経済成長期にあたる昭和40年代から50年代にかけて集中整備した公共施設が耐用年数を迎えつつあることから高水準となっている一方で、将来負担比率についてはマイナスで推移していたが、地方債現在高の増加等により14.6％とプラスに転じたが、依然類似団体を下回っている。
　将来負担比率のみを見ると引き続き将来の財政圧迫の可能性は低いことが示されているが、両比率を組み合わせて見た場合、必要な公共施設の老朽化対策が先送りされているという潜在する将来の財政負担が見えてくることから、今後も健全な財政運営に努めるとともに、公共施設等総合管理計画に基づき更新や除却、複合化といった対策を計画的に進めていく必要がある。</t>
    <rPh sb="104" eb="106">
      <t>チホウ</t>
    </rPh>
    <rPh sb="106" eb="107">
      <t>サイ</t>
    </rPh>
    <rPh sb="107" eb="109">
      <t>ゲンザイ</t>
    </rPh>
    <rPh sb="109" eb="110">
      <t>タカ</t>
    </rPh>
    <rPh sb="111" eb="113">
      <t>ゾウカ</t>
    </rPh>
    <rPh sb="113" eb="114">
      <t>トウ</t>
    </rPh>
    <rPh sb="127" eb="128">
      <t>テン</t>
    </rPh>
    <rPh sb="132" eb="134">
      <t>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</si>
  <si>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</si>
  <si>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</si>
  <si>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</si>
  <si>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</si>
  <si>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</si>
  <si>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</si>
  <si>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庁舎建設による公債費の増加等により前年度比0.3ポイントの増加となった。将来負担比率については、地方債残高の増加と充当可能基金の減少などによりマイナスからプラスに転じた。今後数年は大型建設事業の実施によりこの傾向が続く予定であるため、適正水準を維持しながら、公共施設の更新などの課題に対応するために事業の必要性・緊急性を勘案しながら計画的な事業展開を図っていく必要がある。</t>
    <rPh sb="1" eb="3">
      <t>ジッシツ</t>
    </rPh>
    <rPh sb="3" eb="6">
      <t>コウサイヒ</t>
    </rPh>
    <rPh sb="6" eb="8">
      <t>ヒリツ</t>
    </rPh>
    <rPh sb="14" eb="16">
      <t>チョウシャ</t>
    </rPh>
    <rPh sb="16" eb="18">
      <t>ケンセツ</t>
    </rPh>
    <rPh sb="21" eb="24">
      <t>コウサイヒ</t>
    </rPh>
    <rPh sb="25" eb="27">
      <t>ゾウカ</t>
    </rPh>
    <rPh sb="27" eb="28">
      <t>トウ</t>
    </rPh>
    <rPh sb="31" eb="34">
      <t>ゼンネンド</t>
    </rPh>
    <rPh sb="34" eb="35">
      <t>ヒ</t>
    </rPh>
    <rPh sb="43" eb="45">
      <t>ゾウカ</t>
    </rPh>
    <rPh sb="50" eb="52">
      <t>ショウライ</t>
    </rPh>
    <rPh sb="52" eb="54">
      <t>フタン</t>
    </rPh>
    <rPh sb="54" eb="56">
      <t>ヒリツ</t>
    </rPh>
    <rPh sb="95" eb="96">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</si>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</sst>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F78-4FA5-A48C-880D07551C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81186</c:v>
                </c:pt>
                <c:pt idx="1">
                  <c:v>48421</c:v>
                </c:pt>
                <c:pt idx="2">
                  <c:v>91992</c:v>
                </c:pt>
                <c:pt idx="3">
                  <c:v>81626</c:v>
                </c:pt>
                <c:pt idx="4">
                  <c:v>173256</c:v>
                </c:pt>
              </c:numCache>
            </c:numRef>
          </c:val>
          <c:smooth val="0"/>
          <c:extLst>
            <c:ext xmlns:c16="http://schemas.microsoft.com/office/drawing/2014/chart" uri="{C3380CC4-5D6E-409C-BE32-E72D297353CC}">
              <c16:uniqueId val="{00000001-EF78-4FA5-A48C-880D07551C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8.67</c:v>
                </c:pt>
                <c:pt idx="1">
                  <c:v>8.56</c:v>
                </c:pt>
                <c:pt idx="2">
                  <c:v>10.02</c:v>
                </c:pt>
                <c:pt idx="3">
                  <c:v>7.88</c:v>
                </c:pt>
                <c:pt idx="4">
                  <c:v>7.59</c:v>
                </c:pt>
              </c:numCache>
            </c:numRef>
          </c:val>
          <c:extLst>
            <c:ext xmlns:c16="http://schemas.microsoft.com/office/drawing/2014/chart" uri="{C3380CC4-5D6E-409C-BE32-E72D297353CC}">
              <c16:uniqueId val="{00000000-5009-4AEB-B927-400B2437C6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c:v>
                </c:pt>
                <c:pt idx="1">
                  <c:v>34.15</c:v>
                </c:pt>
                <c:pt idx="2">
                  <c:v>31.03</c:v>
                </c:pt>
                <c:pt idx="3">
                  <c:v>27.09</c:v>
                </c:pt>
                <c:pt idx="4">
                  <c:v>23.32</c:v>
                </c:pt>
              </c:numCache>
            </c:numRef>
          </c:val>
          <c:extLst>
            <c:ext xmlns:c16="http://schemas.microsoft.com/office/drawing/2014/chart" uri="{C3380CC4-5D6E-409C-BE32-E72D297353CC}">
              <c16:uniqueId val="{00000001-5009-4AEB-B927-400B2437C6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-5.2</c:v>
                </c:pt>
                <c:pt idx="2">
                  <c:v>-4.8099999999999996</c:v>
                </c:pt>
                <c:pt idx="3">
                  <c:v>-9.6</c:v>
                </c:pt>
                <c:pt idx="4">
                  <c:v>-7.13</c:v>
                </c:pt>
              </c:numCache>
            </c:numRef>
          </c:val>
          <c:smooth val="0"/>
          <c:extLst>
            <c:ext xmlns:c16="http://schemas.microsoft.com/office/drawing/2014/chart" uri="{C3380CC4-5D6E-409C-BE32-E72D297353CC}">
              <c16:uniqueId val="{00000002-5009-4AEB-B927-400B2437C6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0.54</c:v>
                </c:pt>
                <c:pt idx="4">
                  <c:v>#N/A</c:v>
                </c:pt>
                <c:pt idx="5">
                  <c:v>0</c:v>
                </c:pt>
                <c:pt idx="6">
                  <c:v>0</c:v>
                </c:pt>
                <c:pt idx="7">
                  <c:v>0</c:v>
                </c:pt>
                <c:pt idx="8">
                  <c:v>0</c:v>
                </c:pt>
                <c:pt idx="9">
                  <c:v>0</c:v>
                </c:pt>
              </c:numCache>
            </c:numRef>
          </c:val>
          <c:extLst>
            <c:ext xmlns:c16="http://schemas.microsoft.com/office/drawing/2014/chart" uri="{C3380CC4-5D6E-409C-BE32-E72D297353CC}">
              <c16:uniqueId val="{00000000-39D2-4F63-8C67-55A77221B8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D2-4F63-8C67-55A77221B8C8}"/>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9D2-4F63-8C67-55A77221B8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0.04</c:v>
                </c:pt>
                <c:pt idx="8">
                  <c:v>#N/A</c:v>
                </c:pt>
                <c:pt idx="9">
                  <c:v>0.01</c:v>
                </c:pt>
              </c:numCache>
            </c:numRef>
          </c:val>
          <c:extLst>
            <c:ext xmlns:c16="http://schemas.microsoft.com/office/drawing/2014/chart" uri="{C3380CC4-5D6E-409C-BE32-E72D297353CC}">
              <c16:uniqueId val="{00000003-39D2-4F63-8C67-55A77221B8C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0.03</c:v>
                </c:pt>
                <c:pt idx="8">
                  <c:v>#N/A</c:v>
                </c:pt>
                <c:pt idx="9">
                  <c:v>0.06</c:v>
                </c:pt>
              </c:numCache>
            </c:numRef>
          </c:val>
          <c:extLst>
            <c:ext xmlns:c16="http://schemas.microsoft.com/office/drawing/2014/chart" uri="{C3380CC4-5D6E-409C-BE32-E72D297353CC}">
              <c16:uniqueId val="{00000004-39D2-4F63-8C67-55A77221B8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0.96</c:v>
                </c:pt>
                <c:pt idx="4">
                  <c:v>#N/A</c:v>
                </c:pt>
                <c:pt idx="5">
                  <c:v>0.97</c:v>
                </c:pt>
                <c:pt idx="6">
                  <c:v>#N/A</c:v>
                </c:pt>
                <c:pt idx="7">
                  <c:v>0.8</c:v>
                </c:pt>
                <c:pt idx="8">
                  <c:v>#N/A</c:v>
                </c:pt>
                <c:pt idx="9">
                  <c:v>0.22</c:v>
                </c:pt>
              </c:numCache>
            </c:numRef>
          </c:val>
          <c:extLst>
            <c:ext xmlns:c16="http://schemas.microsoft.com/office/drawing/2014/chart" uri="{C3380CC4-5D6E-409C-BE32-E72D297353CC}">
              <c16:uniqueId val="{00000005-39D2-4F63-8C67-55A77221B8C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0.35</c:v>
                </c:pt>
                <c:pt idx="4">
                  <c:v>#N/A</c:v>
                </c:pt>
                <c:pt idx="5">
                  <c:v>0.33</c:v>
                </c:pt>
                <c:pt idx="6">
                  <c:v>#N/A</c:v>
                </c:pt>
                <c:pt idx="7">
                  <c:v>0.26</c:v>
                </c:pt>
                <c:pt idx="8">
                  <c:v>#N/A</c:v>
                </c:pt>
                <c:pt idx="9">
                  <c:v>0.47</c:v>
                </c:pt>
              </c:numCache>
            </c:numRef>
          </c:val>
          <c:extLst>
            <c:ext xmlns:c16="http://schemas.microsoft.com/office/drawing/2014/chart" uri="{C3380CC4-5D6E-409C-BE32-E72D297353CC}">
              <c16:uniqueId val="{00000006-39D2-4F63-8C67-55A77221B8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0.75</c:v>
                </c:pt>
                <c:pt idx="2">
                  <c:v>#N/A</c:v>
                </c:pt>
                <c:pt idx="3">
                  <c:v>1.18</c:v>
                </c:pt>
                <c:pt idx="4">
                  <c:v>#N/A</c:v>
                </c:pt>
                <c:pt idx="5">
                  <c:v>0.86</c:v>
                </c:pt>
                <c:pt idx="6">
                  <c:v>#N/A</c:v>
                </c:pt>
                <c:pt idx="7">
                  <c:v>0.73</c:v>
                </c:pt>
                <c:pt idx="8">
                  <c:v>#N/A</c:v>
                </c:pt>
                <c:pt idx="9">
                  <c:v>1.1599999999999999</c:v>
                </c:pt>
              </c:numCache>
            </c:numRef>
          </c:val>
          <c:extLst>
            <c:ext xmlns:c16="http://schemas.microsoft.com/office/drawing/2014/chart" uri="{C3380CC4-5D6E-409C-BE32-E72D297353CC}">
              <c16:uniqueId val="{00000007-39D2-4F63-8C67-55A77221B8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8.67</c:v>
                </c:pt>
                <c:pt idx="2">
                  <c:v>#N/A</c:v>
                </c:pt>
                <c:pt idx="3">
                  <c:v>8.5500000000000007</c:v>
                </c:pt>
                <c:pt idx="4">
                  <c:v>#N/A</c:v>
                </c:pt>
                <c:pt idx="5">
                  <c:v>10.02</c:v>
                </c:pt>
                <c:pt idx="6">
                  <c:v>#N/A</c:v>
                </c:pt>
                <c:pt idx="7">
                  <c:v>7.87</c:v>
                </c:pt>
                <c:pt idx="8">
                  <c:v>#N/A</c:v>
                </c:pt>
                <c:pt idx="9">
                  <c:v>7.59</c:v>
                </c:pt>
              </c:numCache>
            </c:numRef>
          </c:val>
          <c:extLst>
            <c:ext xmlns:c16="http://schemas.microsoft.com/office/drawing/2014/chart" uri="{C3380CC4-5D6E-409C-BE32-E72D297353CC}">
              <c16:uniqueId val="{00000008-39D2-4F63-8C67-55A77221B8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10.94</c:v>
                </c:pt>
                <c:pt idx="2">
                  <c:v>#N/A</c:v>
                </c:pt>
                <c:pt idx="3">
                  <c:v>11.19</c:v>
                </c:pt>
                <c:pt idx="4">
                  <c:v>#N/A</c:v>
                </c:pt>
                <c:pt idx="5">
                  <c:v>10.46</c:v>
                </c:pt>
                <c:pt idx="6">
                  <c:v>#N/A</c:v>
                </c:pt>
                <c:pt idx="7">
                  <c:v>9.48</c:v>
                </c:pt>
                <c:pt idx="8">
                  <c:v>#N/A</c:v>
                </c:pt>
                <c:pt idx="9">
                  <c:v>8.92</c:v>
                </c:pt>
              </c:numCache>
            </c:numRef>
          </c:val>
          <c:extLst>
            <c:ext xmlns:c16="http://schemas.microsoft.com/office/drawing/2014/chart" uri="{C3380CC4-5D6E-409C-BE32-E72D297353CC}">
              <c16:uniqueId val="{00000009-39D2-4F63-8C67-55A77221B8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2774</c:v>
                </c:pt>
                <c:pt idx="5">
                  <c:v>2778</c:v>
                </c:pt>
                <c:pt idx="8">
                  <c:v>2763</c:v>
                </c:pt>
                <c:pt idx="11">
                  <c:v>2734</c:v>
                </c:pt>
                <c:pt idx="14">
                  <c:v>2742</c:v>
                </c:pt>
              </c:numCache>
            </c:numRef>
          </c:val>
          <c:extLst>
            <c:ext xmlns:c16="http://schemas.microsoft.com/office/drawing/2014/chart" uri="{C3380CC4-5D6E-409C-BE32-E72D297353CC}">
              <c16:uniqueId val="{00000000-6D7E-408E-B454-0E7960AB77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7E-408E-B454-0E7960AB77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7E-408E-B454-0E7960AB77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7E-408E-B454-0E7960AB77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606</c:v>
                </c:pt>
                <c:pt idx="3">
                  <c:v>613</c:v>
                </c:pt>
                <c:pt idx="6">
                  <c:v>624</c:v>
                </c:pt>
                <c:pt idx="9">
                  <c:v>609</c:v>
                </c:pt>
                <c:pt idx="12">
                  <c:v>638</c:v>
                </c:pt>
              </c:numCache>
            </c:numRef>
          </c:val>
          <c:extLst>
            <c:ext xmlns:c16="http://schemas.microsoft.com/office/drawing/2014/chart" uri="{C3380CC4-5D6E-409C-BE32-E72D297353CC}">
              <c16:uniqueId val="{00000004-6D7E-408E-B454-0E7960AB77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7E-408E-B454-0E7960AB77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7E-408E-B454-0E7960AB77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2858</c:v>
                </c:pt>
                <c:pt idx="3">
                  <c:v>2933</c:v>
                </c:pt>
                <c:pt idx="6">
                  <c:v>2936</c:v>
                </c:pt>
                <c:pt idx="9">
                  <c:v>2922</c:v>
                </c:pt>
                <c:pt idx="12">
                  <c:v>2996</c:v>
                </c:pt>
              </c:numCache>
            </c:numRef>
          </c:val>
          <c:extLst>
            <c:ext xmlns:c16="http://schemas.microsoft.com/office/drawing/2014/chart" uri="{C3380CC4-5D6E-409C-BE32-E72D297353CC}">
              <c16:uniqueId val="{00000007-6D7E-408E-B454-0E7960AB77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690</c:v>
                </c:pt>
                <c:pt idx="2">
                  <c:v>#N/A</c:v>
                </c:pt>
                <c:pt idx="3">
                  <c:v>#N/A</c:v>
                </c:pt>
                <c:pt idx="4">
                  <c:v>768</c:v>
                </c:pt>
                <c:pt idx="5">
                  <c:v>#N/A</c:v>
                </c:pt>
                <c:pt idx="6">
                  <c:v>#N/A</c:v>
                </c:pt>
                <c:pt idx="7">
                  <c:v>797</c:v>
                </c:pt>
                <c:pt idx="8">
                  <c:v>#N/A</c:v>
                </c:pt>
                <c:pt idx="9">
                  <c:v>#N/A</c:v>
                </c:pt>
                <c:pt idx="10">
                  <c:v>797</c:v>
                </c:pt>
                <c:pt idx="11">
                  <c:v>#N/A</c:v>
                </c:pt>
                <c:pt idx="12">
                  <c:v>#N/A</c:v>
                </c:pt>
                <c:pt idx="13">
                  <c:v>892</c:v>
                </c:pt>
                <c:pt idx="14">
                  <c:v>#N/A</c:v>
                </c:pt>
              </c:numCache>
            </c:numRef>
          </c:val>
          <c:smooth val="0"/>
          <c:extLst>
            <c:ext xmlns:c16="http://schemas.microsoft.com/office/drawing/2014/chart" uri="{C3380CC4-5D6E-409C-BE32-E72D297353CC}">
              <c16:uniqueId val="{00000008-6D7E-408E-B454-0E7960AB77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27021</c:v>
                </c:pt>
                <c:pt idx="5">
                  <c:v>26239</c:v>
                </c:pt>
                <c:pt idx="8">
                  <c:v>26273</c:v>
                </c:pt>
                <c:pt idx="11">
                  <c:v>26487</c:v>
                </c:pt>
                <c:pt idx="14">
                  <c:v>28505</c:v>
                </c:pt>
              </c:numCache>
            </c:numRef>
          </c:val>
          <c:extLst>
            <c:ext xmlns:c16="http://schemas.microsoft.com/office/drawing/2014/chart" uri="{C3380CC4-5D6E-409C-BE32-E72D297353CC}">
              <c16:uniqueId val="{00000000-3C08-4959-92F9-D5FC9ABA30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2628</c:v>
                </c:pt>
                <c:pt idx="5">
                  <c:v>2368</c:v>
                </c:pt>
                <c:pt idx="8">
                  <c:v>2196</c:v>
                </c:pt>
                <c:pt idx="11">
                  <c:v>1833</c:v>
                </c:pt>
                <c:pt idx="14">
                  <c:v>1683</c:v>
                </c:pt>
              </c:numCache>
            </c:numRef>
          </c:val>
          <c:extLst>
            <c:ext xmlns:c16="http://schemas.microsoft.com/office/drawing/2014/chart" uri="{C3380CC4-5D6E-409C-BE32-E72D297353CC}">
              <c16:uniqueId val="{00000001-3C08-4959-92F9-D5FC9ABA30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17057</c:v>
                </c:pt>
                <c:pt idx="5">
                  <c:v>16401</c:v>
                </c:pt>
                <c:pt idx="8">
                  <c:v>15809</c:v>
                </c:pt>
                <c:pt idx="11">
                  <c:v>15233</c:v>
                </c:pt>
                <c:pt idx="14">
                  <c:v>12287</c:v>
                </c:pt>
              </c:numCache>
            </c:numRef>
          </c:val>
          <c:extLst>
            <c:ext xmlns:c16="http://schemas.microsoft.com/office/drawing/2014/chart" uri="{C3380CC4-5D6E-409C-BE32-E72D297353CC}">
              <c16:uniqueId val="{00000002-3C08-4959-92F9-D5FC9ABA30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08-4959-92F9-D5FC9ABA30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08-4959-92F9-D5FC9ABA30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324</c:v>
                </c:pt>
                <c:pt idx="3">
                  <c:v>454</c:v>
                </c:pt>
                <c:pt idx="6">
                  <c:v>387</c:v>
                </c:pt>
                <c:pt idx="9">
                  <c:v>326</c:v>
                </c:pt>
                <c:pt idx="12">
                  <c:v>354</c:v>
                </c:pt>
              </c:numCache>
            </c:numRef>
          </c:val>
          <c:extLst>
            <c:ext xmlns:c16="http://schemas.microsoft.com/office/drawing/2014/chart" uri="{C3380CC4-5D6E-409C-BE32-E72D297353CC}">
              <c16:uniqueId val="{00000005-3C08-4959-92F9-D5FC9ABA30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5687</c:v>
                </c:pt>
                <c:pt idx="3">
                  <c:v>5824</c:v>
                </c:pt>
                <c:pt idx="6">
                  <c:v>5727</c:v>
                </c:pt>
                <c:pt idx="9">
                  <c:v>5613</c:v>
                </c:pt>
                <c:pt idx="12">
                  <c:v>5693</c:v>
                </c:pt>
              </c:numCache>
            </c:numRef>
          </c:val>
          <c:extLst>
            <c:ext xmlns:c16="http://schemas.microsoft.com/office/drawing/2014/chart" uri="{C3380CC4-5D6E-409C-BE32-E72D297353CC}">
              <c16:uniqueId val="{00000006-3C08-4959-92F9-D5FC9ABA30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08-4959-92F9-D5FC9ABA30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8877</c:v>
                </c:pt>
                <c:pt idx="3">
                  <c:v>8551</c:v>
                </c:pt>
                <c:pt idx="6">
                  <c:v>8093</c:v>
                </c:pt>
                <c:pt idx="9">
                  <c:v>8554</c:v>
                </c:pt>
                <c:pt idx="12">
                  <c:v>8952</c:v>
                </c:pt>
              </c:numCache>
            </c:numRef>
          </c:val>
          <c:extLst>
            <c:ext xmlns:c16="http://schemas.microsoft.com/office/drawing/2014/chart" uri="{C3380CC4-5D6E-409C-BE32-E72D297353CC}">
              <c16:uniqueId val="{00000008-3C08-4959-92F9-D5FC9ABA30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08-4959-92F9-D5FC9ABA30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26010</c:v>
                </c:pt>
                <c:pt idx="3">
                  <c:v>25063</c:v>
                </c:pt>
                <c:pt idx="6">
                  <c:v>25790</c:v>
                </c:pt>
                <c:pt idx="9">
                  <c:v>26419</c:v>
                </c:pt>
                <c:pt idx="12">
                  <c:v>29426</c:v>
                </c:pt>
              </c:numCache>
            </c:numRef>
          </c:val>
          <c:extLst>
            <c:ext xmlns:c16="http://schemas.microsoft.com/office/drawing/2014/chart" uri="{C3380CC4-5D6E-409C-BE32-E72D297353CC}">
              <c16:uniqueId val="{0000000A-3C08-4959-92F9-D5FC9ABA30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1950</c:v>
                </c:pt>
                <c:pt idx="14">
                  <c:v>#N/A</c:v>
                </c:pt>
              </c:numCache>
            </c:numRef>
          </c:val>
          <c:smooth val="0"/>
          <c:extLst>
            <c:ext xmlns:c16="http://schemas.microsoft.com/office/drawing/2014/chart" uri="{C3380CC4-5D6E-409C-BE32-E72D297353CC}">
              <c16:uniqueId val="{0000000B-3C08-4959-92F9-D5FC9ABA30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4997</c:v>
                </c:pt>
                <c:pt idx="1">
                  <c:v>4347</c:v>
                </c:pt>
                <c:pt idx="2">
                  <c:v>3704</c:v>
                </c:pt>
              </c:numCache>
            </c:numRef>
          </c:val>
          <c:extLst>
            <c:ext xmlns:c16="http://schemas.microsoft.com/office/drawing/2014/chart" uri="{C3380CC4-5D6E-409C-BE32-E72D297353CC}">
              <c16:uniqueId val="{00000000-9101-4302-9985-764A89FCE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3905</c:v>
                </c:pt>
                <c:pt idx="1">
                  <c:v>3374</c:v>
                </c:pt>
                <c:pt idx="2">
                  <c:v>2649</c:v>
                </c:pt>
              </c:numCache>
            </c:numRef>
          </c:val>
          <c:extLst>
            <c:ext xmlns:c16="http://schemas.microsoft.com/office/drawing/2014/chart" uri="{C3380CC4-5D6E-409C-BE32-E72D297353CC}">
              <c16:uniqueId val="{00000001-9101-4302-9985-764A89FCE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8850</c:v>
                </c:pt>
                <c:pt idx="1">
                  <c:v>9467</c:v>
                </c:pt>
                <c:pt idx="2">
                  <c:v>7808</c:v>
                </c:pt>
              </c:numCache>
            </c:numRef>
          </c:val>
          <c:extLst>
            <c:ext xmlns:c16="http://schemas.microsoft.com/office/drawing/2014/chart" uri="{C3380CC4-5D6E-409C-BE32-E72D297353CC}">
              <c16:uniqueId val="{00000002-9101-4302-9985-764A89FCE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{F20BDADE-C470-4293-B9E0-F23591D3161F}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23-4165-BA79-792328CE14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{541BDFA9-6521-40C5-82F2-5E0434ACE90B}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23-4165-BA79-792328CE14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{2E6F8CCE-372E-458E-9537-DD71A6C280BD}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23-4165-BA79-792328CE14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{3EC5973C-0E1A-4CE0-B651-E35B2CF26CB7}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23-4165-BA79-792328CE14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{6C2E382D-5B6C-440A-952F-6B1875C22492}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23-4165-BA79-792328CE143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{53320B56-3365-412D-92E0-A3159FA45BE7}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23-4165-BA79-792328CE143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{50550BF6-5BD4-43B5-869B-054A6C1792B7}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23-4165-BA79-792328CE143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{35F8E053-8B75-4607-9B37-56EB1753ED3E}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23-4165-BA79-792328CE1432}"/>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{68B9AD86-B8AB-4E4A-851F-95E875E77D09}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23-4165-BA79-792328CE14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67.599999999999994</c:v>
                </c:pt>
                <c:pt idx="16">
                  <c:v>68.400000000000006</c:v>
                </c:pt>
                <c:pt idx="24">
                  <c:v>69.7</c:v>
                </c:pt>
                <c:pt idx="32">
                  <c:v>69.5</c:v>
                </c:pt>
              </c:numCache>
            </c:numRef>
          </c:xVal>
          <c:yVal>
            <c:numRef>
              <c:f>公会計指標分析・財政指標組合せ分析表!$BP$51:$DC$51</c:f>
              <c:numCache>
                <c:formatCode>#,##0.0;"▲ "#,##0.0</c:formatCode>
                <c:ptCount val="40"/>
                <c:pt idx="32">
                  <c:v>14.6</c:v>
                </c:pt>
              </c:numCache>
            </c:numRef>
          </c:yVal>
          <c:smooth val="0"/>
          <c:extLst>
            <c:ext xmlns:c16="http://schemas.microsoft.com/office/drawing/2014/chart" uri="{C3380CC4-5D6E-409C-BE32-E72D297353CC}">
              <c16:uniqueId val="{00000009-4B23-4165-BA79-792328CE1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{15104427-EAA9-46D6-9245-B79EB0274993}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23-4165-BA79-792328CE14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{90DA2E08-5922-4574-B51D-E71EEA46270D}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23-4165-BA79-792328CE14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{278A684A-1920-4EC0-83DD-793196F483D3}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23-4165-BA79-792328CE14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{19212CA7-273A-4DDF-BB4F-35206FE0F538}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23-4165-BA79-792328CE14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{4B08C8CA-5DC6-469D-A0D2-BAEDDF77ED98}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23-4165-BA79-792328CE143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{EB68B616-B925-4C35-9C17-B976D9B96D7A}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23-4165-BA79-792328CE143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{6F3D0ABD-659D-4F22-9465-DB7E68F60E67}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23-4165-BA79-792328CE143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{17CB5771-610C-4802-B049-AB68F429580C}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23-4165-BA79-792328CE143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{197E9021-C4EE-4AE3-9A1D-0469ABCA133C}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23-4165-BA79-792328CE14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B23-4165-BA79-792328CE1432}"/>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{B2F7AF3F-9034-4459-9A24-710AA75A1367}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C2-4883-9671-BE7237EF79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{DFEF134F-681C-4BE0-BDE2-199B6F3EDC23}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2-4883-9671-BE7237EF79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{9DF4169F-6699-4E34-ABF8-D0550A91DBB9}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2-4883-9671-BE7237EF79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{F63B148D-8355-4981-B63A-6BA7E8AA9DA8}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2-4883-9671-BE7237EF79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{DEBEAF43-5AE5-44E3-8C97-8765B3112230}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2-4883-9671-BE7237EF792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{1D16E985-5C03-4DB0-9038-91AC930ABC7C}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C2-4883-9671-BE7237EF792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{7E2854B5-7AAF-4C8B-97C8-5E362176C133}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C2-4883-9671-BE7237EF792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{D0ECC739-5AC9-474C-BFF0-911BDA0B12A5}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C2-4883-9671-BE7237EF792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{4D35DB0A-3352-434D-A8C3-DB5B95E34E68}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C2-4883-9671-BE7237EF79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5.0999999999999996</c:v>
                </c:pt>
                <c:pt idx="16">
                  <c:v>5.4</c:v>
                </c:pt>
                <c:pt idx="24">
                  <c:v>5.8</c:v>
                </c:pt>
                <c:pt idx="32">
                  <c:v>6.1</c:v>
                </c:pt>
              </c:numCache>
            </c:numRef>
          </c:xVal>
          <c:yVal>
            <c:numRef>
              <c:f>公会計指標分析・財政指標組合せ分析表!$BP$73:$DC$73</c:f>
              <c:numCache>
                <c:formatCode>#,##0.0;"▲ "#,##0.0</c:formatCode>
                <c:ptCount val="40"/>
                <c:pt idx="32">
                  <c:v>14.6</c:v>
                </c:pt>
              </c:numCache>
            </c:numRef>
          </c:yVal>
          <c:smooth val="0"/>
          <c:extLst>
            <c:ext xmlns:c16="http://schemas.microsoft.com/office/drawing/2014/chart" uri="{C3380CC4-5D6E-409C-BE32-E72D297353CC}">
              <c16:uniqueId val="{00000009-F9C2-4883-9671-BE7237EF79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{9B04C42C-A142-4639-927A-92F8812BACB3}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C2-4883-9671-BE7237EF79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{4766F25C-C9A4-4402-A8C5-8B4E887762A9}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2-4883-9671-BE7237EF79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{636F688F-02E9-473A-9290-57672AFECE8D}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2-4883-9671-BE7237EF79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{400A0571-6A1A-45C4-A18C-3B44D8FA746A}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2-4883-9671-BE7237EF79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{F3C987EF-F012-4470-9C24-8820592BA8F9}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2-4883-9671-BE7237EF792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{9A367958-C615-4F3C-BA93-72698CE1594F}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C2-4883-9671-BE7237EF792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{F424ED3D-E1B5-42F1-85E6-13A180AFF86E}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C2-4883-9671-BE7237EF792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{EF0CCAFB-EF40-45AE-8ADB-31C87F06F56E}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C2-4883-9671-BE7237EF792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{1AE0DEB3-9C44-4F70-8C77-ABD47B9CEB22}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C2-4883-9671-BE7237EF79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F9C2-4883-9671-BE7237EF7929}"/>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実質公債費比率は、過去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年平均で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ポイント上昇となったものの、引続き早期健全化基準の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主な要因として、分子においては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公営企業における地方債償還財源への繰入金等の増及び合併特例債等元金の償還などにより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される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一般財源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また、分母においては普通交付税額が増加したものの、標準税収入額及び臨時財政対策債の減少等により、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13,297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この結果、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年度における単年度実質公債費比率は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％と対前年度比較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なった。今後も適正な水準を維持しながら計画的な事業展開を図る必要がある。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％と前年度の△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ポイント増加となったものの、早期健全化基準の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前年度より増となった要因として、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公営企業等繰入見込額が約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増加となったことに加え、充当可能財源等において、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基金の取り崩し等により充当可能基金が約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百万円減少したことなどから、将来負担比率が増加した。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地方債発行の抑制や適正な基金運営を図り、健全な財政運営に努めていく。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新庁舎建設関連事業や安心院地域複合支所整備事業の本体工事の実施により、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基金の取り崩し等で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特定目的基金全体で前年比較約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減となり、また普通交付税と臨時財政対策債を合わせた実質交付税の減少や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地方債の償還額の増加等により、財政調整基金及び減債基金の減があり、基金全体で約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国営緊急農地再編整備事業や広域ごみ施設建設等の大型事業を控えていることから特定目的基金を中心に減少していく見込みである。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・廃棄物処理施設整備負担金基金：大分県ごみ処理広域化計画に基づき、廃棄物処理施設の新設、改造事業等に伴う負担金の確保と円滑な執行</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・公共施設整備基金：新庁舎建設関連事業や安心院地域複合支所整備事業の本体工事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等の大型事業による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ことにより、前年比較で約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地方創生に関連した事業への充当を行い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、取崩しを行ったため前年比較で約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国営緊急農地再編整備事業の完了に伴う市負担金の支払いが控えており、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行われる予定。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・廃棄物処理施設整備負担金基金：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の建設が本格化した際に大きく取崩しを行う予定。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普通交付税と臨時財政対策債を合わせた実質交付税の減少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や社会保障関連経費の増加等により、取り崩しを行い前年比較で約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・今後も基金残高の減少が予測されるが、災害や新型コロナウイルス対策への備えのため、基金残高の確保に努める。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等元金の償還本格化等にともない、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償還のために取り崩し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たことにより前年比較で約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年度に償還ピークを迎える予定であり、基金残高は減少していく見込みである。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有形固定資産減価償却率は、類似団体平均値を大幅に上回っているが、これは昭和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年代から</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年代にかけて集中整備した公共施設が耐用年数を迎えつつあるためである。こうした状況を踏まえ、平成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月に「宇佐市公共施設等総合管理計画」を策定し、中長期的な将来推計に基づき、各施設の特性に応じた計画的な更新等を行う方針として</a:t>
          </a:r>
          <a:r>
            <a:rPr kumimoji="1" lang="ja-JP" altLang="en-US" sz="900">
              <a:solidFill>
                <a:schemeClr val="dk1"/>
              </a:solidFill>
              <a:effectLst/>
              <a:latin typeface="+mn-lt"/>
              <a:ea typeface="+mn-ea"/>
              <a:cs typeface="+mn-cs"/>
            </a:rPr>
            <a:t>いる。令和元年度以降、</a:t>
          </a:r>
          <a:r>
            <a:rPr kumimoji="1" lang="ja-JP" altLang="ja-JP" sz="900">
              <a:solidFill>
                <a:schemeClr val="dk1"/>
              </a:solidFill>
              <a:effectLst/>
              <a:latin typeface="+mn-lt"/>
              <a:ea typeface="+mn-ea"/>
              <a:cs typeface="+mn-cs"/>
            </a:rPr>
            <a:t>市役所本庁舎、安心院地域複合支所の建て替え</a:t>
          </a:r>
          <a:r>
            <a:rPr kumimoji="1" lang="ja-JP" altLang="en-US" sz="900">
              <a:solidFill>
                <a:schemeClr val="dk1"/>
              </a:solidFill>
              <a:effectLst/>
              <a:latin typeface="+mn-lt"/>
              <a:ea typeface="+mn-ea"/>
              <a:cs typeface="+mn-cs"/>
            </a:rPr>
            <a:t>、外構工事が順次</a:t>
          </a:r>
          <a:r>
            <a:rPr kumimoji="1" lang="ja-JP" altLang="ja-JP" sz="900">
              <a:solidFill>
                <a:schemeClr val="dk1"/>
              </a:solidFill>
              <a:effectLst/>
              <a:latin typeface="+mn-lt"/>
              <a:ea typeface="+mn-ea"/>
              <a:cs typeface="+mn-cs"/>
            </a:rPr>
            <a:t>完了</a:t>
          </a:r>
          <a:r>
            <a:rPr kumimoji="1" lang="ja-JP" altLang="en-US" sz="900">
              <a:solidFill>
                <a:schemeClr val="dk1"/>
              </a:solidFill>
              <a:effectLst/>
              <a:latin typeface="+mn-lt"/>
              <a:ea typeface="+mn-ea"/>
              <a:cs typeface="+mn-cs"/>
            </a:rPr>
            <a:t>するため、恒常的に増加傾向であった数値の改善がされつつある。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12445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09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90986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6171293"/>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90986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13736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146867</xdr:rowOff>
    </xdr:from>
    <xdr:to>
      <xdr:col>11</xdr:col>
      <xdr:colOff>187325</xdr:colOff>
      <xdr:row>31</xdr:row>
      <xdr:rowOff>77017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50891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11269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31</xdr:row>
      <xdr:rowOff>26217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06642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132913</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68144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21879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30</a:t>
          </a:r>
          <a:r>
            <a:rPr lang="ja-JP" altLang="en-US" sz="900" b="0" i="0" baseline="0">
              <a:solidFill>
                <a:schemeClr val="dk1"/>
              </a:solidFill>
              <a:effectLst/>
              <a:latin typeface="+mn-lt"/>
              <a:ea typeface="+mn-ea"/>
              <a:cs typeface="+mn-cs"/>
            </a:rPr>
            <a:t>年度まで</a:t>
          </a:r>
          <a:r>
            <a:rPr lang="ja-JP" altLang="ja-JP" sz="900" b="0" i="0" baseline="0">
              <a:solidFill>
                <a:schemeClr val="dk1"/>
              </a:solidFill>
              <a:effectLst/>
              <a:latin typeface="+mn-lt"/>
              <a:ea typeface="+mn-ea"/>
              <a:cs typeface="+mn-cs"/>
            </a:rPr>
            <a:t>債務償還比率は類似団体平均を下回って</a:t>
          </a:r>
          <a:r>
            <a:rPr lang="ja-JP" altLang="en-US" sz="900" b="0" i="0" baseline="0">
              <a:solidFill>
                <a:schemeClr val="dk1"/>
              </a:solidFill>
              <a:effectLst/>
              <a:latin typeface="+mn-lt"/>
              <a:ea typeface="+mn-ea"/>
              <a:cs typeface="+mn-cs"/>
            </a:rPr>
            <a:t>いたものの、庁舎建設等の大型建設事業の実施により地方債残高</a:t>
          </a:r>
          <a:r>
            <a:rPr lang="ja-JP" altLang="ja-JP" sz="900" b="0" i="0" baseline="0">
              <a:solidFill>
                <a:schemeClr val="dk1"/>
              </a:solidFill>
              <a:effectLst/>
              <a:latin typeface="+mn-lt"/>
              <a:ea typeface="+mn-ea"/>
              <a:cs typeface="+mn-cs"/>
            </a:rPr>
            <a:t>が増加したことに加え、</a:t>
          </a:r>
          <a:r>
            <a:rPr kumimoji="1" lang="ja-JP" altLang="ja-JP" sz="900" b="0" i="0" baseline="0">
              <a:solidFill>
                <a:schemeClr val="dk1"/>
              </a:solidFill>
              <a:effectLst/>
              <a:latin typeface="+mn-lt"/>
              <a:ea typeface="+mn-ea"/>
              <a:cs typeface="+mn-cs"/>
            </a:rPr>
            <a:t>充当可能基金残高</a:t>
          </a:r>
          <a:r>
            <a:rPr lang="ja-JP" altLang="ja-JP" sz="900" b="0" i="0" baseline="0">
              <a:solidFill>
                <a:schemeClr val="dk1"/>
              </a:solidFill>
              <a:effectLst/>
              <a:latin typeface="+mn-lt"/>
              <a:ea typeface="+mn-ea"/>
              <a:cs typeface="+mn-cs"/>
            </a:rPr>
            <a:t>が減少したことによ</a:t>
          </a:r>
          <a:r>
            <a:rPr lang="ja-JP" altLang="en-US" sz="900" b="0" i="0" baseline="0">
              <a:solidFill>
                <a:schemeClr val="dk1"/>
              </a:solidFill>
              <a:effectLst/>
              <a:latin typeface="+mn-lt"/>
              <a:ea typeface="+mn-ea"/>
              <a:cs typeface="+mn-cs"/>
            </a:rPr>
            <a:t>り、類似団体平均を上回った</a:t>
          </a:r>
          <a:r>
            <a:rPr lang="ja-JP"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庁舎建設完了後もごみ処理施設建設等の大型建設事業を控えており、</a:t>
          </a:r>
          <a:r>
            <a:rPr lang="ja-JP" altLang="ja-JP" sz="900" b="0" i="0" baseline="0">
              <a:solidFill>
                <a:schemeClr val="dk1"/>
              </a:solidFill>
              <a:effectLst/>
              <a:latin typeface="+mn-lt"/>
              <a:ea typeface="+mn-ea"/>
              <a:cs typeface="+mn-cs"/>
            </a:rPr>
            <a:t>地方債残高</a:t>
          </a:r>
          <a:r>
            <a:rPr kumimoji="1" lang="ja-JP" altLang="ja-JP" sz="900" b="0" i="0" baseline="0">
              <a:solidFill>
                <a:schemeClr val="dk1"/>
              </a:solidFill>
              <a:effectLst/>
              <a:latin typeface="+mn-lt"/>
              <a:ea typeface="+mn-ea"/>
              <a:cs typeface="+mn-cs"/>
            </a:rPr>
            <a:t>の増加が見込まれるため、計画的な業務支出の抑制と基金残高の確保に努めていく必要がある。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92654</xdr:rowOff>
    </xdr:from>
    <xdr:to>
      <xdr:col>76</xdr:col>
      <xdr:colOff>73025</xdr:colOff>
      <xdr:row>32</xdr:row>
      <xdr:rowOff>22804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61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71081</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615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65596</xdr:rowOff>
    </xdr:from>
    <xdr:to>
      <xdr:col>72</xdr:col>
      <xdr:colOff>123825</xdr:colOff>
      <xdr:row>30</xdr:row>
      <xdr:rowOff>167196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116396</xdr:rowOff>
    </xdr:from>
    <xdr:to>
      <xdr:col>76</xdr:col>
      <xdr:colOff>22225</xdr:colOff>
      <xdr:row>31</xdr:row>
      <xdr:rowOff>143454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6031421"/>
          <a:ext cx="7112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126097</xdr:rowOff>
    </xdr:from>
    <xdr:to>
      <xdr:col>68</xdr:col>
      <xdr:colOff>123825</xdr:colOff>
      <xdr:row>30</xdr:row>
      <xdr:rowOff>56247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8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5447</xdr:rowOff>
    </xdr:from>
    <xdr:to>
      <xdr:col>72</xdr:col>
      <xdr:colOff>73025</xdr:colOff>
      <xdr:row>30</xdr:row>
      <xdr:rowOff>116396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920472"/>
          <a:ext cx="76200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85436</xdr:rowOff>
    </xdr:from>
    <xdr:to>
      <xdr:col>64</xdr:col>
      <xdr:colOff>123825</xdr:colOff>
      <xdr:row>30</xdr:row>
      <xdr:rowOff>15586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8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136236</xdr:rowOff>
    </xdr:from>
    <xdr:to>
      <xdr:col>68</xdr:col>
      <xdr:colOff>73025</xdr:colOff>
      <xdr:row>30</xdr:row>
      <xdr:rowOff>5447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879811"/>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150135</xdr:rowOff>
    </xdr:from>
    <xdr:to>
      <xdr:col>60</xdr:col>
      <xdr:colOff>123825</xdr:colOff>
      <xdr:row>29</xdr:row>
      <xdr:rowOff>80285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7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29485</xdr:rowOff>
    </xdr:from>
    <xdr:to>
      <xdr:col>64</xdr:col>
      <xdr:colOff>73025</xdr:colOff>
      <xdr:row>29</xdr:row>
      <xdr:rowOff>136236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773060"/>
          <a:ext cx="762000" cy="10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12273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75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72774</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32113</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6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96812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4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107696</xdr:rowOff>
    </xdr:from>
    <xdr:to>
      <xdr:col>24</xdr:col>
      <xdr:colOff>114300</xdr:colOff>
      <xdr:row>41</xdr:row>
      <xdr:rowOff>37846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86123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77978</xdr:rowOff>
    </xdr:from>
    <xdr:to>
      <xdr:col>20</xdr:col>
      <xdr:colOff>38100</xdr:colOff>
      <xdr:row>41</xdr:row>
      <xdr:rowOff>8128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128778</xdr:rowOff>
    </xdr:from>
    <xdr:to>
      <xdr:col>24</xdr:col>
      <xdr:colOff>63500</xdr:colOff>
      <xdr:row>40</xdr:row>
      <xdr:rowOff>158496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98677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45974</xdr:rowOff>
    </xdr:from>
    <xdr:to>
      <xdr:col>15</xdr:col>
      <xdr:colOff>101600</xdr:colOff>
      <xdr:row>40</xdr:row>
      <xdr:rowOff>147574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96774</xdr:rowOff>
    </xdr:from>
    <xdr:to>
      <xdr:col>19</xdr:col>
      <xdr:colOff>177800</xdr:colOff>
      <xdr:row>40</xdr:row>
      <xdr:rowOff>128778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9547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20828</xdr:rowOff>
    </xdr:from>
    <xdr:to>
      <xdr:col>10</xdr:col>
      <xdr:colOff>165100</xdr:colOff>
      <xdr:row>40</xdr:row>
      <xdr:rowOff>122428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71628</xdr:rowOff>
    </xdr:from>
    <xdr:to>
      <xdr:col>15</xdr:col>
      <xdr:colOff>50800</xdr:colOff>
      <xdr:row>40</xdr:row>
      <xdr:rowOff>96774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9296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41910</xdr:rowOff>
    </xdr:from>
    <xdr:to>
      <xdr:col>10</xdr:col>
      <xdr:colOff>114300</xdr:colOff>
      <xdr:row>40</xdr:row>
      <xdr:rowOff>71628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8999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170705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138701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9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113555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165074</xdr:rowOff>
    </xdr:from>
    <xdr:to>
      <xdr:col>55</xdr:col>
      <xdr:colOff>50800</xdr:colOff>
      <xdr:row>36</xdr:row>
      <xdr:rowOff>95224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1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16501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0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xdr:rowOff>
    </xdr:from>
    <xdr:to>
      <xdr:col>50</xdr:col>
      <xdr:colOff>165100</xdr:colOff>
      <xdr:row>36</xdr:row>
      <xdr:rowOff>110998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44424</xdr:rowOff>
    </xdr:from>
    <xdr:to>
      <xdr:col>55</xdr:col>
      <xdr:colOff>0</xdr:colOff>
      <xdr:row>36</xdr:row>
      <xdr:rowOff>60198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21662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29352</xdr:rowOff>
    </xdr:from>
    <xdr:to>
      <xdr:col>46</xdr:col>
      <xdr:colOff>38100</xdr:colOff>
      <xdr:row>42</xdr:row>
      <xdr:rowOff>130952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2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60198</xdr:rowOff>
    </xdr:from>
    <xdr:to>
      <xdr:col>50</xdr:col>
      <xdr:colOff>114300</xdr:colOff>
      <xdr:row>42</xdr:row>
      <xdr:rowOff>80152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232398"/>
          <a:ext cx="889000" cy="10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43982</xdr:rowOff>
    </xdr:from>
    <xdr:to>
      <xdr:col>41</xdr:col>
      <xdr:colOff>101600</xdr:colOff>
      <xdr:row>36</xdr:row>
      <xdr:rowOff>145582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94782</xdr:rowOff>
    </xdr:from>
    <xdr:to>
      <xdr:col>45</xdr:col>
      <xdr:colOff>177800</xdr:colOff>
      <xdr:row>42</xdr:row>
      <xdr:rowOff>80152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266982"/>
          <a:ext cx="889000" cy="10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53453</xdr:rowOff>
    </xdr:from>
    <xdr:to>
      <xdr:col>36</xdr:col>
      <xdr:colOff>165100</xdr:colOff>
      <xdr:row>36</xdr:row>
      <xdr:rowOff>155053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2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94782</xdr:rowOff>
    </xdr:from>
    <xdr:to>
      <xdr:col>41</xdr:col>
      <xdr:colOff>50800</xdr:colOff>
      <xdr:row>36</xdr:row>
      <xdr:rowOff>104253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26698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127525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59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122079</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32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162109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59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130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0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114136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2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142059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1109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101237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7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88174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523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66120</xdr:rowOff>
    </xdr:from>
    <xdr:to>
      <xdr:col>55</xdr:col>
      <xdr:colOff>50800</xdr:colOff>
      <xdr:row>63</xdr:row>
      <xdr:rowOff>167720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6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88997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1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68436</xdr:rowOff>
    </xdr:from>
    <xdr:to>
      <xdr:col>50</xdr:col>
      <xdr:colOff>165100</xdr:colOff>
      <xdr:row>63</xdr:row>
      <xdr:rowOff>170036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116920</xdr:rowOff>
    </xdr:from>
    <xdr:to>
      <xdr:col>55</xdr:col>
      <xdr:colOff>0</xdr:colOff>
      <xdr:row>63</xdr:row>
      <xdr:rowOff>119236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18270"/>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69877</xdr:rowOff>
    </xdr:from>
    <xdr:to>
      <xdr:col>46</xdr:col>
      <xdr:colOff>38100</xdr:colOff>
      <xdr:row>64</xdr:row>
      <xdr:rowOff>27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119236</xdr:rowOff>
    </xdr:from>
    <xdr:to>
      <xdr:col>50</xdr:col>
      <xdr:colOff>114300</xdr:colOff>
      <xdr:row>63</xdr:row>
      <xdr:rowOff>120677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20586"/>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72244</xdr:rowOff>
    </xdr:from>
    <xdr:to>
      <xdr:col>41</xdr:col>
      <xdr:colOff>101600</xdr:colOff>
      <xdr:row>64</xdr:row>
      <xdr:rowOff>2394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120677</xdr:rowOff>
    </xdr:from>
    <xdr:to>
      <xdr:col>45</xdr:col>
      <xdr:colOff>177800</xdr:colOff>
      <xdr:row>63</xdr:row>
      <xdr:rowOff>123044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22027"/>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73462</xdr:rowOff>
    </xdr:from>
    <xdr:to>
      <xdr:col>36</xdr:col>
      <xdr:colOff>165100</xdr:colOff>
      <xdr:row>64</xdr:row>
      <xdr:rowOff>3612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123044</xdr:rowOff>
    </xdr:from>
    <xdr:to>
      <xdr:col>41</xdr:col>
      <xdr:colOff>50800</xdr:colOff>
      <xdr:row>63</xdr:row>
      <xdr:rowOff>124262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2439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15113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64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162604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18921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6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20139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6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126093</xdr:rowOff>
    </xdr:from>
    <xdr:to>
      <xdr:col>24</xdr:col>
      <xdr:colOff>114300</xdr:colOff>
      <xdr:row>85</xdr:row>
      <xdr:rowOff>56243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104520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109764</xdr:rowOff>
    </xdr:from>
    <xdr:to>
      <xdr:col>20</xdr:col>
      <xdr:colOff>38100</xdr:colOff>
      <xdr:row>85</xdr:row>
      <xdr:rowOff>39914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160564</xdr:rowOff>
    </xdr:from>
    <xdr:to>
      <xdr:col>24</xdr:col>
      <xdr:colOff>63500</xdr:colOff>
      <xdr:row>85</xdr:row>
      <xdr:rowOff>5443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6236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108131</xdr:rowOff>
    </xdr:from>
    <xdr:to>
      <xdr:col>15</xdr:col>
      <xdr:colOff>101600</xdr:colOff>
      <xdr:row>85</xdr:row>
      <xdr:rowOff>38281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158931</xdr:rowOff>
    </xdr:from>
    <xdr:to>
      <xdr:col>19</xdr:col>
      <xdr:colOff>177800</xdr:colOff>
      <xdr:row>84</xdr:row>
      <xdr:rowOff>160564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5607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130992</xdr:rowOff>
    </xdr:from>
    <xdr:to>
      <xdr:col>10</xdr:col>
      <xdr:colOff>165100</xdr:colOff>
      <xdr:row>85</xdr:row>
      <xdr:rowOff>61142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158931</xdr:rowOff>
    </xdr:from>
    <xdr:to>
      <xdr:col>15</xdr:col>
      <xdr:colOff>50800</xdr:colOff>
      <xdr:row>85</xdr:row>
      <xdr:rowOff>10342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4560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95069</xdr:rowOff>
    </xdr:from>
    <xdr:to>
      <xdr:col>6</xdr:col>
      <xdr:colOff>38100</xdr:colOff>
      <xdr:row>85</xdr:row>
      <xdr:rowOff>25219</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145869</xdr:rowOff>
    </xdr:from>
    <xdr:to>
      <xdr:col>10</xdr:col>
      <xdr:colOff>114300</xdr:colOff>
      <xdr:row>85</xdr:row>
      <xdr:rowOff>10342</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547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31041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29408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52269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16346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46165</xdr:rowOff>
    </xdr:from>
    <xdr:to>
      <xdr:col>55</xdr:col>
      <xdr:colOff>50800</xdr:colOff>
      <xdr:row>79</xdr:row>
      <xdr:rowOff>147765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35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69042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34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54738</xdr:rowOff>
    </xdr:from>
    <xdr:to>
      <xdr:col>50</xdr:col>
      <xdr:colOff>165100</xdr:colOff>
      <xdr:row>79</xdr:row>
      <xdr:rowOff>156338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35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96965</xdr:rowOff>
    </xdr:from>
    <xdr:to>
      <xdr:col>55</xdr:col>
      <xdr:colOff>0</xdr:colOff>
      <xdr:row>79</xdr:row>
      <xdr:rowOff>105538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364151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63881</xdr:rowOff>
    </xdr:from>
    <xdr:to>
      <xdr:col>46</xdr:col>
      <xdr:colOff>38100</xdr:colOff>
      <xdr:row>79</xdr:row>
      <xdr:rowOff>165481</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3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105538</xdr:rowOff>
    </xdr:from>
    <xdr:to>
      <xdr:col>50</xdr:col>
      <xdr:colOff>114300</xdr:colOff>
      <xdr:row>79</xdr:row>
      <xdr:rowOff>114681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36500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77025</xdr:rowOff>
    </xdr:from>
    <xdr:to>
      <xdr:col>41</xdr:col>
      <xdr:colOff>101600</xdr:colOff>
      <xdr:row>80</xdr:row>
      <xdr:rowOff>7175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36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114681</xdr:rowOff>
    </xdr:from>
    <xdr:to>
      <xdr:col>45</xdr:col>
      <xdr:colOff>177800</xdr:colOff>
      <xdr:row>79</xdr:row>
      <xdr:rowOff>127825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3659231"/>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79883</xdr:rowOff>
    </xdr:from>
    <xdr:to>
      <xdr:col>36</xdr:col>
      <xdr:colOff>165100</xdr:colOff>
      <xdr:row>80</xdr:row>
      <xdr:rowOff>10033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36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127825</xdr:rowOff>
    </xdr:from>
    <xdr:to>
      <xdr:col>41</xdr:col>
      <xdr:colOff>50800</xdr:colOff>
      <xdr:row>79</xdr:row>
      <xdr:rowOff>130683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367237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1415</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33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10558</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23702</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33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26560</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1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100-000091010000}"/>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100-000093010000}"/>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100-000095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101600</xdr:rowOff>
    </xdr:from>
    <xdr:to>
      <xdr:col>10</xdr:col>
      <xdr:colOff>165100</xdr:colOff>
      <xdr:row>109</xdr:row>
      <xdr:rowOff>31750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19" name="n_1aveValue【港湾・漁港】&#10;有形固定資産減価償却率">
          <a:extLst>
            <a:ext uri="{FF2B5EF4-FFF2-40B4-BE49-F238E27FC236}">
              <a16:creationId xmlns:a16="http://schemas.microsoft.com/office/drawing/2014/main" id="{00000000-0008-0000-0100-0000A3010000}"/>
            </a:ext>
          </a:extLst>
        </xdr:cNvPr>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0" name="n_2aveValue【港湾・漁港】&#10;有形固定資産減価償却率">
          <a:extLst>
            <a:ext uri="{FF2B5EF4-FFF2-40B4-BE49-F238E27FC236}">
              <a16:creationId xmlns:a16="http://schemas.microsoft.com/office/drawing/2014/main" id="{00000000-0008-0000-0100-0000A4010000}"/>
            </a:ext>
          </a:extLst>
        </xdr:cNvPr>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21" name="n_3aveValue【港湾・漁港】&#10;有形固定資産減価償却率">
          <a:extLst>
            <a:ext uri="{FF2B5EF4-FFF2-40B4-BE49-F238E27FC236}">
              <a16:creationId xmlns:a16="http://schemas.microsoft.com/office/drawing/2014/main" id="{00000000-0008-0000-0100-0000A5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22" name="n_4aveValue【港湾・漁港】&#10;有形固定資産減価償却率">
          <a:extLst>
            <a:ext uri="{FF2B5EF4-FFF2-40B4-BE49-F238E27FC236}">
              <a16:creationId xmlns:a16="http://schemas.microsoft.com/office/drawing/2014/main" id="{00000000-0008-0000-0100-0000A6010000}"/>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23" name="n_3mainValue【港湾・漁港】&#10;有形固定資産減価償却率">
          <a:extLst>
            <a:ext uri="{FF2B5EF4-FFF2-40B4-BE49-F238E27FC236}">
              <a16:creationId xmlns:a16="http://schemas.microsoft.com/office/drawing/2014/main" id="{00000000-0008-0000-0100-0000A7010000}"/>
            </a:ext>
          </a:extLst>
        </xdr:cNvPr>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24" name="n_4mainValue【港湾・漁港】&#10;有形固定資産減価償却率">
          <a:extLst>
            <a:ext uri="{FF2B5EF4-FFF2-40B4-BE49-F238E27FC236}">
              <a16:creationId xmlns:a16="http://schemas.microsoft.com/office/drawing/2014/main" id="{00000000-0008-0000-0100-0000A8010000}"/>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45" name="【港湾・漁港】&#10;一人当たり有形固定資産（償却資産）額最小値テキスト">
          <a:extLst>
            <a:ext uri="{FF2B5EF4-FFF2-40B4-BE49-F238E27FC236}">
              <a16:creationId xmlns:a16="http://schemas.microsoft.com/office/drawing/2014/main" id="{00000000-0008-0000-0100-0000BD010000}"/>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47" name="【港湾・漁港】&#10;一人当たり有形固定資産（償却資産）額最大値テキスト">
          <a:extLst>
            <a:ext uri="{FF2B5EF4-FFF2-40B4-BE49-F238E27FC236}">
              <a16:creationId xmlns:a16="http://schemas.microsoft.com/office/drawing/2014/main" id="{00000000-0008-0000-0100-0000BF010000}"/>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15516</xdr:rowOff>
    </xdr:from>
    <xdr:ext cx="599010" cy="259045"/>
    <xdr:sp macro="" textlink="">
      <xdr:nvSpPr>
        <xdr:cNvPr id="449" name="【港湾・漁港】&#10;一人当たり有形固定資産（償却資産）額平均値テキスト">
          <a:extLst>
            <a:ext uri="{FF2B5EF4-FFF2-40B4-BE49-F238E27FC236}">
              <a16:creationId xmlns:a16="http://schemas.microsoft.com/office/drawing/2014/main" id="{00000000-0008-0000-0100-0000C1010000}"/>
            </a:ext>
          </a:extLst>
        </xdr:cNvPr>
        <xdr:cNvSpPr txBox="1"/>
      </xdr:nvSpPr>
      <xdr:spPr>
        <a:xfrm>
          <a:off x="10515600" y="1818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82028</xdr:rowOff>
    </xdr:from>
    <xdr:to>
      <xdr:col>41</xdr:col>
      <xdr:colOff>101600</xdr:colOff>
      <xdr:row>108</xdr:row>
      <xdr:rowOff>12178</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7810500" y="184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82032</xdr:rowOff>
    </xdr:from>
    <xdr:to>
      <xdr:col>36</xdr:col>
      <xdr:colOff>165100</xdr:colOff>
      <xdr:row>108</xdr:row>
      <xdr:rowOff>12182</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6921500" y="184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132828</xdr:rowOff>
    </xdr:from>
    <xdr:to>
      <xdr:col>41</xdr:col>
      <xdr:colOff>50800</xdr:colOff>
      <xdr:row>107</xdr:row>
      <xdr:rowOff>132832</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6972300" y="1847797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63" name="n_1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64" name="n_2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65" name="n_3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66" name="n_4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3305</xdr:rowOff>
    </xdr:from>
    <xdr:ext cx="378565" cy="259045"/>
    <xdr:sp macro="" textlink="">
      <xdr:nvSpPr>
        <xdr:cNvPr id="467" name="n_3main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7672017" y="1851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3309</xdr:rowOff>
    </xdr:from>
    <xdr:ext cx="378565" cy="259045"/>
    <xdr:sp macro="" textlink="">
      <xdr:nvSpPr>
        <xdr:cNvPr id="468" name="n_4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6783017" y="185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94" name="【認定こども園・幼稚園・保育所】&#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6" name="【認定こども園・幼稚園・保育所】&#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98" name="【認定こども園・幼稚園・保育所】&#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69215</xdr:rowOff>
    </xdr:from>
    <xdr:to>
      <xdr:col>85</xdr:col>
      <xdr:colOff>177800</xdr:colOff>
      <xdr:row>39</xdr:row>
      <xdr:rowOff>170815</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6268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47642</xdr:rowOff>
    </xdr:from>
    <xdr:ext cx="405111" cy="259045"/>
    <xdr:sp macro="" textlink="">
      <xdr:nvSpPr>
        <xdr:cNvPr id="510" name="【認定こども園・幼稚園・保育所】&#10;有形固定資産減価償却率該当値テキスト">
          <a:extLst>
            <a:ext uri="{FF2B5EF4-FFF2-40B4-BE49-F238E27FC236}">
              <a16:creationId xmlns:a16="http://schemas.microsoft.com/office/drawing/2014/main" id="{00000000-0008-0000-0100-0000FE010000}"/>
            </a:ext>
          </a:extLst>
        </xdr:cNvPr>
        <xdr:cNvSpPr txBox="1"/>
      </xdr:nvSpPr>
      <xdr:spPr>
        <a:xfrm>
          <a:off x="16357600"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33020</xdr:rowOff>
    </xdr:from>
    <xdr:to>
      <xdr:col>81</xdr:col>
      <xdr:colOff>101600</xdr:colOff>
      <xdr:row>39</xdr:row>
      <xdr:rowOff>134620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543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83820</xdr:rowOff>
    </xdr:from>
    <xdr:to>
      <xdr:col>85</xdr:col>
      <xdr:colOff>127000</xdr:colOff>
      <xdr:row>39</xdr:row>
      <xdr:rowOff>120015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5481300" y="67703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45720</xdr:rowOff>
    </xdr:from>
    <xdr:to>
      <xdr:col>81</xdr:col>
      <xdr:colOff>50800</xdr:colOff>
      <xdr:row>39</xdr:row>
      <xdr:rowOff>83820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4592300" y="6732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34925</xdr:rowOff>
    </xdr:from>
    <xdr:to>
      <xdr:col>72</xdr:col>
      <xdr:colOff>38100</xdr:colOff>
      <xdr:row>40</xdr:row>
      <xdr:rowOff>136525</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365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40</xdr:row>
      <xdr:rowOff>85725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3703300" y="673227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170180</xdr:rowOff>
    </xdr:from>
    <xdr:to>
      <xdr:col>67</xdr:col>
      <xdr:colOff>101600</xdr:colOff>
      <xdr:row>40</xdr:row>
      <xdr:rowOff>100330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85725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814300" y="690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125747</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87647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127652</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3500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526" name="n_4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51054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707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51054</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9545300" y="7071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164846</xdr:rowOff>
    </xdr:from>
    <xdr:to>
      <xdr:col>98</xdr:col>
      <xdr:colOff>38100</xdr:colOff>
      <xdr:row>41</xdr:row>
      <xdr:rowOff>94996</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8605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44196</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8656300" y="70713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86123</xdr:rowOff>
    </xdr:from>
    <xdr:ext cx="469744" cy="259045"/>
    <xdr:sp macro="" textlink="">
      <xdr:nvSpPr>
        <xdr:cNvPr id="581" name="n_4mainValue【認定こども園・幼稚園・保育所】&#10;一人当たり面積">
          <a:extLst>
            <a:ext uri="{FF2B5EF4-FFF2-40B4-BE49-F238E27FC236}">
              <a16:creationId xmlns:a16="http://schemas.microsoft.com/office/drawing/2014/main" id="{00000000-0008-0000-0100-000045020000}"/>
            </a:ext>
          </a:extLst>
        </xdr:cNvPr>
        <xdr:cNvSpPr txBox="1"/>
      </xdr:nvSpPr>
      <xdr:spPr>
        <a:xfrm>
          <a:off x="184214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a:extLst>
            <a:ext uri="{FF2B5EF4-FFF2-40B4-BE49-F238E27FC236}">
              <a16:creationId xmlns:a16="http://schemas.microsoft.com/office/drawing/2014/main" id="{00000000-0008-0000-0100-00005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06" name="【学校施設】&#10;有形固定資産減価償却率最小値テキスト">
          <a:extLst>
            <a:ext uri="{FF2B5EF4-FFF2-40B4-BE49-F238E27FC236}">
              <a16:creationId xmlns:a16="http://schemas.microsoft.com/office/drawing/2014/main" id="{00000000-0008-0000-0100-00005E0200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08" name="【学校施設】&#10;有形固定資産減価償却率最大値テキスト">
          <a:extLst>
            <a:ext uri="{FF2B5EF4-FFF2-40B4-BE49-F238E27FC236}">
              <a16:creationId xmlns:a16="http://schemas.microsoft.com/office/drawing/2014/main" id="{00000000-0008-0000-0100-000060020000}"/>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10" name="【学校施設】&#10;有形固定資産減価償却率平均値テキスト">
          <a:extLst>
            <a:ext uri="{FF2B5EF4-FFF2-40B4-BE49-F238E27FC236}">
              <a16:creationId xmlns:a16="http://schemas.microsoft.com/office/drawing/2014/main" id="{00000000-0008-0000-0100-000062020000}"/>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147337</xdr:rowOff>
    </xdr:from>
    <xdr:ext cx="405111" cy="259045"/>
    <xdr:sp macro="" textlink="">
      <xdr:nvSpPr>
        <xdr:cNvPr id="622" name="【学校施設】&#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3810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5481300" y="10431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144780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4592300" y="1040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116205</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3703300" y="10401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116205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814300" y="1036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31" name="n_1ave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32" name="n_2ave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33" name="n_3ave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34" name="n_4aveValue【学校施設】&#10;有形固定資産減価償却率">
          <a:extLst>
            <a:ext uri="{FF2B5EF4-FFF2-40B4-BE49-F238E27FC236}">
              <a16:creationId xmlns:a16="http://schemas.microsoft.com/office/drawing/2014/main" id="{00000000-0008-0000-0100-00007A020000}"/>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40657</xdr:rowOff>
    </xdr:from>
    <xdr:ext cx="405111" cy="259045"/>
    <xdr:sp macro="" textlink="">
      <xdr:nvSpPr>
        <xdr:cNvPr id="635" name="n_1mainValue【学校施設】&#10;有形固定資産減価償却率">
          <a:extLst>
            <a:ext uri="{FF2B5EF4-FFF2-40B4-BE49-F238E27FC236}">
              <a16:creationId xmlns:a16="http://schemas.microsoft.com/office/drawing/2014/main" id="{00000000-0008-0000-0100-00007B020000}"/>
            </a:ext>
          </a:extLst>
        </xdr:cNvPr>
        <xdr:cNvSpPr txBox="1"/>
      </xdr:nvSpPr>
      <xdr:spPr>
        <a:xfrm>
          <a:off x="152660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636" name="n_2mainValue【学校施設】&#10;有形固定資産減価償却率">
          <a:extLst>
            <a:ext uri="{FF2B5EF4-FFF2-40B4-BE49-F238E27FC236}">
              <a16:creationId xmlns:a16="http://schemas.microsoft.com/office/drawing/2014/main" id="{00000000-0008-0000-0100-00007C020000}"/>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12082</xdr:rowOff>
    </xdr:from>
    <xdr:ext cx="405111" cy="259045"/>
    <xdr:sp macro="" textlink="">
      <xdr:nvSpPr>
        <xdr:cNvPr id="637" name="n_3mainValue【学校施設】&#10;有形固定資産減価償却率">
          <a:extLst>
            <a:ext uri="{FF2B5EF4-FFF2-40B4-BE49-F238E27FC236}">
              <a16:creationId xmlns:a16="http://schemas.microsoft.com/office/drawing/2014/main" id="{00000000-0008-0000-0100-00007D020000}"/>
            </a:ext>
          </a:extLst>
        </xdr:cNvPr>
        <xdr:cNvSpPr txBox="1"/>
      </xdr:nvSpPr>
      <xdr:spPr>
        <a:xfrm>
          <a:off x="135007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638" name="n_4mainValue【学校施設】&#10;有形固定資産減価償却率">
          <a:extLst>
            <a:ext uri="{FF2B5EF4-FFF2-40B4-BE49-F238E27FC236}">
              <a16:creationId xmlns:a16="http://schemas.microsoft.com/office/drawing/2014/main" id="{00000000-0008-0000-0100-00007E020000}"/>
            </a:ext>
          </a:extLst>
        </xdr:cNvPr>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a:extLst>
            <a:ext uri="{FF2B5EF4-FFF2-40B4-BE49-F238E27FC236}">
              <a16:creationId xmlns:a16="http://schemas.microsoft.com/office/drawing/2014/main" id="{00000000-0008-0000-0100-00009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65" name="【学校施設】&#10;一人当たり面積最小値テキスト">
          <a:extLst>
            <a:ext uri="{FF2B5EF4-FFF2-40B4-BE49-F238E27FC236}">
              <a16:creationId xmlns:a16="http://schemas.microsoft.com/office/drawing/2014/main" id="{00000000-0008-0000-0100-00009902000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67" name="【学校施設】&#10;一人当たり面積最大値テキスト">
          <a:extLst>
            <a:ext uri="{FF2B5EF4-FFF2-40B4-BE49-F238E27FC236}">
              <a16:creationId xmlns:a16="http://schemas.microsoft.com/office/drawing/2014/main" id="{00000000-0008-0000-0100-00009B020000}"/>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69" name="【学校施設】&#10;一人当たり面積平均値テキスト">
          <a:extLst>
            <a:ext uri="{FF2B5EF4-FFF2-40B4-BE49-F238E27FC236}">
              <a16:creationId xmlns:a16="http://schemas.microsoft.com/office/drawing/2014/main" id="{00000000-0008-0000-0100-00009D020000}"/>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5480</xdr:rowOff>
    </xdr:from>
    <xdr:to>
      <xdr:col>116</xdr:col>
      <xdr:colOff>114300</xdr:colOff>
      <xdr:row>63</xdr:row>
      <xdr:rowOff>107080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22110700" y="108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28357</xdr:rowOff>
    </xdr:from>
    <xdr:ext cx="469744" cy="259045"/>
    <xdr:sp macro="" textlink="">
      <xdr:nvSpPr>
        <xdr:cNvPr id="681" name="【学校施設】&#10;一人当たり面積該当値テキスト">
          <a:extLst>
            <a:ext uri="{FF2B5EF4-FFF2-40B4-BE49-F238E27FC236}">
              <a16:creationId xmlns:a16="http://schemas.microsoft.com/office/drawing/2014/main" id="{00000000-0008-0000-0100-0000A9020000}"/>
            </a:ext>
          </a:extLst>
        </xdr:cNvPr>
        <xdr:cNvSpPr txBox="1"/>
      </xdr:nvSpPr>
      <xdr:spPr>
        <a:xfrm>
          <a:off x="22199600" y="106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9072</xdr:rowOff>
    </xdr:from>
    <xdr:to>
      <xdr:col>112</xdr:col>
      <xdr:colOff>38100</xdr:colOff>
      <xdr:row>63</xdr:row>
      <xdr:rowOff>110672</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21272500" y="108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56280</xdr:rowOff>
    </xdr:from>
    <xdr:to>
      <xdr:col>116</xdr:col>
      <xdr:colOff>63500</xdr:colOff>
      <xdr:row>63</xdr:row>
      <xdr:rowOff>59872</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21323300" y="108576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11249</xdr:rowOff>
    </xdr:from>
    <xdr:to>
      <xdr:col>107</xdr:col>
      <xdr:colOff>101600</xdr:colOff>
      <xdr:row>63</xdr:row>
      <xdr:rowOff>112849</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20383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59872</xdr:rowOff>
    </xdr:from>
    <xdr:to>
      <xdr:col>111</xdr:col>
      <xdr:colOff>177800</xdr:colOff>
      <xdr:row>63</xdr:row>
      <xdr:rowOff>62049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0434300" y="1086122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6132</xdr:rowOff>
    </xdr:from>
    <xdr:to>
      <xdr:col>102</xdr:col>
      <xdr:colOff>165100</xdr:colOff>
      <xdr:row>63</xdr:row>
      <xdr:rowOff>107732</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9494500" y="108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56932</xdr:rowOff>
    </xdr:from>
    <xdr:to>
      <xdr:col>107</xdr:col>
      <xdr:colOff>50800</xdr:colOff>
      <xdr:row>63</xdr:row>
      <xdr:rowOff>62049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9545300" y="10858282"/>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8527</xdr:rowOff>
    </xdr:from>
    <xdr:to>
      <xdr:col>98</xdr:col>
      <xdr:colOff>38100</xdr:colOff>
      <xdr:row>63</xdr:row>
      <xdr:rowOff>110127</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8605500" y="108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56932</xdr:rowOff>
    </xdr:from>
    <xdr:to>
      <xdr:col>102</xdr:col>
      <xdr:colOff>114300</xdr:colOff>
      <xdr:row>63</xdr:row>
      <xdr:rowOff>59327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8656300" y="10858282"/>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90" name="n_1aveValue【学校施設】&#10;一人当たり面積">
          <a:extLst>
            <a:ext uri="{FF2B5EF4-FFF2-40B4-BE49-F238E27FC236}">
              <a16:creationId xmlns:a16="http://schemas.microsoft.com/office/drawing/2014/main" id="{00000000-0008-0000-0100-0000B2020000}"/>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91" name="n_2aveValue【学校施設】&#10;一人当たり面積">
          <a:extLst>
            <a:ext uri="{FF2B5EF4-FFF2-40B4-BE49-F238E27FC236}">
              <a16:creationId xmlns:a16="http://schemas.microsoft.com/office/drawing/2014/main" id="{00000000-0008-0000-0100-0000B3020000}"/>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92" name="n_3aveValue【学校施設】&#10;一人当たり面積">
          <a:extLst>
            <a:ext uri="{FF2B5EF4-FFF2-40B4-BE49-F238E27FC236}">
              <a16:creationId xmlns:a16="http://schemas.microsoft.com/office/drawing/2014/main" id="{00000000-0008-0000-0100-0000B4020000}"/>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93" name="n_4aveValue【学校施設】&#10;一人当たり面積">
          <a:extLst>
            <a:ext uri="{FF2B5EF4-FFF2-40B4-BE49-F238E27FC236}">
              <a16:creationId xmlns:a16="http://schemas.microsoft.com/office/drawing/2014/main" id="{00000000-0008-0000-0100-0000B5020000}"/>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127199</xdr:rowOff>
    </xdr:from>
    <xdr:ext cx="469744" cy="259045"/>
    <xdr:sp macro="" textlink="">
      <xdr:nvSpPr>
        <xdr:cNvPr id="694" name="n_1mainValue【学校施設】&#10;一人当たり面積">
          <a:extLst>
            <a:ext uri="{FF2B5EF4-FFF2-40B4-BE49-F238E27FC236}">
              <a16:creationId xmlns:a16="http://schemas.microsoft.com/office/drawing/2014/main" id="{00000000-0008-0000-0100-0000B6020000}"/>
            </a:ext>
          </a:extLst>
        </xdr:cNvPr>
        <xdr:cNvSpPr txBox="1"/>
      </xdr:nvSpPr>
      <xdr:spPr>
        <a:xfrm>
          <a:off x="21075727" y="105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129376</xdr:rowOff>
    </xdr:from>
    <xdr:ext cx="469744" cy="259045"/>
    <xdr:sp macro="" textlink="">
      <xdr:nvSpPr>
        <xdr:cNvPr id="695" name="n_2mainValue【学校施設】&#10;一人当たり面積">
          <a:extLst>
            <a:ext uri="{FF2B5EF4-FFF2-40B4-BE49-F238E27FC236}">
              <a16:creationId xmlns:a16="http://schemas.microsoft.com/office/drawing/2014/main" id="{00000000-0008-0000-0100-0000B7020000}"/>
            </a:ext>
          </a:extLst>
        </xdr:cNvPr>
        <xdr:cNvSpPr txBox="1"/>
      </xdr:nvSpPr>
      <xdr:spPr>
        <a:xfrm>
          <a:off x="20199427"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124259</xdr:rowOff>
    </xdr:from>
    <xdr:ext cx="469744" cy="259045"/>
    <xdr:sp macro="" textlink="">
      <xdr:nvSpPr>
        <xdr:cNvPr id="696" name="n_3mainValue【学校施設】&#10;一人当たり面積">
          <a:extLst>
            <a:ext uri="{FF2B5EF4-FFF2-40B4-BE49-F238E27FC236}">
              <a16:creationId xmlns:a16="http://schemas.microsoft.com/office/drawing/2014/main" id="{00000000-0008-0000-0100-0000B8020000}"/>
            </a:ext>
          </a:extLst>
        </xdr:cNvPr>
        <xdr:cNvSpPr txBox="1"/>
      </xdr:nvSpPr>
      <xdr:spPr>
        <a:xfrm>
          <a:off x="19310427" y="105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126654</xdr:rowOff>
    </xdr:from>
    <xdr:ext cx="469744" cy="259045"/>
    <xdr:sp macro="" textlink="">
      <xdr:nvSpPr>
        <xdr:cNvPr id="697" name="n_4mainValue【学校施設】&#10;一人当たり面積">
          <a:extLst>
            <a:ext uri="{FF2B5EF4-FFF2-40B4-BE49-F238E27FC236}">
              <a16:creationId xmlns:a16="http://schemas.microsoft.com/office/drawing/2014/main" id="{00000000-0008-0000-0100-0000B9020000}"/>
            </a:ext>
          </a:extLst>
        </xdr:cNvPr>
        <xdr:cNvSpPr txBox="1"/>
      </xdr:nvSpPr>
      <xdr:spPr>
        <a:xfrm>
          <a:off x="18421427" y="105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児童館】&#10;有形固定資産減価償却率グラフ枠">
          <a:extLst>
            <a:ext uri="{FF2B5EF4-FFF2-40B4-BE49-F238E27FC236}">
              <a16:creationId xmlns:a16="http://schemas.microsoft.com/office/drawing/2014/main" id="{00000000-0008-0000-0100-0000D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4" name="【児童館】&#10;有形固定資産減価償却率最小値テキスト">
          <a:extLst>
            <a:ext uri="{FF2B5EF4-FFF2-40B4-BE49-F238E27FC236}">
              <a16:creationId xmlns:a16="http://schemas.microsoft.com/office/drawing/2014/main" id="{00000000-0008-0000-0100-0000D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26" name="【児童館】&#10;有形固定資産減価償却率最大値テキスト">
          <a:extLst>
            <a:ext uri="{FF2B5EF4-FFF2-40B4-BE49-F238E27FC236}">
              <a16:creationId xmlns:a16="http://schemas.microsoft.com/office/drawing/2014/main" id="{00000000-0008-0000-0100-0000D6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28" name="【児童館】&#10;有形固定資産減価償却率平均値テキスト">
          <a:extLst>
            <a:ext uri="{FF2B5EF4-FFF2-40B4-BE49-F238E27FC236}">
              <a16:creationId xmlns:a16="http://schemas.microsoft.com/office/drawing/2014/main" id="{00000000-0008-0000-0100-0000D8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6268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29408</xdr:rowOff>
    </xdr:from>
    <xdr:ext cx="405111" cy="259045"/>
    <xdr:sp macro="" textlink="">
      <xdr:nvSpPr>
        <xdr:cNvPr id="740" name="【児童館】&#10;有形固定資産減価償却率該当値テキスト">
          <a:extLst>
            <a:ext uri="{FF2B5EF4-FFF2-40B4-BE49-F238E27FC236}">
              <a16:creationId xmlns:a16="http://schemas.microsoft.com/office/drawing/2014/main" id="{00000000-0008-0000-0100-0000E4020000}"/>
            </a:ext>
          </a:extLst>
        </xdr:cNvPr>
        <xdr:cNvSpPr txBox="1"/>
      </xdr:nvSpPr>
      <xdr:spPr>
        <a:xfrm>
          <a:off x="16357600"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101781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5481300" y="141361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129358</xdr:rowOff>
    </xdr:from>
    <xdr:to>
      <xdr:col>76</xdr:col>
      <xdr:colOff>165100</xdr:colOff>
      <xdr:row>82</xdr:row>
      <xdr:rowOff>59508</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77288</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4592300" y="14067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103232</xdr:rowOff>
    </xdr:from>
    <xdr:to>
      <xdr:col>72</xdr:col>
      <xdr:colOff>38100</xdr:colOff>
      <xdr:row>82</xdr:row>
      <xdr:rowOff>33382</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3652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82</xdr:row>
      <xdr:rowOff>8708</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3703300" y="140414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81</xdr:row>
      <xdr:rowOff>154032</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814300" y="140186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49" name="n_1aveValue【児童館】&#10;有形固定資産減価償却率">
          <a:extLst>
            <a:ext uri="{FF2B5EF4-FFF2-40B4-BE49-F238E27FC236}">
              <a16:creationId xmlns:a16="http://schemas.microsoft.com/office/drawing/2014/main" id="{00000000-0008-0000-0100-0000ED020000}"/>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50" name="n_2aveValue【児童館】&#10;有形固定資産減価償却率">
          <a:extLst>
            <a:ext uri="{FF2B5EF4-FFF2-40B4-BE49-F238E27FC236}">
              <a16:creationId xmlns:a16="http://schemas.microsoft.com/office/drawing/2014/main" id="{00000000-0008-0000-0100-0000EE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51" name="n_3aveValue【児童館】&#10;有形固定資産減価償却率">
          <a:extLst>
            <a:ext uri="{FF2B5EF4-FFF2-40B4-BE49-F238E27FC236}">
              <a16:creationId xmlns:a16="http://schemas.microsoft.com/office/drawing/2014/main" id="{00000000-0008-0000-0100-0000EF020000}"/>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52" name="n_4aveValue【児童館】&#10;有形固定資産減価償却率">
          <a:extLst>
            <a:ext uri="{FF2B5EF4-FFF2-40B4-BE49-F238E27FC236}">
              <a16:creationId xmlns:a16="http://schemas.microsoft.com/office/drawing/2014/main" id="{00000000-0008-0000-0100-0000F0020000}"/>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753" name="n_1mainValue【児童館】&#10;有形固定資産減価償却率">
          <a:extLst>
            <a:ext uri="{FF2B5EF4-FFF2-40B4-BE49-F238E27FC236}">
              <a16:creationId xmlns:a16="http://schemas.microsoft.com/office/drawing/2014/main" id="{00000000-0008-0000-0100-0000F1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76035</xdr:rowOff>
    </xdr:from>
    <xdr:ext cx="405111" cy="259045"/>
    <xdr:sp macro="" textlink="">
      <xdr:nvSpPr>
        <xdr:cNvPr id="754" name="n_2mainValue【児童館】&#10;有形固定資産減価償却率">
          <a:extLst>
            <a:ext uri="{FF2B5EF4-FFF2-40B4-BE49-F238E27FC236}">
              <a16:creationId xmlns:a16="http://schemas.microsoft.com/office/drawing/2014/main" id="{00000000-0008-0000-0100-0000F2020000}"/>
            </a:ext>
          </a:extLst>
        </xdr:cNvPr>
        <xdr:cNvSpPr txBox="1"/>
      </xdr:nvSpPr>
      <xdr:spPr>
        <a:xfrm>
          <a:off x="14389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49909</xdr:rowOff>
    </xdr:from>
    <xdr:ext cx="405111" cy="259045"/>
    <xdr:sp macro="" textlink="">
      <xdr:nvSpPr>
        <xdr:cNvPr id="755" name="n_3mainValue【児童館】&#10;有形固定資産減価償却率">
          <a:extLst>
            <a:ext uri="{FF2B5EF4-FFF2-40B4-BE49-F238E27FC236}">
              <a16:creationId xmlns:a16="http://schemas.microsoft.com/office/drawing/2014/main" id="{00000000-0008-0000-0100-0000F3020000}"/>
            </a:ext>
          </a:extLst>
        </xdr:cNvPr>
        <xdr:cNvSpPr txBox="1"/>
      </xdr:nvSpPr>
      <xdr:spPr>
        <a:xfrm>
          <a:off x="13500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756" name="n_4mainValue【児童館】&#10;有形固定資産減価償却率">
          <a:extLst>
            <a:ext uri="{FF2B5EF4-FFF2-40B4-BE49-F238E27FC236}">
              <a16:creationId xmlns:a16="http://schemas.microsoft.com/office/drawing/2014/main" id="{00000000-0008-0000-0100-0000F4020000}"/>
            </a:ext>
          </a:extLst>
        </xdr:cNvPr>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児童館】&#10;一人当たり面積グラフ枠">
          <a:extLst>
            <a:ext uri="{FF2B5EF4-FFF2-40B4-BE49-F238E27FC236}">
              <a16:creationId xmlns:a16="http://schemas.microsoft.com/office/drawing/2014/main" id="{00000000-0008-0000-0100-00000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79" name="【児童館】&#10;一人当たり面積最小値テキスト">
          <a:extLst>
            <a:ext uri="{FF2B5EF4-FFF2-40B4-BE49-F238E27FC236}">
              <a16:creationId xmlns:a16="http://schemas.microsoft.com/office/drawing/2014/main" id="{00000000-0008-0000-0100-00000B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81" name="【児童館】&#10;一人当たり面積最大値テキスト">
          <a:extLst>
            <a:ext uri="{FF2B5EF4-FFF2-40B4-BE49-F238E27FC236}">
              <a16:creationId xmlns:a16="http://schemas.microsoft.com/office/drawing/2014/main" id="{00000000-0008-0000-0100-00000D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83" name="【児童館】&#10;一人当たり面積平均値テキスト">
          <a:extLst>
            <a:ext uri="{FF2B5EF4-FFF2-40B4-BE49-F238E27FC236}">
              <a16:creationId xmlns:a16="http://schemas.microsoft.com/office/drawing/2014/main" id="{00000000-0008-0000-0100-00000F03000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84" name="フローチャート: 判断 783">
          <a:extLst>
            <a:ext uri="{FF2B5EF4-FFF2-40B4-BE49-F238E27FC236}">
              <a16:creationId xmlns:a16="http://schemas.microsoft.com/office/drawing/2014/main" id="{00000000-0008-0000-0100-00001003000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85" name="フローチャート: 判断 784">
          <a:extLst>
            <a:ext uri="{FF2B5EF4-FFF2-40B4-BE49-F238E27FC236}">
              <a16:creationId xmlns:a16="http://schemas.microsoft.com/office/drawing/2014/main" id="{00000000-0008-0000-0100-00001103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86" name="フローチャート: 判断 785">
          <a:extLst>
            <a:ext uri="{FF2B5EF4-FFF2-40B4-BE49-F238E27FC236}">
              <a16:creationId xmlns:a16="http://schemas.microsoft.com/office/drawing/2014/main" id="{00000000-0008-0000-0100-00001203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94" name="楕円 793">
          <a:extLst>
            <a:ext uri="{FF2B5EF4-FFF2-40B4-BE49-F238E27FC236}">
              <a16:creationId xmlns:a16="http://schemas.microsoft.com/office/drawing/2014/main" id="{00000000-0008-0000-0100-00001A03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95" name="【児童館】&#10;一人当たり面積該当値テキスト">
          <a:extLst>
            <a:ext uri="{FF2B5EF4-FFF2-40B4-BE49-F238E27FC236}">
              <a16:creationId xmlns:a16="http://schemas.microsoft.com/office/drawing/2014/main" id="{00000000-0008-0000-0100-00001B03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96" name="楕円 795">
          <a:extLst>
            <a:ext uri="{FF2B5EF4-FFF2-40B4-BE49-F238E27FC236}">
              <a16:creationId xmlns:a16="http://schemas.microsoft.com/office/drawing/2014/main" id="{00000000-0008-0000-0100-00001C030000}"/>
            </a:ext>
          </a:extLst>
        </xdr:cNvPr>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118111</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flipV="1">
          <a:off x="21323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2038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140970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flipV="1">
          <a:off x="20434300" y="14005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90170</xdr:rowOff>
    </xdr:from>
    <xdr:to>
      <xdr:col>102</xdr:col>
      <xdr:colOff>165100</xdr:colOff>
      <xdr:row>82</xdr:row>
      <xdr:rowOff>20320</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19494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81</xdr:row>
      <xdr:rowOff>140970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9545300" y="1402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135889</xdr:rowOff>
    </xdr:from>
    <xdr:to>
      <xdr:col>98</xdr:col>
      <xdr:colOff>38100</xdr:colOff>
      <xdr:row>82</xdr:row>
      <xdr:rowOff>66039</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18605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140970</xdr:rowOff>
    </xdr:from>
    <xdr:to>
      <xdr:col>102</xdr:col>
      <xdr:colOff>114300</xdr:colOff>
      <xdr:row>82</xdr:row>
      <xdr:rowOff>15239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18656300" y="14028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804" name="n_1aveValue【児童館】&#10;一人当たり面積">
          <a:extLst>
            <a:ext uri="{FF2B5EF4-FFF2-40B4-BE49-F238E27FC236}">
              <a16:creationId xmlns:a16="http://schemas.microsoft.com/office/drawing/2014/main" id="{00000000-0008-0000-0100-000024030000}"/>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805" name="n_2aveValue【児童館】&#10;一人当たり面積">
          <a:extLst>
            <a:ext uri="{FF2B5EF4-FFF2-40B4-BE49-F238E27FC236}">
              <a16:creationId xmlns:a16="http://schemas.microsoft.com/office/drawing/2014/main" id="{00000000-0008-0000-0100-000025030000}"/>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806" name="n_3aveValue【児童館】&#10;一人当たり面積">
          <a:extLst>
            <a:ext uri="{FF2B5EF4-FFF2-40B4-BE49-F238E27FC236}">
              <a16:creationId xmlns:a16="http://schemas.microsoft.com/office/drawing/2014/main" id="{00000000-0008-0000-0100-000026030000}"/>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807" name="n_4aveValue【児童館】&#10;一人当たり面積">
          <a:extLst>
            <a:ext uri="{FF2B5EF4-FFF2-40B4-BE49-F238E27FC236}">
              <a16:creationId xmlns:a16="http://schemas.microsoft.com/office/drawing/2014/main" id="{00000000-0008-0000-0100-000027030000}"/>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808" name="n_1mainValue【児童館】&#10;一人当たり面積">
          <a:extLst>
            <a:ext uri="{FF2B5EF4-FFF2-40B4-BE49-F238E27FC236}">
              <a16:creationId xmlns:a16="http://schemas.microsoft.com/office/drawing/2014/main" id="{00000000-0008-0000-0100-000028030000}"/>
            </a:ext>
          </a:extLst>
        </xdr:cNvPr>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809" name="n_2mainValue【児童館】&#10;一人当たり面積">
          <a:extLst>
            <a:ext uri="{FF2B5EF4-FFF2-40B4-BE49-F238E27FC236}">
              <a16:creationId xmlns:a16="http://schemas.microsoft.com/office/drawing/2014/main" id="{00000000-0008-0000-0100-000029030000}"/>
            </a:ext>
          </a:extLst>
        </xdr:cNvPr>
        <xdr:cNvSpPr txBox="1"/>
      </xdr:nvSpPr>
      <xdr:spPr>
        <a:xfrm>
          <a:off x="20199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36847</xdr:rowOff>
    </xdr:from>
    <xdr:ext cx="469744" cy="259045"/>
    <xdr:sp macro="" textlink="">
      <xdr:nvSpPr>
        <xdr:cNvPr id="810" name="n_3mainValue【児童館】&#10;一人当たり面積">
          <a:extLst>
            <a:ext uri="{FF2B5EF4-FFF2-40B4-BE49-F238E27FC236}">
              <a16:creationId xmlns:a16="http://schemas.microsoft.com/office/drawing/2014/main" id="{00000000-0008-0000-0100-00002A030000}"/>
            </a:ext>
          </a:extLst>
        </xdr:cNvPr>
        <xdr:cNvSpPr txBox="1"/>
      </xdr:nvSpPr>
      <xdr:spPr>
        <a:xfrm>
          <a:off x="19310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82566</xdr:rowOff>
    </xdr:from>
    <xdr:ext cx="469744" cy="259045"/>
    <xdr:sp macro="" textlink="">
      <xdr:nvSpPr>
        <xdr:cNvPr id="811" name="n_4mainValue【児童館】&#10;一人当たり面積">
          <a:extLst>
            <a:ext uri="{FF2B5EF4-FFF2-40B4-BE49-F238E27FC236}">
              <a16:creationId xmlns:a16="http://schemas.microsoft.com/office/drawing/2014/main" id="{00000000-0008-0000-0100-00002B030000}"/>
            </a:ext>
          </a:extLst>
        </xdr:cNvPr>
        <xdr:cNvSpPr txBox="1"/>
      </xdr:nvSpPr>
      <xdr:spPr>
        <a:xfrm>
          <a:off x="18421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公民館】&#10;有形固定資産減価償却率グラフ枠">
          <a:extLst>
            <a:ext uri="{FF2B5EF4-FFF2-40B4-BE49-F238E27FC236}">
              <a16:creationId xmlns:a16="http://schemas.microsoft.com/office/drawing/2014/main" id="{00000000-0008-0000-0100-00004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38" name="【公民館】&#10;有形固定資産減価償却率最小値テキスト">
          <a:extLst>
            <a:ext uri="{FF2B5EF4-FFF2-40B4-BE49-F238E27FC236}">
              <a16:creationId xmlns:a16="http://schemas.microsoft.com/office/drawing/2014/main" id="{00000000-0008-0000-0100-00004603000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40" name="【公民館】&#10;有形固定資産減価償却率最大値テキスト">
          <a:extLst>
            <a:ext uri="{FF2B5EF4-FFF2-40B4-BE49-F238E27FC236}">
              <a16:creationId xmlns:a16="http://schemas.microsoft.com/office/drawing/2014/main" id="{00000000-0008-0000-0100-000048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42" name="【公民館】&#10;有形固定資産減価償却率平均値テキスト">
          <a:extLst>
            <a:ext uri="{FF2B5EF4-FFF2-40B4-BE49-F238E27FC236}">
              <a16:creationId xmlns:a16="http://schemas.microsoft.com/office/drawing/2014/main" id="{00000000-0008-0000-0100-00004A030000}"/>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43" name="フローチャート: 判断 842">
          <a:extLst>
            <a:ext uri="{FF2B5EF4-FFF2-40B4-BE49-F238E27FC236}">
              <a16:creationId xmlns:a16="http://schemas.microsoft.com/office/drawing/2014/main" id="{00000000-0008-0000-0100-00004B03000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44" name="フローチャート: 判断 843">
          <a:extLst>
            <a:ext uri="{FF2B5EF4-FFF2-40B4-BE49-F238E27FC236}">
              <a16:creationId xmlns:a16="http://schemas.microsoft.com/office/drawing/2014/main" id="{00000000-0008-0000-0100-00004C030000}"/>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45" name="フローチャート: 判断 844">
          <a:extLst>
            <a:ext uri="{FF2B5EF4-FFF2-40B4-BE49-F238E27FC236}">
              <a16:creationId xmlns:a16="http://schemas.microsoft.com/office/drawing/2014/main" id="{00000000-0008-0000-0100-00004D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46" name="フローチャート: 判断 845">
          <a:extLst>
            <a:ext uri="{FF2B5EF4-FFF2-40B4-BE49-F238E27FC236}">
              <a16:creationId xmlns:a16="http://schemas.microsoft.com/office/drawing/2014/main" id="{00000000-0008-0000-0100-00004E03000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47" name="フローチャート: 判断 846">
          <a:extLst>
            <a:ext uri="{FF2B5EF4-FFF2-40B4-BE49-F238E27FC236}">
              <a16:creationId xmlns:a16="http://schemas.microsoft.com/office/drawing/2014/main" id="{00000000-0008-0000-0100-00004F03000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853" name="楕円 852">
          <a:extLst>
            <a:ext uri="{FF2B5EF4-FFF2-40B4-BE49-F238E27FC236}">
              <a16:creationId xmlns:a16="http://schemas.microsoft.com/office/drawing/2014/main" id="{00000000-0008-0000-0100-00005503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854" name="【公民館】&#10;有形固定資産減価償却率該当値テキスト">
          <a:extLst>
            <a:ext uri="{FF2B5EF4-FFF2-40B4-BE49-F238E27FC236}">
              <a16:creationId xmlns:a16="http://schemas.microsoft.com/office/drawing/2014/main" id="{00000000-0008-0000-0100-00005603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142966</xdr:rowOff>
    </xdr:from>
    <xdr:to>
      <xdr:col>81</xdr:col>
      <xdr:colOff>101600</xdr:colOff>
      <xdr:row>106</xdr:row>
      <xdr:rowOff>73116</xdr:rowOff>
    </xdr:to>
    <xdr:sp macro="" textlink="">
      <xdr:nvSpPr>
        <xdr:cNvPr id="855" name="楕円 854">
          <a:extLst>
            <a:ext uri="{FF2B5EF4-FFF2-40B4-BE49-F238E27FC236}">
              <a16:creationId xmlns:a16="http://schemas.microsoft.com/office/drawing/2014/main" id="{00000000-0008-0000-0100-000057030000}"/>
            </a:ext>
          </a:extLst>
        </xdr:cNvPr>
        <xdr:cNvSpPr/>
      </xdr:nvSpPr>
      <xdr:spPr>
        <a:xfrm>
          <a:off x="15430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22316</xdr:rowOff>
    </xdr:from>
    <xdr:to>
      <xdr:col>85</xdr:col>
      <xdr:colOff>127000</xdr:colOff>
      <xdr:row>106</xdr:row>
      <xdr:rowOff>38644</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5481300" y="181960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857" name="楕円 856">
          <a:extLst>
            <a:ext uri="{FF2B5EF4-FFF2-40B4-BE49-F238E27FC236}">
              <a16:creationId xmlns:a16="http://schemas.microsoft.com/office/drawing/2014/main" id="{00000000-0008-0000-0100-000059030000}"/>
            </a:ext>
          </a:extLst>
        </xdr:cNvPr>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22316</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4592300" y="181764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59" name="楕円 858">
          <a:extLst>
            <a:ext uri="{FF2B5EF4-FFF2-40B4-BE49-F238E27FC236}">
              <a16:creationId xmlns:a16="http://schemas.microsoft.com/office/drawing/2014/main" id="{00000000-0008-0000-0100-00005B030000}"/>
            </a:ext>
          </a:extLst>
        </xdr:cNvPr>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2721</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3703300" y="181584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861" name="楕円 860">
          <a:extLst>
            <a:ext uri="{FF2B5EF4-FFF2-40B4-BE49-F238E27FC236}">
              <a16:creationId xmlns:a16="http://schemas.microsoft.com/office/drawing/2014/main" id="{00000000-0008-0000-0100-00005D03000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156211</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2814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63" name="n_1aveValue【公民館】&#10;有形固定資産減価償却率">
          <a:extLst>
            <a:ext uri="{FF2B5EF4-FFF2-40B4-BE49-F238E27FC236}">
              <a16:creationId xmlns:a16="http://schemas.microsoft.com/office/drawing/2014/main" id="{00000000-0008-0000-0100-00005F030000}"/>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64" name="n_2aveValue【公民館】&#10;有形固定資産減価償却率">
          <a:extLst>
            <a:ext uri="{FF2B5EF4-FFF2-40B4-BE49-F238E27FC236}">
              <a16:creationId xmlns:a16="http://schemas.microsoft.com/office/drawing/2014/main" id="{00000000-0008-0000-0100-00006003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65" name="n_3aveValue【公民館】&#10;有形固定資産減価償却率">
          <a:extLst>
            <a:ext uri="{FF2B5EF4-FFF2-40B4-BE49-F238E27FC236}">
              <a16:creationId xmlns:a16="http://schemas.microsoft.com/office/drawing/2014/main" id="{00000000-0008-0000-0100-000061030000}"/>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66" name="n_4aveValue【公民館】&#10;有形固定資産減価償却率">
          <a:extLst>
            <a:ext uri="{FF2B5EF4-FFF2-40B4-BE49-F238E27FC236}">
              <a16:creationId xmlns:a16="http://schemas.microsoft.com/office/drawing/2014/main" id="{00000000-0008-0000-0100-000062030000}"/>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64243</xdr:rowOff>
    </xdr:from>
    <xdr:ext cx="405111" cy="259045"/>
    <xdr:sp macro="" textlink="">
      <xdr:nvSpPr>
        <xdr:cNvPr id="867" name="n_1mainValue【公民館】&#10;有形固定資産減価償却率">
          <a:extLst>
            <a:ext uri="{FF2B5EF4-FFF2-40B4-BE49-F238E27FC236}">
              <a16:creationId xmlns:a16="http://schemas.microsoft.com/office/drawing/2014/main" id="{00000000-0008-0000-0100-000063030000}"/>
            </a:ext>
          </a:extLst>
        </xdr:cNvPr>
        <xdr:cNvSpPr txBox="1"/>
      </xdr:nvSpPr>
      <xdr:spPr>
        <a:xfrm>
          <a:off x="15266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868" name="n_2mainValue【公民館】&#10;有形固定資産減価償却率">
          <a:extLst>
            <a:ext uri="{FF2B5EF4-FFF2-40B4-BE49-F238E27FC236}">
              <a16:creationId xmlns:a16="http://schemas.microsoft.com/office/drawing/2014/main" id="{00000000-0008-0000-0100-000064030000}"/>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69" name="n_3mainValue【公民館】&#10;有形固定資産減価償却率">
          <a:extLst>
            <a:ext uri="{FF2B5EF4-FFF2-40B4-BE49-F238E27FC236}">
              <a16:creationId xmlns:a16="http://schemas.microsoft.com/office/drawing/2014/main" id="{00000000-0008-0000-0100-000065030000}"/>
            </a:ext>
          </a:extLst>
        </xdr:cNvPr>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870" name="n_4mainValue【公民館】&#10;有形固定資産減価償却率">
          <a:extLst>
            <a:ext uri="{FF2B5EF4-FFF2-40B4-BE49-F238E27FC236}">
              <a16:creationId xmlns:a16="http://schemas.microsoft.com/office/drawing/2014/main" id="{00000000-0008-0000-0100-000066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1" name="正方形/長方形 870">
          <a:extLst>
            <a:ext uri="{FF2B5EF4-FFF2-40B4-BE49-F238E27FC236}">
              <a16:creationId xmlns:a16="http://schemas.microsoft.com/office/drawing/2014/main" id="{00000000-0008-0000-0100-00006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2" name="正方形/長方形 871">
          <a:extLst>
            <a:ext uri="{FF2B5EF4-FFF2-40B4-BE49-F238E27FC236}">
              <a16:creationId xmlns:a16="http://schemas.microsoft.com/office/drawing/2014/main" id="{00000000-0008-0000-0100-00006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3" name="正方形/長方形 872">
          <a:extLst>
            <a:ext uri="{FF2B5EF4-FFF2-40B4-BE49-F238E27FC236}">
              <a16:creationId xmlns:a16="http://schemas.microsoft.com/office/drawing/2014/main" id="{00000000-0008-0000-0100-00006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4" name="正方形/長方形 873">
          <a:extLst>
            <a:ext uri="{FF2B5EF4-FFF2-40B4-BE49-F238E27FC236}">
              <a16:creationId xmlns:a16="http://schemas.microsoft.com/office/drawing/2014/main" id="{00000000-0008-0000-0100-00006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5" name="正方形/長方形 874">
          <a:extLst>
            <a:ext uri="{FF2B5EF4-FFF2-40B4-BE49-F238E27FC236}">
              <a16:creationId xmlns:a16="http://schemas.microsoft.com/office/drawing/2014/main" id="{00000000-0008-0000-0100-00006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8" name="正方形/長方形 877">
          <a:extLst>
            <a:ext uri="{FF2B5EF4-FFF2-40B4-BE49-F238E27FC236}">
              <a16:creationId xmlns:a16="http://schemas.microsoft.com/office/drawing/2014/main" id="{00000000-0008-0000-0100-00006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公民館】&#10;一人当たり面積グラフ枠">
          <a:extLst>
            <a:ext uri="{FF2B5EF4-FFF2-40B4-BE49-F238E27FC236}">
              <a16:creationId xmlns:a16="http://schemas.microsoft.com/office/drawing/2014/main" id="{00000000-0008-0000-0100-00007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93" name="【公民館】&#10;一人当たり面積最小値テキスト">
          <a:extLst>
            <a:ext uri="{FF2B5EF4-FFF2-40B4-BE49-F238E27FC236}">
              <a16:creationId xmlns:a16="http://schemas.microsoft.com/office/drawing/2014/main" id="{00000000-0008-0000-0100-00007D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95" name="【公民館】&#10;一人当たり面積最大値テキスト">
          <a:extLst>
            <a:ext uri="{FF2B5EF4-FFF2-40B4-BE49-F238E27FC236}">
              <a16:creationId xmlns:a16="http://schemas.microsoft.com/office/drawing/2014/main" id="{00000000-0008-0000-0100-00007F030000}"/>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97" name="【公民館】&#10;一人当たり面積平均値テキスト">
          <a:extLst>
            <a:ext uri="{FF2B5EF4-FFF2-40B4-BE49-F238E27FC236}">
              <a16:creationId xmlns:a16="http://schemas.microsoft.com/office/drawing/2014/main" id="{00000000-0008-0000-0100-00008103000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98" name="フローチャート: 判断 897">
          <a:extLst>
            <a:ext uri="{FF2B5EF4-FFF2-40B4-BE49-F238E27FC236}">
              <a16:creationId xmlns:a16="http://schemas.microsoft.com/office/drawing/2014/main" id="{00000000-0008-0000-0100-00008203000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99" name="フローチャート: 判断 898">
          <a:extLst>
            <a:ext uri="{FF2B5EF4-FFF2-40B4-BE49-F238E27FC236}">
              <a16:creationId xmlns:a16="http://schemas.microsoft.com/office/drawing/2014/main" id="{00000000-0008-0000-0100-000083030000}"/>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00" name="フローチャート: 判断 899">
          <a:extLst>
            <a:ext uri="{FF2B5EF4-FFF2-40B4-BE49-F238E27FC236}">
              <a16:creationId xmlns:a16="http://schemas.microsoft.com/office/drawing/2014/main" id="{00000000-0008-0000-0100-00008403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01" name="フローチャート: 判断 900">
          <a:extLst>
            <a:ext uri="{FF2B5EF4-FFF2-40B4-BE49-F238E27FC236}">
              <a16:creationId xmlns:a16="http://schemas.microsoft.com/office/drawing/2014/main" id="{00000000-0008-0000-0100-000085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02" name="フローチャート: 判断 901">
          <a:extLst>
            <a:ext uri="{FF2B5EF4-FFF2-40B4-BE49-F238E27FC236}">
              <a16:creationId xmlns:a16="http://schemas.microsoft.com/office/drawing/2014/main" id="{00000000-0008-0000-0100-000086030000}"/>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100837</xdr:rowOff>
    </xdr:from>
    <xdr:to>
      <xdr:col>116</xdr:col>
      <xdr:colOff>114300</xdr:colOff>
      <xdr:row>105</xdr:row>
      <xdr:rowOff>30987</xdr:rowOff>
    </xdr:to>
    <xdr:sp macro="" textlink="">
      <xdr:nvSpPr>
        <xdr:cNvPr id="908" name="楕円 907">
          <a:extLst>
            <a:ext uri="{FF2B5EF4-FFF2-40B4-BE49-F238E27FC236}">
              <a16:creationId xmlns:a16="http://schemas.microsoft.com/office/drawing/2014/main" id="{00000000-0008-0000-0100-00008C030000}"/>
            </a:ext>
          </a:extLst>
        </xdr:cNvPr>
        <xdr:cNvSpPr/>
      </xdr:nvSpPr>
      <xdr:spPr>
        <a:xfrm>
          <a:off x="221107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123714</xdr:rowOff>
    </xdr:from>
    <xdr:ext cx="469744" cy="259045"/>
    <xdr:sp macro="" textlink="">
      <xdr:nvSpPr>
        <xdr:cNvPr id="909" name="【公民館】&#10;一人当たり面積該当値テキスト">
          <a:extLst>
            <a:ext uri="{FF2B5EF4-FFF2-40B4-BE49-F238E27FC236}">
              <a16:creationId xmlns:a16="http://schemas.microsoft.com/office/drawing/2014/main" id="{00000000-0008-0000-0100-00008D030000}"/>
            </a:ext>
          </a:extLst>
        </xdr:cNvPr>
        <xdr:cNvSpPr txBox="1"/>
      </xdr:nvSpPr>
      <xdr:spPr>
        <a:xfrm>
          <a:off x="22199600" y="177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96265</xdr:rowOff>
    </xdr:from>
    <xdr:to>
      <xdr:col>112</xdr:col>
      <xdr:colOff>38100</xdr:colOff>
      <xdr:row>105</xdr:row>
      <xdr:rowOff>26415</xdr:rowOff>
    </xdr:to>
    <xdr:sp macro="" textlink="">
      <xdr:nvSpPr>
        <xdr:cNvPr id="910" name="楕円 909">
          <a:extLst>
            <a:ext uri="{FF2B5EF4-FFF2-40B4-BE49-F238E27FC236}">
              <a16:creationId xmlns:a16="http://schemas.microsoft.com/office/drawing/2014/main" id="{00000000-0008-0000-0100-00008E030000}"/>
            </a:ext>
          </a:extLst>
        </xdr:cNvPr>
        <xdr:cNvSpPr/>
      </xdr:nvSpPr>
      <xdr:spPr>
        <a:xfrm>
          <a:off x="21272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147065</xdr:rowOff>
    </xdr:from>
    <xdr:to>
      <xdr:col>116</xdr:col>
      <xdr:colOff>63500</xdr:colOff>
      <xdr:row>104</xdr:row>
      <xdr:rowOff>151637</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21323300" y="179778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912" name="楕円 911">
          <a:extLst>
            <a:ext uri="{FF2B5EF4-FFF2-40B4-BE49-F238E27FC236}">
              <a16:creationId xmlns:a16="http://schemas.microsoft.com/office/drawing/2014/main" id="{00000000-0008-0000-0100-000090030000}"/>
            </a:ext>
          </a:extLst>
        </xdr:cNvPr>
        <xdr:cNvSpPr/>
      </xdr:nvSpPr>
      <xdr:spPr>
        <a:xfrm>
          <a:off x="20383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147065</xdr:rowOff>
    </xdr:from>
    <xdr:to>
      <xdr:col>111</xdr:col>
      <xdr:colOff>177800</xdr:colOff>
      <xdr:row>104</xdr:row>
      <xdr:rowOff>149352</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flipV="1">
          <a:off x="20434300" y="179778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914" name="楕円 913">
          <a:extLst>
            <a:ext uri="{FF2B5EF4-FFF2-40B4-BE49-F238E27FC236}">
              <a16:creationId xmlns:a16="http://schemas.microsoft.com/office/drawing/2014/main" id="{00000000-0008-0000-0100-000092030000}"/>
            </a:ext>
          </a:extLst>
        </xdr:cNvPr>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149352</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9545300" y="17943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39115</xdr:rowOff>
    </xdr:from>
    <xdr:to>
      <xdr:col>98</xdr:col>
      <xdr:colOff>38100</xdr:colOff>
      <xdr:row>104</xdr:row>
      <xdr:rowOff>140715</xdr:rowOff>
    </xdr:to>
    <xdr:sp macro="" textlink="">
      <xdr:nvSpPr>
        <xdr:cNvPr id="916" name="楕円 915">
          <a:extLst>
            <a:ext uri="{FF2B5EF4-FFF2-40B4-BE49-F238E27FC236}">
              <a16:creationId xmlns:a16="http://schemas.microsoft.com/office/drawing/2014/main" id="{00000000-0008-0000-0100-000094030000}"/>
            </a:ext>
          </a:extLst>
        </xdr:cNvPr>
        <xdr:cNvSpPr/>
      </xdr:nvSpPr>
      <xdr:spPr>
        <a:xfrm>
          <a:off x="18605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89915</xdr:rowOff>
    </xdr:from>
    <xdr:to>
      <xdr:col>102</xdr:col>
      <xdr:colOff>114300</xdr:colOff>
      <xdr:row>104</xdr:row>
      <xdr:rowOff>112776</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18656300" y="179207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918" name="n_1aveValue【公民館】&#10;一人当たり面積">
          <a:extLst>
            <a:ext uri="{FF2B5EF4-FFF2-40B4-BE49-F238E27FC236}">
              <a16:creationId xmlns:a16="http://schemas.microsoft.com/office/drawing/2014/main" id="{00000000-0008-0000-0100-000096030000}"/>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919" name="n_2aveValue【公民館】&#10;一人当たり面積">
          <a:extLst>
            <a:ext uri="{FF2B5EF4-FFF2-40B4-BE49-F238E27FC236}">
              <a16:creationId xmlns:a16="http://schemas.microsoft.com/office/drawing/2014/main" id="{00000000-0008-0000-0100-000097030000}"/>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20" name="n_3aveValue【公民館】&#10;一人当たり面積">
          <a:extLst>
            <a:ext uri="{FF2B5EF4-FFF2-40B4-BE49-F238E27FC236}">
              <a16:creationId xmlns:a16="http://schemas.microsoft.com/office/drawing/2014/main" id="{00000000-0008-0000-0100-000098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921" name="n_4aveValue【公民館】&#10;一人当たり面積">
          <a:extLst>
            <a:ext uri="{FF2B5EF4-FFF2-40B4-BE49-F238E27FC236}">
              <a16:creationId xmlns:a16="http://schemas.microsoft.com/office/drawing/2014/main" id="{00000000-0008-0000-0100-000099030000}"/>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42942</xdr:rowOff>
    </xdr:from>
    <xdr:ext cx="469744" cy="259045"/>
    <xdr:sp macro="" textlink="">
      <xdr:nvSpPr>
        <xdr:cNvPr id="922" name="n_1mainValue【公民館】&#10;一人当たり面積">
          <a:extLst>
            <a:ext uri="{FF2B5EF4-FFF2-40B4-BE49-F238E27FC236}">
              <a16:creationId xmlns:a16="http://schemas.microsoft.com/office/drawing/2014/main" id="{00000000-0008-0000-0100-00009A030000}"/>
            </a:ext>
          </a:extLst>
        </xdr:cNvPr>
        <xdr:cNvSpPr txBox="1"/>
      </xdr:nvSpPr>
      <xdr:spPr>
        <a:xfrm>
          <a:off x="210757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923" name="n_2mainValue【公民館】&#10;一人当たり面積">
          <a:extLst>
            <a:ext uri="{FF2B5EF4-FFF2-40B4-BE49-F238E27FC236}">
              <a16:creationId xmlns:a16="http://schemas.microsoft.com/office/drawing/2014/main" id="{00000000-0008-0000-0100-00009B030000}"/>
            </a:ext>
          </a:extLst>
        </xdr:cNvPr>
        <xdr:cNvSpPr txBox="1"/>
      </xdr:nvSpPr>
      <xdr:spPr>
        <a:xfrm>
          <a:off x="20199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924" name="n_3mainValue【公民館】&#10;一人当たり面積">
          <a:extLst>
            <a:ext uri="{FF2B5EF4-FFF2-40B4-BE49-F238E27FC236}">
              <a16:creationId xmlns:a16="http://schemas.microsoft.com/office/drawing/2014/main" id="{00000000-0008-0000-0100-00009C030000}"/>
            </a:ext>
          </a:extLst>
        </xdr:cNvPr>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157242</xdr:rowOff>
    </xdr:from>
    <xdr:ext cx="469744" cy="259045"/>
    <xdr:sp macro="" textlink="">
      <xdr:nvSpPr>
        <xdr:cNvPr id="925" name="n_4mainValue【公民館】&#10;一人当たり面積">
          <a:extLst>
            <a:ext uri="{FF2B5EF4-FFF2-40B4-BE49-F238E27FC236}">
              <a16:creationId xmlns:a16="http://schemas.microsoft.com/office/drawing/2014/main" id="{00000000-0008-0000-0100-00009D030000}"/>
            </a:ext>
          </a:extLst>
        </xdr:cNvPr>
        <xdr:cNvSpPr txBox="1"/>
      </xdr:nvSpPr>
      <xdr:spPr>
        <a:xfrm>
          <a:off x="18421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a:extLst>
            <a:ext uri="{FF2B5EF4-FFF2-40B4-BE49-F238E27FC236}">
              <a16:creationId xmlns:a16="http://schemas.microsoft.com/office/drawing/2014/main" id="{00000000-0008-0000-0100-00009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a:extLst>
            <a:ext uri="{FF2B5EF4-FFF2-40B4-BE49-F238E27FC236}">
              <a16:creationId xmlns:a16="http://schemas.microsoft.com/office/drawing/2014/main" id="{00000000-0008-0000-0100-00009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道路」や「公営住宅」、「認定こども園・幼稚園・保育所」の有形固定資産減価償却率において類似団体平均値を上回っている。特に「公営住宅」においては人口一人当たり面積が類似団体平均値を大幅に上回っており、耐用年数を経過した施設も多いことから、住宅長寿命化</a:t>
          </a:r>
          <a:r>
            <a:rPr lang="ja-JP" altLang="ja-JP" sz="1200" b="0" i="0" baseline="0">
              <a:solidFill>
                <a:schemeClr val="dk1"/>
              </a:solidFill>
              <a:effectLst/>
              <a:latin typeface="+mn-lt"/>
              <a:ea typeface="+mn-ea"/>
              <a:cs typeface="+mn-cs"/>
            </a:rPr>
            <a:t>計画に基づいた適切な</a:t>
          </a:r>
          <a:r>
            <a:rPr kumimoji="1" lang="ja-JP" altLang="ja-JP" sz="1200">
              <a:solidFill>
                <a:schemeClr val="dk1"/>
              </a:solidFill>
              <a:effectLst/>
              <a:latin typeface="+mn-lt"/>
              <a:ea typeface="+mn-ea"/>
              <a:cs typeface="+mn-cs"/>
            </a:rPr>
            <a:t>対応が求められる。</a:t>
          </a:r>
          <a:endParaRPr lang="ja-JP" altLang="ja-JP" sz="1200">
            <a:effectLst/>
          </a:endParaRPr>
        </a:p>
        <a:p>
          <a:r>
            <a:rPr kumimoji="1" lang="ja-JP" altLang="ja-JP" sz="1200">
              <a:solidFill>
                <a:schemeClr val="dk1"/>
              </a:solidFill>
              <a:effectLst/>
              <a:latin typeface="+mn-lt"/>
              <a:ea typeface="+mn-ea"/>
              <a:cs typeface="+mn-cs"/>
            </a:rPr>
            <a:t>「学校施設」については、平成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年度までに校舎・体育館の改築、耐震化等の改修を計画的に行ってきたため、減価償却率は低い水準にあるものの、一人当たりの面積が類似団体平均値を上回っている。</a:t>
          </a:r>
          <a:endParaRPr lang="ja-JP" altLang="ja-JP" sz="1200">
            <a:effectLst/>
          </a:endParaRPr>
        </a:p>
        <a:p>
          <a:r>
            <a:rPr kumimoji="1" lang="ja-JP" altLang="ja-JP" sz="1200">
              <a:solidFill>
                <a:schemeClr val="dk1"/>
              </a:solidFill>
              <a:effectLst/>
              <a:latin typeface="+mn-lt"/>
              <a:ea typeface="+mn-ea"/>
              <a:cs typeface="+mn-cs"/>
            </a:rPr>
            <a:t>宇佐市公共施設白書においても、市保有施設の一人当たりの延床面積を全国平均と比較した場合、保有量が約２倍という結果が出ており、今後の人口減少を見据えた施設の廃止や統合、複合化、縮小等による総量の縮減が課題であ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37</xdr:row>
      <xdr:rowOff>1089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120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56424</xdr:rowOff>
    </xdr:from>
    <xdr:to>
      <xdr:col>15</xdr:col>
      <xdr:colOff>101600</xdr:colOff>
      <xdr:row>36</xdr:row>
      <xdr:rowOff>158024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107224</xdr:rowOff>
    </xdr:from>
    <xdr:to>
      <xdr:col>19</xdr:col>
      <xdr:colOff>177800</xdr:colOff>
      <xdr:row>36</xdr:row>
      <xdr:rowOff>139881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107224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4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158750</xdr:rowOff>
    </xdr:from>
    <xdr:to>
      <xdr:col>50</xdr:col>
      <xdr:colOff>165100</xdr:colOff>
      <xdr:row>35</xdr:row>
      <xdr:rowOff>88900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01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38100</xdr:rowOff>
    </xdr:from>
    <xdr:to>
      <xdr:col>50</xdr:col>
      <xdr:colOff>114300</xdr:colOff>
      <xdr:row>35</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03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25400</xdr:rowOff>
    </xdr:from>
    <xdr:to>
      <xdr:col>36</xdr:col>
      <xdr:colOff>165100</xdr:colOff>
      <xdr:row>35</xdr:row>
      <xdr:rowOff>127000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57150</xdr:rowOff>
    </xdr:from>
    <xdr:to>
      <xdr:col>41</xdr:col>
      <xdr:colOff>50800</xdr:colOff>
      <xdr:row>35</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057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143527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41910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3797300" y="106318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30480</xdr:rowOff>
    </xdr:from>
    <xdr:to>
      <xdr:col>19</xdr:col>
      <xdr:colOff>177800</xdr:colOff>
      <xdr:row>62</xdr:row>
      <xdr:rowOff>41910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47625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019300" y="1066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47625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66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17797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38100</xdr:rowOff>
    </xdr:from>
    <xdr:to>
      <xdr:col>50</xdr:col>
      <xdr:colOff>165100</xdr:colOff>
      <xdr:row>62</xdr:row>
      <xdr:rowOff>139700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88900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6756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41910</xdr:rowOff>
    </xdr:from>
    <xdr:to>
      <xdr:col>46</xdr:col>
      <xdr:colOff>38100</xdr:colOff>
      <xdr:row>62</xdr:row>
      <xdr:rowOff>143510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88900</xdr:rowOff>
    </xdr:from>
    <xdr:to>
      <xdr:col>50</xdr:col>
      <xdr:colOff>114300</xdr:colOff>
      <xdr:row>62</xdr:row>
      <xdr:rowOff>92710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718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68580</xdr:rowOff>
    </xdr:from>
    <xdr:to>
      <xdr:col>41</xdr:col>
      <xdr:colOff>101600</xdr:colOff>
      <xdr:row>62</xdr:row>
      <xdr:rowOff>170180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92710</xdr:rowOff>
    </xdr:from>
    <xdr:to>
      <xdr:col>45</xdr:col>
      <xdr:colOff>177800</xdr:colOff>
      <xdr:row>62</xdr:row>
      <xdr:rowOff>119380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7226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149860</xdr:rowOff>
    </xdr:from>
    <xdr:to>
      <xdr:col>36</xdr:col>
      <xdr:colOff>165100</xdr:colOff>
      <xdr:row>63</xdr:row>
      <xdr:rowOff>80010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119380</xdr:rowOff>
    </xdr:from>
    <xdr:to>
      <xdr:col>41</xdr:col>
      <xdr:colOff>50800</xdr:colOff>
      <xdr:row>63</xdr:row>
      <xdr:rowOff>29210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74928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160037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71137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6548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78921</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28151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144055</xdr:rowOff>
    </xdr:from>
    <xdr:to>
      <xdr:col>15</xdr:col>
      <xdr:colOff>101600</xdr:colOff>
      <xdr:row>83</xdr:row>
      <xdr:rowOff>74205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23405</xdr:rowOff>
    </xdr:from>
    <xdr:to>
      <xdr:col>19</xdr:col>
      <xdr:colOff>177800</xdr:colOff>
      <xdr:row>83</xdr:row>
      <xdr:rowOff>51163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537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113212</xdr:rowOff>
    </xdr:from>
    <xdr:to>
      <xdr:col>15</xdr:col>
      <xdr:colOff>50800</xdr:colOff>
      <xdr:row>83</xdr:row>
      <xdr:rowOff>23405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17211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88537</xdr:rowOff>
    </xdr:from>
    <xdr:to>
      <xdr:col>6</xdr:col>
      <xdr:colOff>38100</xdr:colOff>
      <xdr:row>79</xdr:row>
      <xdr:rowOff>18687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139337</xdr:rowOff>
    </xdr:from>
    <xdr:to>
      <xdr:col>10</xdr:col>
      <xdr:colOff>114300</xdr:colOff>
      <xdr:row>82</xdr:row>
      <xdr:rowOff>113212</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512437"/>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93090</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65332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155139</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35214</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162577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143511</xdr:rowOff>
    </xdr:from>
    <xdr:to>
      <xdr:col>50</xdr:col>
      <xdr:colOff>165100</xdr:colOff>
      <xdr:row>84</xdr:row>
      <xdr:rowOff>73661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19050</xdr:rowOff>
    </xdr:from>
    <xdr:to>
      <xdr:col>55</xdr:col>
      <xdr:colOff>0</xdr:colOff>
      <xdr:row>84</xdr:row>
      <xdr:rowOff>22861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420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22861</xdr:rowOff>
    </xdr:from>
    <xdr:to>
      <xdr:col>50</xdr:col>
      <xdr:colOff>114300</xdr:colOff>
      <xdr:row>84</xdr:row>
      <xdr:rowOff>26670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442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55880</xdr:rowOff>
    </xdr:from>
    <xdr:to>
      <xdr:col>41</xdr:col>
      <xdr:colOff>101600</xdr:colOff>
      <xdr:row>83</xdr:row>
      <xdr:rowOff>157480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106680</xdr:rowOff>
    </xdr:from>
    <xdr:to>
      <xdr:col>45</xdr:col>
      <xdr:colOff>177800</xdr:colOff>
      <xdr:row>84</xdr:row>
      <xdr:rowOff>26670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861300" y="14337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113030</xdr:rowOff>
    </xdr:from>
    <xdr:to>
      <xdr:col>36</xdr:col>
      <xdr:colOff>165100</xdr:colOff>
      <xdr:row>80</xdr:row>
      <xdr:rowOff>43180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163830</xdr:rowOff>
    </xdr:from>
    <xdr:to>
      <xdr:col>41</xdr:col>
      <xdr:colOff>50800</xdr:colOff>
      <xdr:row>83</xdr:row>
      <xdr:rowOff>106680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972300" y="1370838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90188</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59707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103777</xdr:rowOff>
    </xdr:from>
    <xdr:to>
      <xdr:col>20</xdr:col>
      <xdr:colOff>38100</xdr:colOff>
      <xdr:row>105</xdr:row>
      <xdr:rowOff>33927</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154577</xdr:rowOff>
    </xdr:from>
    <xdr:to>
      <xdr:col>24</xdr:col>
      <xdr:colOff>63500</xdr:colOff>
      <xdr:row>105</xdr:row>
      <xdr:rowOff>15784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79853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104</xdr:row>
      <xdr:rowOff>154577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795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5806</xdr:rowOff>
    </xdr:from>
    <xdr:to>
      <xdr:col>10</xdr:col>
      <xdr:colOff>165100</xdr:colOff>
      <xdr:row>105</xdr:row>
      <xdr:rowOff>107406</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105</xdr:row>
      <xdr:rowOff>56606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2019300" y="1795761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56606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80278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25054</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98533</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2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200-0000CD010000}"/>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200-0000CF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200-0000D1010000}"/>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41402</xdr:rowOff>
    </xdr:from>
    <xdr:to>
      <xdr:col>55</xdr:col>
      <xdr:colOff>50800</xdr:colOff>
      <xdr:row>103</xdr:row>
      <xdr:rowOff>143002</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0426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64279</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200-0000DD010000}"/>
            </a:ext>
          </a:extLst>
        </xdr:cNvPr>
        <xdr:cNvSpPr txBox="1"/>
      </xdr:nvSpPr>
      <xdr:spPr>
        <a:xfrm>
          <a:off x="10515600"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55118</xdr:rowOff>
    </xdr:from>
    <xdr:to>
      <xdr:col>50</xdr:col>
      <xdr:colOff>165100</xdr:colOff>
      <xdr:row>103</xdr:row>
      <xdr:rowOff>156718</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9588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92202</xdr:rowOff>
    </xdr:from>
    <xdr:to>
      <xdr:col>55</xdr:col>
      <xdr:colOff>0</xdr:colOff>
      <xdr:row>103</xdr:row>
      <xdr:rowOff>105918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9639300" y="177515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64263</xdr:rowOff>
    </xdr:from>
    <xdr:to>
      <xdr:col>46</xdr:col>
      <xdr:colOff>38100</xdr:colOff>
      <xdr:row>103</xdr:row>
      <xdr:rowOff>165863</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8699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105918</xdr:rowOff>
    </xdr:from>
    <xdr:to>
      <xdr:col>50</xdr:col>
      <xdr:colOff>114300</xdr:colOff>
      <xdr:row>103</xdr:row>
      <xdr:rowOff>115063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8750300" y="177652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68835</xdr:rowOff>
    </xdr:from>
    <xdr:to>
      <xdr:col>41</xdr:col>
      <xdr:colOff>101600</xdr:colOff>
      <xdr:row>103</xdr:row>
      <xdr:rowOff>170435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781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115063</xdr:rowOff>
    </xdr:from>
    <xdr:to>
      <xdr:col>45</xdr:col>
      <xdr:colOff>177800</xdr:colOff>
      <xdr:row>103</xdr:row>
      <xdr:rowOff>119635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7861300" y="17774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77978</xdr:rowOff>
    </xdr:from>
    <xdr:to>
      <xdr:col>36</xdr:col>
      <xdr:colOff>165100</xdr:colOff>
      <xdr:row>104</xdr:row>
      <xdr:rowOff>8128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6921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119635</xdr:rowOff>
    </xdr:from>
    <xdr:to>
      <xdr:col>41</xdr:col>
      <xdr:colOff>50800</xdr:colOff>
      <xdr:row>103</xdr:row>
      <xdr:rowOff>128778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6972300" y="17778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id="{00000000-0008-0000-0200-0000E6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id="{00000000-0008-0000-0200-0000E701000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a:extLst>
            <a:ext uri="{FF2B5EF4-FFF2-40B4-BE49-F238E27FC236}">
              <a16:creationId xmlns:a16="http://schemas.microsoft.com/office/drawing/2014/main" id="{00000000-0008-0000-0200-0000E8010000}"/>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a:extLst>
            <a:ext uri="{FF2B5EF4-FFF2-40B4-BE49-F238E27FC236}">
              <a16:creationId xmlns:a16="http://schemas.microsoft.com/office/drawing/2014/main" id="{00000000-0008-0000-0200-0000E9010000}"/>
            </a:ext>
          </a:extLst>
        </xdr:cNvPr>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1795</xdr:rowOff>
    </xdr:from>
    <xdr:ext cx="469744" cy="259045"/>
    <xdr:sp macro="" textlink="">
      <xdr:nvSpPr>
        <xdr:cNvPr id="490" name="n_1mainValue【市民会館】&#10;一人当たり面積">
          <a:extLst>
            <a:ext uri="{FF2B5EF4-FFF2-40B4-BE49-F238E27FC236}">
              <a16:creationId xmlns:a16="http://schemas.microsoft.com/office/drawing/2014/main" id="{00000000-0008-0000-0200-0000EA010000}"/>
            </a:ext>
          </a:extLst>
        </xdr:cNvPr>
        <xdr:cNvSpPr txBox="1"/>
      </xdr:nvSpPr>
      <xdr:spPr>
        <a:xfrm>
          <a:off x="9391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10940</xdr:rowOff>
    </xdr:from>
    <xdr:ext cx="469744" cy="259045"/>
    <xdr:sp macro="" textlink="">
      <xdr:nvSpPr>
        <xdr:cNvPr id="491" name="n_2mainValue【市民会館】&#10;一人当たり面積">
          <a:extLst>
            <a:ext uri="{FF2B5EF4-FFF2-40B4-BE49-F238E27FC236}">
              <a16:creationId xmlns:a16="http://schemas.microsoft.com/office/drawing/2014/main" id="{00000000-0008-0000-0200-0000EB010000}"/>
            </a:ext>
          </a:extLst>
        </xdr:cNvPr>
        <xdr:cNvSpPr txBox="1"/>
      </xdr:nvSpPr>
      <xdr:spPr>
        <a:xfrm>
          <a:off x="8515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15512</xdr:rowOff>
    </xdr:from>
    <xdr:ext cx="469744" cy="259045"/>
    <xdr:sp macro="" textlink="">
      <xdr:nvSpPr>
        <xdr:cNvPr id="492" name="n_3mainValue【市民会館】&#10;一人当たり面積">
          <a:extLst>
            <a:ext uri="{FF2B5EF4-FFF2-40B4-BE49-F238E27FC236}">
              <a16:creationId xmlns:a16="http://schemas.microsoft.com/office/drawing/2014/main" id="{00000000-0008-0000-0200-0000EC010000}"/>
            </a:ext>
          </a:extLst>
        </xdr:cNvPr>
        <xdr:cNvSpPr txBox="1"/>
      </xdr:nvSpPr>
      <xdr:spPr>
        <a:xfrm>
          <a:off x="7626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24655</xdr:rowOff>
    </xdr:from>
    <xdr:ext cx="469744" cy="259045"/>
    <xdr:sp macro="" textlink="">
      <xdr:nvSpPr>
        <xdr:cNvPr id="493" name="n_4mainValue【市民会館】&#10;一人当たり面積">
          <a:extLst>
            <a:ext uri="{FF2B5EF4-FFF2-40B4-BE49-F238E27FC236}">
              <a16:creationId xmlns:a16="http://schemas.microsoft.com/office/drawing/2014/main" id="{00000000-0008-0000-0200-0000ED010000}"/>
            </a:ext>
          </a:extLst>
        </xdr:cNvPr>
        <xdr:cNvSpPr txBox="1"/>
      </xdr:nvSpPr>
      <xdr:spPr>
        <a:xfrm>
          <a:off x="6737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113756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9227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64770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86072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85816</xdr:rowOff>
    </xdr:from>
    <xdr:to>
      <xdr:col>72</xdr:col>
      <xdr:colOff>38100</xdr:colOff>
      <xdr:row>42</xdr:row>
      <xdr:rowOff>15966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41</xdr:row>
      <xdr:rowOff>136616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3703300" y="686072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43362</xdr:rowOff>
    </xdr:from>
    <xdr:to>
      <xdr:col>67</xdr:col>
      <xdr:colOff>101600</xdr:colOff>
      <xdr:row>41</xdr:row>
      <xdr:rowOff>144962</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94162</xdr:rowOff>
    </xdr:from>
    <xdr:to>
      <xdr:col>71</xdr:col>
      <xdr:colOff>177800</xdr:colOff>
      <xdr:row>41</xdr:row>
      <xdr:rowOff>136616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71236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7093</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136089</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141753</xdr:rowOff>
    </xdr:from>
    <xdr:to>
      <xdr:col>116</xdr:col>
      <xdr:colOff>114300</xdr:colOff>
      <xdr:row>41</xdr:row>
      <xdr:rowOff>71903</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9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56680</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9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143298</xdr:rowOff>
    </xdr:from>
    <xdr:to>
      <xdr:col>112</xdr:col>
      <xdr:colOff>38100</xdr:colOff>
      <xdr:row>41</xdr:row>
      <xdr:rowOff>73448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70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21103</xdr:rowOff>
    </xdr:from>
    <xdr:to>
      <xdr:col>116</xdr:col>
      <xdr:colOff>63500</xdr:colOff>
      <xdr:row>41</xdr:row>
      <xdr:rowOff>22648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7050553"/>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144483</xdr:rowOff>
    </xdr:from>
    <xdr:to>
      <xdr:col>107</xdr:col>
      <xdr:colOff>101600</xdr:colOff>
      <xdr:row>41</xdr:row>
      <xdr:rowOff>74633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7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22648</xdr:rowOff>
    </xdr:from>
    <xdr:to>
      <xdr:col>111</xdr:col>
      <xdr:colOff>177800</xdr:colOff>
      <xdr:row>41</xdr:row>
      <xdr:rowOff>23833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705209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35125</xdr:rowOff>
    </xdr:from>
    <xdr:to>
      <xdr:col>102</xdr:col>
      <xdr:colOff>165100</xdr:colOff>
      <xdr:row>41</xdr:row>
      <xdr:rowOff>136725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70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23833</xdr:rowOff>
    </xdr:from>
    <xdr:to>
      <xdr:col>107</xdr:col>
      <xdr:colOff>50800</xdr:colOff>
      <xdr:row>41</xdr:row>
      <xdr:rowOff>85925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7053283"/>
          <a:ext cx="8890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35564</xdr:rowOff>
    </xdr:from>
    <xdr:to>
      <xdr:col>98</xdr:col>
      <xdr:colOff>38100</xdr:colOff>
      <xdr:row>41</xdr:row>
      <xdr:rowOff>137164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706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85925</xdr:rowOff>
    </xdr:from>
    <xdr:to>
      <xdr:col>102</xdr:col>
      <xdr:colOff>114300</xdr:colOff>
      <xdr:row>41</xdr:row>
      <xdr:rowOff>86364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7115375"/>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64575</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70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65760</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70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127852</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1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128291</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1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2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6350</xdr:rowOff>
    </xdr:from>
    <xdr:to>
      <xdr:col>72</xdr:col>
      <xdr:colOff>38100</xdr:colOff>
      <xdr:row>62</xdr:row>
      <xdr:rowOff>107950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140244</xdr:rowOff>
    </xdr:from>
    <xdr:to>
      <xdr:col>67</xdr:col>
      <xdr:colOff>101600</xdr:colOff>
      <xdr:row>62</xdr:row>
      <xdr:rowOff>70394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57150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814300" y="1064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0000000-0008-0000-02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00000000-0008-0000-0200-0000AA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0000000-0008-0000-0200-0000AC020000}"/>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00000000-0008-0000-0200-0000AE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2540</xdr:rowOff>
    </xdr:from>
    <xdr:to>
      <xdr:col>102</xdr:col>
      <xdr:colOff>165100</xdr:colOff>
      <xdr:row>58</xdr:row>
      <xdr:rowOff>104140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9494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10160</xdr:rowOff>
    </xdr:from>
    <xdr:to>
      <xdr:col>98</xdr:col>
      <xdr:colOff>38100</xdr:colOff>
      <xdr:row>58</xdr:row>
      <xdr:rowOff>111760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8605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53340</xdr:rowOff>
    </xdr:from>
    <xdr:to>
      <xdr:col>102</xdr:col>
      <xdr:colOff>114300</xdr:colOff>
      <xdr:row>58</xdr:row>
      <xdr:rowOff>60960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8656300" y="9997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00" name="n_1aveValue【保健センター・保健所】&#10;一人当たり面積">
          <a:extLst>
            <a:ext uri="{FF2B5EF4-FFF2-40B4-BE49-F238E27FC236}">
              <a16:creationId xmlns:a16="http://schemas.microsoft.com/office/drawing/2014/main" id="{00000000-0008-0000-0200-0000BC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01" name="n_2aveValue【保健センター・保健所】&#10;一人当たり面積">
          <a:extLst>
            <a:ext uri="{FF2B5EF4-FFF2-40B4-BE49-F238E27FC236}">
              <a16:creationId xmlns:a16="http://schemas.microsoft.com/office/drawing/2014/main" id="{00000000-0008-0000-0200-0000BD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02" name="n_3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03" name="n_4aveValue【保健センター・保健所】&#10;一人当たり面積">
          <a:extLst>
            <a:ext uri="{FF2B5EF4-FFF2-40B4-BE49-F238E27FC236}">
              <a16:creationId xmlns:a16="http://schemas.microsoft.com/office/drawing/2014/main" id="{00000000-0008-0000-0200-0000BF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120667</xdr:rowOff>
    </xdr:from>
    <xdr:ext cx="469744" cy="259045"/>
    <xdr:sp macro="" textlink="">
      <xdr:nvSpPr>
        <xdr:cNvPr id="704" name="n_3mainValue【保健センター・保健所】&#10;一人当たり面積">
          <a:extLst>
            <a:ext uri="{FF2B5EF4-FFF2-40B4-BE49-F238E27FC236}">
              <a16:creationId xmlns:a16="http://schemas.microsoft.com/office/drawing/2014/main" id="{00000000-0008-0000-0200-0000C0020000}"/>
            </a:ext>
          </a:extLst>
        </xdr:cNvPr>
        <xdr:cNvSpPr txBox="1"/>
      </xdr:nvSpPr>
      <xdr:spPr>
        <a:xfrm>
          <a:off x="193104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128287</xdr:rowOff>
    </xdr:from>
    <xdr:ext cx="469744" cy="259045"/>
    <xdr:sp macro="" textlink="">
      <xdr:nvSpPr>
        <xdr:cNvPr id="705" name="n_4mainValue【保健センター・保健所】&#10;一人当たり面積">
          <a:extLst>
            <a:ext uri="{FF2B5EF4-FFF2-40B4-BE49-F238E27FC236}">
              <a16:creationId xmlns:a16="http://schemas.microsoft.com/office/drawing/2014/main" id="{00000000-0008-0000-0200-0000C1020000}"/>
            </a:ext>
          </a:extLst>
        </xdr:cNvPr>
        <xdr:cNvSpPr txBox="1"/>
      </xdr:nvSpPr>
      <xdr:spPr>
        <a:xfrm>
          <a:off x="184214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32" name="【消防施設】&#10;有形固定資産減価償却率最小値テキスト">
          <a:extLst>
            <a:ext uri="{FF2B5EF4-FFF2-40B4-BE49-F238E27FC236}">
              <a16:creationId xmlns:a16="http://schemas.microsoft.com/office/drawing/2014/main" id="{00000000-0008-0000-0200-0000DC020000}"/>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0000000-0008-0000-0200-0000DE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00000000-0008-0000-0200-0000E002000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00000000-0008-0000-0200-0000EC020000}"/>
            </a:ext>
          </a:extLst>
        </xdr:cNvPr>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67492</xdr:rowOff>
    </xdr:from>
    <xdr:to>
      <xdr:col>85</xdr:col>
      <xdr:colOff>127000</xdr:colOff>
      <xdr:row>83</xdr:row>
      <xdr:rowOff>72389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5481300" y="142978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67492</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4592300" y="142798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52795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3703300" y="142798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83</xdr:row>
      <xdr:rowOff>52795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814300" y="142537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57" name="n_1aveValue【消防施設】&#10;有形固定資産減価償却率">
          <a:extLst>
            <a:ext uri="{FF2B5EF4-FFF2-40B4-BE49-F238E27FC236}">
              <a16:creationId xmlns:a16="http://schemas.microsoft.com/office/drawing/2014/main" id="{00000000-0008-0000-0200-0000F5020000}"/>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58" name="n_2aveValue【消防施設】&#10;有形固定資産減価償却率">
          <a:extLst>
            <a:ext uri="{FF2B5EF4-FFF2-40B4-BE49-F238E27FC236}">
              <a16:creationId xmlns:a16="http://schemas.microsoft.com/office/drawing/2014/main" id="{00000000-0008-0000-0200-0000F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59" name="n_3aveValue【消防施設】&#10;有形固定資産減価償却率">
          <a:extLst>
            <a:ext uri="{FF2B5EF4-FFF2-40B4-BE49-F238E27FC236}">
              <a16:creationId xmlns:a16="http://schemas.microsoft.com/office/drawing/2014/main" id="{00000000-0008-0000-0200-0000F7020000}"/>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60" name="n_4aveValue【消防施設】&#10;有形固定資産減価償却率">
          <a:extLst>
            <a:ext uri="{FF2B5EF4-FFF2-40B4-BE49-F238E27FC236}">
              <a16:creationId xmlns:a16="http://schemas.microsoft.com/office/drawing/2014/main" id="{00000000-0008-0000-0200-0000F8020000}"/>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761" name="n_1main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62" name="n_2main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63" name="n_3main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64" name="n_4main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a:extLst>
            <a:ext uri="{FF2B5EF4-FFF2-40B4-BE49-F238E27FC236}">
              <a16:creationId xmlns:a16="http://schemas.microsoft.com/office/drawing/2014/main" id="{00000000-0008-0000-0200-00001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7" name="【消防施設】&#10;一人当たり面積最小値テキスト">
          <a:extLst>
            <a:ext uri="{FF2B5EF4-FFF2-40B4-BE49-F238E27FC236}">
              <a16:creationId xmlns:a16="http://schemas.microsoft.com/office/drawing/2014/main" id="{00000000-0008-0000-0200-000013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89" name="【消防施設】&#10;一人当たり面積最大値テキスト">
          <a:extLst>
            <a:ext uri="{FF2B5EF4-FFF2-40B4-BE49-F238E27FC236}">
              <a16:creationId xmlns:a16="http://schemas.microsoft.com/office/drawing/2014/main" id="{00000000-0008-0000-0200-000015030000}"/>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91" name="【消防施設】&#10;一人当たり面積平均値テキスト">
          <a:extLst>
            <a:ext uri="{FF2B5EF4-FFF2-40B4-BE49-F238E27FC236}">
              <a16:creationId xmlns:a16="http://schemas.microsoft.com/office/drawing/2014/main" id="{00000000-0008-0000-0200-00001703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803" name="【消防施設】&#10;一人当たり面積該当値テキスト">
          <a:extLst>
            <a:ext uri="{FF2B5EF4-FFF2-40B4-BE49-F238E27FC236}">
              <a16:creationId xmlns:a16="http://schemas.microsoft.com/office/drawing/2014/main" id="{00000000-0008-0000-0200-000023030000}"/>
            </a:ext>
          </a:extLst>
        </xdr:cNvPr>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83313</xdr:rowOff>
    </xdr:from>
    <xdr:to>
      <xdr:col>112</xdr:col>
      <xdr:colOff>38100</xdr:colOff>
      <xdr:row>83</xdr:row>
      <xdr:rowOff>13463</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1272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134113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1323300" y="141655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82</xdr:row>
      <xdr:rowOff>143256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0434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9494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143256</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9545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134113</xdr:rowOff>
    </xdr:from>
    <xdr:to>
      <xdr:col>102</xdr:col>
      <xdr:colOff>114300</xdr:colOff>
      <xdr:row>82</xdr:row>
      <xdr:rowOff>152400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8656300" y="141930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12" name="n_1aveValue【消防施設】&#10;一人当たり面積">
          <a:extLst>
            <a:ext uri="{FF2B5EF4-FFF2-40B4-BE49-F238E27FC236}">
              <a16:creationId xmlns:a16="http://schemas.microsoft.com/office/drawing/2014/main" id="{00000000-0008-0000-0200-00002C030000}"/>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13" name="n_2aveValue【消防施設】&#10;一人当たり面積">
          <a:extLst>
            <a:ext uri="{FF2B5EF4-FFF2-40B4-BE49-F238E27FC236}">
              <a16:creationId xmlns:a16="http://schemas.microsoft.com/office/drawing/2014/main" id="{00000000-0008-0000-0200-00002D030000}"/>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14" name="n_3aveValue【消防施設】&#10;一人当たり面積">
          <a:extLst>
            <a:ext uri="{FF2B5EF4-FFF2-40B4-BE49-F238E27FC236}">
              <a16:creationId xmlns:a16="http://schemas.microsoft.com/office/drawing/2014/main" id="{00000000-0008-0000-0200-00002E03000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15" name="n_4aveValue【消防施設】&#10;一人当たり面積">
          <a:extLst>
            <a:ext uri="{FF2B5EF4-FFF2-40B4-BE49-F238E27FC236}">
              <a16:creationId xmlns:a16="http://schemas.microsoft.com/office/drawing/2014/main" id="{00000000-0008-0000-0200-00002F03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29990</xdr:rowOff>
    </xdr:from>
    <xdr:ext cx="469744" cy="259045"/>
    <xdr:sp macro="" textlink="">
      <xdr:nvSpPr>
        <xdr:cNvPr id="816" name="n_1mainValue【消防施設】&#10;一人当たり面積">
          <a:extLst>
            <a:ext uri="{FF2B5EF4-FFF2-40B4-BE49-F238E27FC236}">
              <a16:creationId xmlns:a16="http://schemas.microsoft.com/office/drawing/2014/main" id="{00000000-0008-0000-0200-000030030000}"/>
            </a:ext>
          </a:extLst>
        </xdr:cNvPr>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817" name="n_2mainValue【消防施設】&#10;一人当たり面積">
          <a:extLst>
            <a:ext uri="{FF2B5EF4-FFF2-40B4-BE49-F238E27FC236}">
              <a16:creationId xmlns:a16="http://schemas.microsoft.com/office/drawing/2014/main" id="{00000000-0008-0000-0200-000031030000}"/>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29990</xdr:rowOff>
    </xdr:from>
    <xdr:ext cx="469744" cy="259045"/>
    <xdr:sp macro="" textlink="">
      <xdr:nvSpPr>
        <xdr:cNvPr id="818" name="n_3mainValue【消防施設】&#10;一人当たり面積">
          <a:extLst>
            <a:ext uri="{FF2B5EF4-FFF2-40B4-BE49-F238E27FC236}">
              <a16:creationId xmlns:a16="http://schemas.microsoft.com/office/drawing/2014/main" id="{00000000-0008-0000-0200-000032030000}"/>
            </a:ext>
          </a:extLst>
        </xdr:cNvPr>
        <xdr:cNvSpPr txBox="1"/>
      </xdr:nvSpPr>
      <xdr:spPr>
        <a:xfrm>
          <a:off x="19310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19" name="n_4mainValue【消防施設】&#10;一人当たり面積">
          <a:extLst>
            <a:ext uri="{FF2B5EF4-FFF2-40B4-BE49-F238E27FC236}">
              <a16:creationId xmlns:a16="http://schemas.microsoft.com/office/drawing/2014/main" id="{00000000-0008-0000-0200-000033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00000000-0008-0000-0200-00004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46" name="【庁舎】&#10;有形固定資産減価償却率最小値テキスト">
          <a:extLst>
            <a:ext uri="{FF2B5EF4-FFF2-40B4-BE49-F238E27FC236}">
              <a16:creationId xmlns:a16="http://schemas.microsoft.com/office/drawing/2014/main" id="{00000000-0008-0000-0200-00004E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48" name="【庁舎】&#10;有形固定資産減価償却率最大値テキスト">
          <a:extLst>
            <a:ext uri="{FF2B5EF4-FFF2-40B4-BE49-F238E27FC236}">
              <a16:creationId xmlns:a16="http://schemas.microsoft.com/office/drawing/2014/main" id="{00000000-0008-0000-0200-00005003000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50" name="【庁舎】&#10;有形固定資産減価償却率平均値テキスト">
          <a:extLst>
            <a:ext uri="{FF2B5EF4-FFF2-40B4-BE49-F238E27FC236}">
              <a16:creationId xmlns:a16="http://schemas.microsoft.com/office/drawing/2014/main" id="{00000000-0008-0000-0200-000052030000}"/>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120106</xdr:rowOff>
    </xdr:from>
    <xdr:to>
      <xdr:col>85</xdr:col>
      <xdr:colOff>177800</xdr:colOff>
      <xdr:row>102</xdr:row>
      <xdr:rowOff>50256</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62687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142983</xdr:rowOff>
    </xdr:from>
    <xdr:ext cx="405111" cy="259045"/>
    <xdr:sp macro="" textlink="">
      <xdr:nvSpPr>
        <xdr:cNvPr id="862" name="【庁舎】&#10;有形固定資産減価償却率該当値テキスト">
          <a:extLst>
            <a:ext uri="{FF2B5EF4-FFF2-40B4-BE49-F238E27FC236}">
              <a16:creationId xmlns:a16="http://schemas.microsoft.com/office/drawing/2014/main" id="{00000000-0008-0000-0200-00005E030000}"/>
            </a:ext>
          </a:extLst>
        </xdr:cNvPr>
        <xdr:cNvSpPr txBox="1"/>
      </xdr:nvSpPr>
      <xdr:spPr>
        <a:xfrm>
          <a:off x="16357600"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170906</xdr:rowOff>
    </xdr:from>
    <xdr:to>
      <xdr:col>85</xdr:col>
      <xdr:colOff>127000</xdr:colOff>
      <xdr:row>106</xdr:row>
      <xdr:rowOff>120287</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5481300" y="17487356"/>
          <a:ext cx="8382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120287</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4592300" y="182727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66221</xdr:rowOff>
    </xdr:from>
    <xdr:to>
      <xdr:col>72</xdr:col>
      <xdr:colOff>38100</xdr:colOff>
      <xdr:row>106</xdr:row>
      <xdr:rowOff>167821</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365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117021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3703300" y="182727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276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117021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2814300" y="182580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71" name="n_1aveValue【庁舎】&#10;有形固定資産減価償却率">
          <a:extLst>
            <a:ext uri="{FF2B5EF4-FFF2-40B4-BE49-F238E27FC236}">
              <a16:creationId xmlns:a16="http://schemas.microsoft.com/office/drawing/2014/main" id="{00000000-0008-0000-0200-00006703000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72" name="n_2aveValue【庁舎】&#10;有形固定資産減価償却率">
          <a:extLst>
            <a:ext uri="{FF2B5EF4-FFF2-40B4-BE49-F238E27FC236}">
              <a16:creationId xmlns:a16="http://schemas.microsoft.com/office/drawing/2014/main" id="{00000000-0008-0000-0200-000068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73" name="n_3aveValue【庁舎】&#10;有形固定資産減価償却率">
          <a:extLst>
            <a:ext uri="{FF2B5EF4-FFF2-40B4-BE49-F238E27FC236}">
              <a16:creationId xmlns:a16="http://schemas.microsoft.com/office/drawing/2014/main" id="{00000000-0008-0000-0200-00006903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74" name="n_4aveValue【庁舎】&#10;有形固定資産減価償却率">
          <a:extLst>
            <a:ext uri="{FF2B5EF4-FFF2-40B4-BE49-F238E27FC236}">
              <a16:creationId xmlns:a16="http://schemas.microsoft.com/office/drawing/2014/main" id="{00000000-0008-0000-0200-00006A03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875" name="n_1mainValue【庁舎】&#10;有形固定資産減価償却率">
          <a:extLst>
            <a:ext uri="{FF2B5EF4-FFF2-40B4-BE49-F238E27FC236}">
              <a16:creationId xmlns:a16="http://schemas.microsoft.com/office/drawing/2014/main" id="{00000000-0008-0000-0200-00006B030000}"/>
            </a:ext>
          </a:extLst>
        </xdr:cNvPr>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76" name="n_2mainValue【庁舎】&#10;有形固定資産減価償却率">
          <a:extLst>
            <a:ext uri="{FF2B5EF4-FFF2-40B4-BE49-F238E27FC236}">
              <a16:creationId xmlns:a16="http://schemas.microsoft.com/office/drawing/2014/main" id="{00000000-0008-0000-0200-00006C030000}"/>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158948</xdr:rowOff>
    </xdr:from>
    <xdr:ext cx="405111" cy="259045"/>
    <xdr:sp macro="" textlink="">
      <xdr:nvSpPr>
        <xdr:cNvPr id="877" name="n_3mainValue【庁舎】&#10;有形固定資産減価償却率">
          <a:extLst>
            <a:ext uri="{FF2B5EF4-FFF2-40B4-BE49-F238E27FC236}">
              <a16:creationId xmlns:a16="http://schemas.microsoft.com/office/drawing/2014/main" id="{00000000-0008-0000-0200-00006D030000}"/>
            </a:ext>
          </a:extLst>
        </xdr:cNvPr>
        <xdr:cNvSpPr txBox="1"/>
      </xdr:nvSpPr>
      <xdr:spPr>
        <a:xfrm>
          <a:off x="13500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878" name="n_4mainValue【庁舎】&#10;有形固定資産減価償却率">
          <a:extLst>
            <a:ext uri="{FF2B5EF4-FFF2-40B4-BE49-F238E27FC236}">
              <a16:creationId xmlns:a16="http://schemas.microsoft.com/office/drawing/2014/main" id="{00000000-0008-0000-0200-00006E030000}"/>
            </a:ext>
          </a:extLst>
        </xdr:cNvPr>
        <xdr:cNvSpPr txBox="1"/>
      </xdr:nvSpPr>
      <xdr:spPr>
        <a:xfrm>
          <a:off x="12611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00000000-0008-0000-0200-00008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05" name="【庁舎】&#10;一人当たり面積最小値テキスト">
          <a:extLst>
            <a:ext uri="{FF2B5EF4-FFF2-40B4-BE49-F238E27FC236}">
              <a16:creationId xmlns:a16="http://schemas.microsoft.com/office/drawing/2014/main" id="{00000000-0008-0000-0200-00008903000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07" name="【庁舎】&#10;一人当たり面積最大値テキスト">
          <a:extLst>
            <a:ext uri="{FF2B5EF4-FFF2-40B4-BE49-F238E27FC236}">
              <a16:creationId xmlns:a16="http://schemas.microsoft.com/office/drawing/2014/main" id="{00000000-0008-0000-0200-00008B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09" name="【庁舎】&#10;一人当たり面積平均値テキスト">
          <a:extLst>
            <a:ext uri="{FF2B5EF4-FFF2-40B4-BE49-F238E27FC236}">
              <a16:creationId xmlns:a16="http://schemas.microsoft.com/office/drawing/2014/main" id="{00000000-0008-0000-0200-00008D03000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0" name="フローチャート: 判断 909">
          <a:extLst>
            <a:ext uri="{FF2B5EF4-FFF2-40B4-BE49-F238E27FC236}">
              <a16:creationId xmlns:a16="http://schemas.microsoft.com/office/drawing/2014/main" id="{00000000-0008-0000-0200-00008E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1" name="フローチャート: 判断 910">
          <a:extLst>
            <a:ext uri="{FF2B5EF4-FFF2-40B4-BE49-F238E27FC236}">
              <a16:creationId xmlns:a16="http://schemas.microsoft.com/office/drawing/2014/main" id="{00000000-0008-0000-0200-00008F03000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129902</xdr:rowOff>
    </xdr:from>
    <xdr:to>
      <xdr:col>116</xdr:col>
      <xdr:colOff>114300</xdr:colOff>
      <xdr:row>104</xdr:row>
      <xdr:rowOff>60052</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22110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152779</xdr:rowOff>
    </xdr:from>
    <xdr:ext cx="469744" cy="259045"/>
    <xdr:sp macro="" textlink="">
      <xdr:nvSpPr>
        <xdr:cNvPr id="921" name="【庁舎】&#10;一人当たり面積該当値テキスト">
          <a:extLst>
            <a:ext uri="{FF2B5EF4-FFF2-40B4-BE49-F238E27FC236}">
              <a16:creationId xmlns:a16="http://schemas.microsoft.com/office/drawing/2014/main" id="{00000000-0008-0000-0200-000099030000}"/>
            </a:ext>
          </a:extLst>
        </xdr:cNvPr>
        <xdr:cNvSpPr txBox="1"/>
      </xdr:nvSpPr>
      <xdr:spPr>
        <a:xfrm>
          <a:off x="22199600" y="176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9252</xdr:rowOff>
    </xdr:from>
    <xdr:to>
      <xdr:col>116</xdr:col>
      <xdr:colOff>63500</xdr:colOff>
      <xdr:row>106</xdr:row>
      <xdr:rowOff>139881</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1323300" y="17840052"/>
          <a:ext cx="8382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49893</xdr:rowOff>
    </xdr:from>
    <xdr:to>
      <xdr:col>107</xdr:col>
      <xdr:colOff>101600</xdr:colOff>
      <xdr:row>106</xdr:row>
      <xdr:rowOff>151493</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038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100693</xdr:rowOff>
    </xdr:from>
    <xdr:to>
      <xdr:col>111</xdr:col>
      <xdr:colOff>177800</xdr:colOff>
      <xdr:row>106</xdr:row>
      <xdr:rowOff>139881</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0434300" y="182743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94162</xdr:rowOff>
    </xdr:from>
    <xdr:to>
      <xdr:col>107</xdr:col>
      <xdr:colOff>50800</xdr:colOff>
      <xdr:row>106</xdr:row>
      <xdr:rowOff>100693</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19545300" y="1826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94162</xdr:rowOff>
    </xdr:from>
    <xdr:to>
      <xdr:col>102</xdr:col>
      <xdr:colOff>114300</xdr:colOff>
      <xdr:row>106</xdr:row>
      <xdr:rowOff>99061</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18656300" y="182678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30" name="n_1aveValue【庁舎】&#10;一人当たり面積">
          <a:extLst>
            <a:ext uri="{FF2B5EF4-FFF2-40B4-BE49-F238E27FC236}">
              <a16:creationId xmlns:a16="http://schemas.microsoft.com/office/drawing/2014/main" id="{00000000-0008-0000-0200-0000A203000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1" name="n_2aveValue【庁舎】&#10;一人当たり面積">
          <a:extLst>
            <a:ext uri="{FF2B5EF4-FFF2-40B4-BE49-F238E27FC236}">
              <a16:creationId xmlns:a16="http://schemas.microsoft.com/office/drawing/2014/main" id="{00000000-0008-0000-0200-0000A3030000}"/>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32" name="n_3aveValue【庁舎】&#10;一人当たり面積">
          <a:extLst>
            <a:ext uri="{FF2B5EF4-FFF2-40B4-BE49-F238E27FC236}">
              <a16:creationId xmlns:a16="http://schemas.microsoft.com/office/drawing/2014/main" id="{00000000-0008-0000-0200-0000A4030000}"/>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33" name="n_4aveValue【庁舎】&#10;一人当たり面積">
          <a:extLst>
            <a:ext uri="{FF2B5EF4-FFF2-40B4-BE49-F238E27FC236}">
              <a16:creationId xmlns:a16="http://schemas.microsoft.com/office/drawing/2014/main" id="{00000000-0008-0000-0200-0000A5030000}"/>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10358</xdr:rowOff>
    </xdr:from>
    <xdr:ext cx="469744" cy="259045"/>
    <xdr:sp macro="" textlink="">
      <xdr:nvSpPr>
        <xdr:cNvPr id="934" name="n_1mainValue【庁舎】&#10;一人当たり面積">
          <a:extLst>
            <a:ext uri="{FF2B5EF4-FFF2-40B4-BE49-F238E27FC236}">
              <a16:creationId xmlns:a16="http://schemas.microsoft.com/office/drawing/2014/main" id="{00000000-0008-0000-0200-0000A6030000}"/>
            </a:ext>
          </a:extLst>
        </xdr:cNvPr>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935" name="n_2mainValue【庁舎】&#10;一人当たり面積">
          <a:extLst>
            <a:ext uri="{FF2B5EF4-FFF2-40B4-BE49-F238E27FC236}">
              <a16:creationId xmlns:a16="http://schemas.microsoft.com/office/drawing/2014/main" id="{00000000-0008-0000-0200-0000A7030000}"/>
            </a:ext>
          </a:extLst>
        </xdr:cNvPr>
        <xdr:cNvSpPr txBox="1"/>
      </xdr:nvSpPr>
      <xdr:spPr>
        <a:xfrm>
          <a:off x="20199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136089</xdr:rowOff>
    </xdr:from>
    <xdr:ext cx="469744" cy="259045"/>
    <xdr:sp macro="" textlink="">
      <xdr:nvSpPr>
        <xdr:cNvPr id="936" name="n_3mainValue【庁舎】&#10;一人当たり面積">
          <a:extLst>
            <a:ext uri="{FF2B5EF4-FFF2-40B4-BE49-F238E27FC236}">
              <a16:creationId xmlns:a16="http://schemas.microsoft.com/office/drawing/2014/main" id="{00000000-0008-0000-0200-0000A8030000}"/>
            </a:ext>
          </a:extLst>
        </xdr:cNvPr>
        <xdr:cNvSpPr txBox="1"/>
      </xdr:nvSpPr>
      <xdr:spPr>
        <a:xfrm>
          <a:off x="19310427"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937" name="n_4mainValue【庁舎】&#10;一人当たり面積">
          <a:extLst>
            <a:ext uri="{FF2B5EF4-FFF2-40B4-BE49-F238E27FC236}">
              <a16:creationId xmlns:a16="http://schemas.microsoft.com/office/drawing/2014/main" id="{00000000-0008-0000-0200-0000A9030000}"/>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00000000-0008-0000-0200-0000A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00000000-0008-0000-0200-0000A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「体育館・プール」、「一般廃棄物処理施設」、「庁舎」の有形固定資産減価償却率において類似団体平均値を上回ってい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「庁舎」においては</a:t>
          </a:r>
          <a:r>
            <a:rPr kumimoji="1" lang="ja-JP" altLang="ja-JP" sz="1200">
              <a:solidFill>
                <a:schemeClr val="dk1"/>
              </a:solidFill>
              <a:effectLst/>
              <a:latin typeface="+mn-lt"/>
              <a:ea typeface="+mn-ea"/>
              <a:cs typeface="+mn-cs"/>
            </a:rPr>
            <a:t>本庁舎及び安心院地域複合支所の建て替え</a:t>
          </a:r>
          <a:r>
            <a:rPr kumimoji="1" lang="ja-JP" altLang="en-US" sz="1200">
              <a:solidFill>
                <a:schemeClr val="dk1"/>
              </a:solidFill>
              <a:effectLst/>
              <a:latin typeface="+mn-lt"/>
              <a:ea typeface="+mn-ea"/>
              <a:cs typeface="+mn-cs"/>
            </a:rPr>
            <a:t>により類似団体平均を下回った。また、</a:t>
          </a:r>
          <a:r>
            <a:rPr kumimoji="1" lang="ja-JP" altLang="ja-JP" sz="1200">
              <a:solidFill>
                <a:schemeClr val="dk1"/>
              </a:solidFill>
              <a:effectLst/>
              <a:latin typeface="+mn-lt"/>
              <a:ea typeface="+mn-ea"/>
              <a:cs typeface="+mn-cs"/>
            </a:rPr>
            <a:t>宇佐・高田・国東広域事務組合が進める広域ごみ処理施設の建設など老朽化が著しい施設の更新や複合化に向けた大型事業を進めており、これらの減価償却率については今後減少が見込める状況にある。</a:t>
          </a:r>
          <a:endParaRPr lang="ja-JP" altLang="ja-JP" sz="1200">
            <a:effectLst/>
          </a:endParaRPr>
        </a:p>
        <a:p>
          <a:r>
            <a:rPr kumimoji="1" lang="ja-JP" altLang="ja-JP" sz="1200">
              <a:solidFill>
                <a:schemeClr val="dk1"/>
              </a:solidFill>
              <a:effectLst/>
              <a:latin typeface="+mn-lt"/>
              <a:ea typeface="+mn-ea"/>
              <a:cs typeface="+mn-cs"/>
            </a:rPr>
            <a:t>一人当たりの面積においては、「図書館」や「市民会館」が類似団体平均値を上回っている。これらは市町合併以前より各自治体毎に設置されていたものが現存するためである。</a:t>
          </a:r>
          <a:endParaRPr lang="ja-JP" altLang="ja-JP" sz="1200">
            <a:effectLst/>
          </a:endParaRPr>
        </a:p>
        <a:p>
          <a:r>
            <a:rPr kumimoji="1" lang="ja-JP" altLang="ja-JP" sz="1200">
              <a:solidFill>
                <a:schemeClr val="dk1"/>
              </a:solidFill>
              <a:effectLst/>
              <a:latin typeface="+mn-lt"/>
              <a:ea typeface="+mn-ea"/>
              <a:cs typeface="+mn-cs"/>
            </a:rPr>
            <a:t>宇佐市公共施設白書においても、市保有施設の一人当たりの延床面積を全国平均と比較した場合、保有量が約２倍という結果が出ており、施設の廃止や統合、複合化、縮小等による総量の縮減が課題である。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地方消費税交付金などの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している。一方で、社会福祉費に加え、臨時財政対策債償還費や合併特例債償還費の増などにより基準財政需要額は増加している。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その結果、財政力指数は前年度と同じ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となり、大分県平均を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ポイント低い水準にとどまっている。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今後も税収確保のため、企業誘致や定住及び雇用対策等の推進により、地域経済の活性化を図り、自主財源の確保を図る。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歳入では市税等で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、歳出では保育所措置費等による扶助費の増、合併特例債の償還本格化等による公債費の増などにより、歳出経常一般財源が増加し、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ポイントの増となっている。大分県平均との比較では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ポイント上回っており、類似団体平均値との比較では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今後も社会保障関係経費の増大などにより厳しい財政運営が見込まれるため、財源確保や経常経費の抑制に努め、今後の市政課題に柔軟に対応できる強固な行財政基盤の構築を図る必要がある。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104866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225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76381</xdr:rowOff>
    </xdr:from>
    <xdr:to>
      <xdr:col>19</xdr:col>
      <xdr:colOff>133350</xdr:colOff>
      <xdr:row>64</xdr:row>
      <xdr:rowOff>49712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7773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76381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9500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62</xdr:row>
      <xdr:rowOff>165100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39977"/>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54066</xdr:rowOff>
    </xdr:from>
    <xdr:to>
      <xdr:col>23</xdr:col>
      <xdr:colOff>184150</xdr:colOff>
      <xdr:row>64</xdr:row>
      <xdr:rowOff>155666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26143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25581</xdr:rowOff>
    </xdr:from>
    <xdr:to>
      <xdr:col>15</xdr:col>
      <xdr:colOff>133350</xdr:colOff>
      <xdr:row>63</xdr:row>
      <xdr:rowOff>127181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113954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庁舎情報基盤整備業務委託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放課後児童健全育成事業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も増加しているが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退職者数減にともない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人件費が減少した。また、住民基本台帳人口は対前年度で約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人の減少となっている。これらにより、人口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他団体との比較においては、類似団体平均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円、大分県平均値より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131361</xdr:rowOff>
    </xdr:from>
    <xdr:to>
      <xdr:col>23</xdr:col>
      <xdr:colOff>133350</xdr:colOff>
      <xdr:row>84</xdr:row>
      <xdr:rowOff>75794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61711"/>
          <a:ext cx="838200" cy="1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131361</xdr:rowOff>
    </xdr:from>
    <xdr:to>
      <xdr:col>19</xdr:col>
      <xdr:colOff>133350</xdr:colOff>
      <xdr:row>83</xdr:row>
      <xdr:rowOff>137433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61711"/>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95148</xdr:rowOff>
    </xdr:from>
    <xdr:to>
      <xdr:col>15</xdr:col>
      <xdr:colOff>82550</xdr:colOff>
      <xdr:row>83</xdr:row>
      <xdr:rowOff>137433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25498"/>
          <a:ext cx="889000" cy="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73740</xdr:rowOff>
    </xdr:from>
    <xdr:to>
      <xdr:col>11</xdr:col>
      <xdr:colOff>31750</xdr:colOff>
      <xdr:row>83</xdr:row>
      <xdr:rowOff>95148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04090"/>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24994</xdr:rowOff>
    </xdr:from>
    <xdr:to>
      <xdr:col>23</xdr:col>
      <xdr:colOff>184150</xdr:colOff>
      <xdr:row>84</xdr:row>
      <xdr:rowOff>126594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168521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80561</xdr:rowOff>
    </xdr:from>
    <xdr:to>
      <xdr:col>19</xdr:col>
      <xdr:colOff>184150</xdr:colOff>
      <xdr:row>84</xdr:row>
      <xdr:rowOff>10711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166938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9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86633</xdr:rowOff>
    </xdr:from>
    <xdr:to>
      <xdr:col>15</xdr:col>
      <xdr:colOff>133350</xdr:colOff>
      <xdr:row>84</xdr:row>
      <xdr:rowOff>16783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0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44348</xdr:rowOff>
    </xdr:from>
    <xdr:to>
      <xdr:col>11</xdr:col>
      <xdr:colOff>82550</xdr:colOff>
      <xdr:row>83</xdr:row>
      <xdr:rowOff>145948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130725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6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22940</xdr:rowOff>
    </xdr:from>
    <xdr:to>
      <xdr:col>7</xdr:col>
      <xdr:colOff>31750</xdr:colOff>
      <xdr:row>83</xdr:row>
      <xdr:rowOff>124540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134717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2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料の削減措置を引き続き行ってきたため、平成２７年度の数値に比べ、大幅に改善した。次年度も下降する見通しである。しかしながら、依然高い水準にあるので、今後もより一層、適正な給与水準となるよう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18143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910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69850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36286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289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これまで合併に伴い肥大化した組織の再編や事務事業の見直しを推進することで、職員数の削減に努めてきた。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令和元年度も、複雑多様化する行政ニーズに的確に応える体制を確保しながら、効率的な組織実現をめざしたところである。今後もより一層、職員数の適正化に努めていく必要がある。</a:t>
          </a:r>
        </a:p>
        <a:p>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29270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03044"/>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160504</xdr:rowOff>
    </xdr:from>
    <xdr:to>
      <xdr:col>77</xdr:col>
      <xdr:colOff>44450</xdr:colOff>
      <xdr:row>63</xdr:row>
      <xdr:rowOff>1694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9040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62</xdr:row>
      <xdr:rowOff>160504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869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97306</xdr:rowOff>
    </xdr:from>
    <xdr:to>
      <xdr:col>68</xdr:col>
      <xdr:colOff>152400</xdr:colOff>
      <xdr:row>62</xdr:row>
      <xdr:rowOff>157056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27206"/>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149920</xdr:rowOff>
    </xdr:from>
    <xdr:to>
      <xdr:col>81</xdr:col>
      <xdr:colOff>95250</xdr:colOff>
      <xdr:row>63</xdr:row>
      <xdr:rowOff>80070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121997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122344</xdr:rowOff>
    </xdr:from>
    <xdr:to>
      <xdr:col>77</xdr:col>
      <xdr:colOff>95250</xdr:colOff>
      <xdr:row>63</xdr:row>
      <xdr:rowOff>52494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37271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109704</xdr:rowOff>
    </xdr:from>
    <xdr:to>
      <xdr:col>73</xdr:col>
      <xdr:colOff>44450</xdr:colOff>
      <xdr:row>63</xdr:row>
      <xdr:rowOff>39854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24631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46506</xdr:rowOff>
    </xdr:from>
    <xdr:to>
      <xdr:col>64</xdr:col>
      <xdr:colOff>152400</xdr:colOff>
      <xdr:row>62</xdr:row>
      <xdr:rowOff>148106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132883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ヵ年平均では、前年度より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％となったが、早期健全化基準の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％を下回った。類似団体平均値との比較で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低い状況にあるが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、大分県平均値との比較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標準税収入額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、臨時財政対策債がともに減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今後も適正水準を維持しながら、公共施設の更新などの課題に対応していくため、事業の必要性、緊急性を勘案しながら事業展開を図る。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103112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74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57150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22678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ポイントの増加となったが、前年度に引き続き早期健全化基準の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伴い、合併特例債などの起債発行額の増による地方債残高の増加に加え、充当可能財源において、充当可能基金が財政調整基金の取り崩し等により減少したことなどから、将来負担比率が増加した。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29875</xdr:rowOff>
    </xdr:from>
    <xdr:to>
      <xdr:col>81</xdr:col>
      <xdr:colOff>95250</xdr:colOff>
      <xdr:row>14</xdr:row>
      <xdr:rowOff>131475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46402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第３次行財政改革ビジョンに沿って、職員給与の削減等を実施していることや、前年に比べ退職者が大幅に減ったため、前年度比で１．４ポイントの減となった。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平成２７年度以降、徐々に増加傾向にあり、全国平均値、大分県平均値を上回っている状況で、次年度以降、時間外勤務縮減の取組み、職員数の適正管理などで、減らしていく必要がある。</a:t>
          </a:r>
        </a:p>
        <a:p>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48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庁舎情報基盤整備業務委託や可燃物処理場の休日・夜間の稼働体制の見直しに伴う、施設運転業務委託及び放課後児童健全育成事業の新規開設等の増額により、全体で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百万円の増加となった。この結果、前年度比較で、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大分県平均値より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ポイント下回る状況となっている。物件費は年々増加傾向にあり、コスト削減についてさらに努力することが求められる。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95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児童扶養手当の支払方法の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制度改正等に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百万円の増となったほか、国の子育て支援施策に伴う基準単価の見直しなどによる保育所措置費が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この結果、前年度比で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ポイント上回ることとなった。特に、年々障害福祉サービス事業費が伸びていることが類似団体平均を上回っている要因である。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134620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67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104140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73660</xdr:rowOff>
    </xdr:from>
    <xdr:to>
      <xdr:col>15</xdr:col>
      <xdr:colOff>98425</xdr:colOff>
      <xdr:row>56</xdr:row>
      <xdr:rowOff>104140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73660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83820</xdr:rowOff>
    </xdr:from>
    <xdr:to>
      <xdr:col>24</xdr:col>
      <xdr:colOff>76200</xdr:colOff>
      <xdr:row>57</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109237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経常収支比率では、前年度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介護認定者数増などにより介護保険特別会計に係る繰出金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療養給付費の増加により後期高齢者医療に係る繰出金の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増加などにより、全体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特別会計への繰出金が多いことが類似団体との比較で高止まりしている原因の一つと考える。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56787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29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56787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771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56787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71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56787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農地耕作条件改善事業負担金や企業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誘致関係奨励金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再生可能エネルギーと農業の融合による地域活性化エコモデル事業を支援する地域経済循環創造事業等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となった。補助金の交付・執行の適正化のため、継続して検証を行っており、大分県平均値と比較して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ポイント低い水準となっている。今後も引き続き適正な支出に努めていく。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5896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694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86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160782</xdr:rowOff>
    </xdr:from>
    <xdr:to>
      <xdr:col>69</xdr:col>
      <xdr:colOff>142875</xdr:colOff>
      <xdr:row>34</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償還の一部終了による地方道路等整備事業債の償還額が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合併特例債や臨時財政対策債などの償還額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ポイント低い状況にある。今後もプライマリーバランスを意識した起債に努め、その抑制を図っていく。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7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63319</xdr:rowOff>
    </xdr:from>
    <xdr:to>
      <xdr:col>19</xdr:col>
      <xdr:colOff>187325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64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50256</xdr:rowOff>
    </xdr:from>
    <xdr:to>
      <xdr:col>15</xdr:col>
      <xdr:colOff>98425</xdr:colOff>
      <xdr:row>77</xdr:row>
      <xdr:rowOff>63319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5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50256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800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12519</xdr:rowOff>
    </xdr:from>
    <xdr:to>
      <xdr:col>15</xdr:col>
      <xdr:colOff>149225</xdr:colOff>
      <xdr:row>77</xdr:row>
      <xdr:rowOff>114119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170906</xdr:rowOff>
    </xdr:from>
    <xdr:to>
      <xdr:col>11</xdr:col>
      <xdr:colOff>60325</xdr:colOff>
      <xdr:row>77</xdr:row>
      <xdr:rowOff>101056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111233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公債費を除く経常収支比率は、対前年度比較で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保育所措置費などの扶助費の増に加え、後期高齢者医療広域連合負担金や介護保険特別会計繰出金等の増加が考えられる。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今後も特別会計への基準外繰出や補助金等についての評価・検証を継続し適正な支出に努めていく。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22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309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129287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77</xdr:row>
      <xdr:rowOff>83565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337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3240</xdr:rowOff>
    </xdr:from>
    <xdr:to>
      <xdr:col>29</xdr:col>
      <xdr:colOff>127000</xdr:colOff>
      <xdr:row>15</xdr:row>
      <xdr:rowOff>29464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2615"/>
          <a:ext cx="6477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29464</xdr:rowOff>
    </xdr:from>
    <xdr:to>
      <xdr:col>26</xdr:col>
      <xdr:colOff>50800</xdr:colOff>
      <xdr:row>15</xdr:row>
      <xdr:rowOff>30983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48839"/>
          <a:ext cx="698500" cy="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30983</xdr:rowOff>
    </xdr:from>
    <xdr:to>
      <xdr:col>22</xdr:col>
      <xdr:colOff>114300</xdr:colOff>
      <xdr:row>15</xdr:row>
      <xdr:rowOff>85977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0358"/>
          <a:ext cx="698500" cy="5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85977</xdr:rowOff>
    </xdr:from>
    <xdr:to>
      <xdr:col>18</xdr:col>
      <xdr:colOff>177800</xdr:colOff>
      <xdr:row>15</xdr:row>
      <xdr:rowOff>129950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5352"/>
          <a:ext cx="698500" cy="4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123890</xdr:rowOff>
    </xdr:from>
    <xdr:to>
      <xdr:col>29</xdr:col>
      <xdr:colOff>177800</xdr:colOff>
      <xdr:row>15</xdr:row>
      <xdr:rowOff>54040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140417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150114</xdr:rowOff>
    </xdr:from>
    <xdr:to>
      <xdr:col>26</xdr:col>
      <xdr:colOff>101600</xdr:colOff>
      <xdr:row>15</xdr:row>
      <xdr:rowOff>80264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90441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151633</xdr:rowOff>
    </xdr:from>
    <xdr:to>
      <xdr:col>22</xdr:col>
      <xdr:colOff>165100</xdr:colOff>
      <xdr:row>15</xdr:row>
      <xdr:rowOff>81783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9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91960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35177</xdr:rowOff>
    </xdr:from>
    <xdr:to>
      <xdr:col>19</xdr:col>
      <xdr:colOff>38100</xdr:colOff>
      <xdr:row>15</xdr:row>
      <xdr:rowOff>136777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146954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79150</xdr:rowOff>
    </xdr:from>
    <xdr:to>
      <xdr:col>15</xdr:col>
      <xdr:colOff>101600</xdr:colOff>
      <xdr:row>16</xdr:row>
      <xdr:rowOff>9300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19477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161016</xdr:rowOff>
    </xdr:from>
    <xdr:to>
      <xdr:col>29</xdr:col>
      <xdr:colOff>127000</xdr:colOff>
      <xdr:row>37</xdr:row>
      <xdr:rowOff>32862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4266"/>
          <a:ext cx="647700" cy="4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32862</xdr:rowOff>
    </xdr:from>
    <xdr:to>
      <xdr:col>26</xdr:col>
      <xdr:colOff>50800</xdr:colOff>
      <xdr:row>37</xdr:row>
      <xdr:rowOff>36475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7562"/>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36475</xdr:rowOff>
    </xdr:from>
    <xdr:to>
      <xdr:col>22</xdr:col>
      <xdr:colOff>114300</xdr:colOff>
      <xdr:row>37</xdr:row>
      <xdr:rowOff>50762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6117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50762</xdr:rowOff>
    </xdr:from>
    <xdr:to>
      <xdr:col>18</xdr:col>
      <xdr:colOff>177800</xdr:colOff>
      <xdr:row>37</xdr:row>
      <xdr:rowOff>84686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75462"/>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110216</xdr:rowOff>
    </xdr:from>
    <xdr:to>
      <xdr:col>29</xdr:col>
      <xdr:colOff>177800</xdr:colOff>
      <xdr:row>37</xdr:row>
      <xdr:rowOff>40366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82293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153512</xdr:rowOff>
    </xdr:from>
    <xdr:to>
      <xdr:col>26</xdr:col>
      <xdr:colOff>101600</xdr:colOff>
      <xdr:row>37</xdr:row>
      <xdr:rowOff>83662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68439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157125</xdr:rowOff>
    </xdr:from>
    <xdr:to>
      <xdr:col>22</xdr:col>
      <xdr:colOff>165100</xdr:colOff>
      <xdr:row>37</xdr:row>
      <xdr:rowOff>87275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72052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171412</xdr:rowOff>
    </xdr:from>
    <xdr:to>
      <xdr:col>19</xdr:col>
      <xdr:colOff>38100</xdr:colOff>
      <xdr:row>37</xdr:row>
      <xdr:rowOff>101562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86339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33886</xdr:rowOff>
    </xdr:from>
    <xdr:to>
      <xdr:col>15</xdr:col>
      <xdr:colOff>101600</xdr:colOff>
      <xdr:row>37</xdr:row>
      <xdr:rowOff>135486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120263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41908</xdr:rowOff>
    </xdr:from>
    <xdr:to>
      <xdr:col>24</xdr:col>
      <xdr:colOff>63500</xdr:colOff>
      <xdr:row>34</xdr:row>
      <xdr:rowOff>100871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71208"/>
          <a:ext cx="83820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41908</xdr:rowOff>
    </xdr:from>
    <xdr:to>
      <xdr:col>19</xdr:col>
      <xdr:colOff>177800</xdr:colOff>
      <xdr:row>34</xdr:row>
      <xdr:rowOff>75529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1208"/>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75529</xdr:rowOff>
    </xdr:from>
    <xdr:to>
      <xdr:col>15</xdr:col>
      <xdr:colOff>50800</xdr:colOff>
      <xdr:row>34</xdr:row>
      <xdr:rowOff>148795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4829"/>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148795</xdr:rowOff>
    </xdr:from>
    <xdr:to>
      <xdr:col>10</xdr:col>
      <xdr:colOff>114300</xdr:colOff>
      <xdr:row>35</xdr:row>
      <xdr:rowOff>62564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7809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50071</xdr:rowOff>
    </xdr:from>
    <xdr:to>
      <xdr:col>24</xdr:col>
      <xdr:colOff>114300</xdr:colOff>
      <xdr:row>34</xdr:row>
      <xdr:rowOff>151671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162558</xdr:rowOff>
    </xdr:from>
    <xdr:to>
      <xdr:col>20</xdr:col>
      <xdr:colOff>38100</xdr:colOff>
      <xdr:row>34</xdr:row>
      <xdr:rowOff>92708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109235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24729</xdr:rowOff>
    </xdr:from>
    <xdr:to>
      <xdr:col>15</xdr:col>
      <xdr:colOff>101600</xdr:colOff>
      <xdr:row>34</xdr:row>
      <xdr:rowOff>126329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142856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97995</xdr:rowOff>
    </xdr:from>
    <xdr:to>
      <xdr:col>10</xdr:col>
      <xdr:colOff>165100</xdr:colOff>
      <xdr:row>35</xdr:row>
      <xdr:rowOff>28145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44672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11764</xdr:rowOff>
    </xdr:from>
    <xdr:to>
      <xdr:col>6</xdr:col>
      <xdr:colOff>38100</xdr:colOff>
      <xdr:row>35</xdr:row>
      <xdr:rowOff>113364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129891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154036</xdr:rowOff>
    </xdr:from>
    <xdr:to>
      <xdr:col>24</xdr:col>
      <xdr:colOff>63500</xdr:colOff>
      <xdr:row>57</xdr:row>
      <xdr:rowOff>143243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55236"/>
          <a:ext cx="838200" cy="16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143243</xdr:rowOff>
    </xdr:from>
    <xdr:to>
      <xdr:col>19</xdr:col>
      <xdr:colOff>177800</xdr:colOff>
      <xdr:row>57</xdr:row>
      <xdr:rowOff>156110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1589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149317</xdr:rowOff>
    </xdr:from>
    <xdr:to>
      <xdr:col>15</xdr:col>
      <xdr:colOff>50800</xdr:colOff>
      <xdr:row>57</xdr:row>
      <xdr:rowOff>156110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1967"/>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149317</xdr:rowOff>
    </xdr:from>
    <xdr:to>
      <xdr:col>10</xdr:col>
      <xdr:colOff>114300</xdr:colOff>
      <xdr:row>57</xdr:row>
      <xdr:rowOff>164552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1967"/>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103236</xdr:rowOff>
    </xdr:from>
    <xdr:to>
      <xdr:col>24</xdr:col>
      <xdr:colOff>114300</xdr:colOff>
      <xdr:row>57</xdr:row>
      <xdr:rowOff>33386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81663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92443</xdr:rowOff>
    </xdr:from>
    <xdr:to>
      <xdr:col>20</xdr:col>
      <xdr:colOff>38100</xdr:colOff>
      <xdr:row>58</xdr:row>
      <xdr:rowOff>22593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105310</xdr:rowOff>
    </xdr:from>
    <xdr:to>
      <xdr:col>15</xdr:col>
      <xdr:colOff>101600</xdr:colOff>
      <xdr:row>58</xdr:row>
      <xdr:rowOff>35460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26587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98517</xdr:rowOff>
    </xdr:from>
    <xdr:to>
      <xdr:col>10</xdr:col>
      <xdr:colOff>165100</xdr:colOff>
      <xdr:row>58</xdr:row>
      <xdr:rowOff>28667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19794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113752</xdr:rowOff>
    </xdr:from>
    <xdr:to>
      <xdr:col>6</xdr:col>
      <xdr:colOff>38100</xdr:colOff>
      <xdr:row>58</xdr:row>
      <xdr:rowOff>43902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35029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86254</xdr:rowOff>
    </xdr:from>
    <xdr:to>
      <xdr:col>24</xdr:col>
      <xdr:colOff>63500</xdr:colOff>
      <xdr:row>77</xdr:row>
      <xdr:rowOff>122372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7904"/>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82733</xdr:rowOff>
    </xdr:from>
    <xdr:to>
      <xdr:col>19</xdr:col>
      <xdr:colOff>177800</xdr:colOff>
      <xdr:row>77</xdr:row>
      <xdr:rowOff>122372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438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82733</xdr:rowOff>
    </xdr:from>
    <xdr:to>
      <xdr:col>15</xdr:col>
      <xdr:colOff>50800</xdr:colOff>
      <xdr:row>77</xdr:row>
      <xdr:rowOff>87899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438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76972</xdr:rowOff>
    </xdr:from>
    <xdr:to>
      <xdr:col>10</xdr:col>
      <xdr:colOff>114300</xdr:colOff>
      <xdr:row>77</xdr:row>
      <xdr:rowOff>87899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8622"/>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35454</xdr:rowOff>
    </xdr:from>
    <xdr:to>
      <xdr:col>24</xdr:col>
      <xdr:colOff>114300</xdr:colOff>
      <xdr:row>77</xdr:row>
      <xdr:rowOff>137054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71572</xdr:rowOff>
    </xdr:from>
    <xdr:to>
      <xdr:col>20</xdr:col>
      <xdr:colOff>38100</xdr:colOff>
      <xdr:row>78</xdr:row>
      <xdr:rowOff>1722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164299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31933</xdr:rowOff>
    </xdr:from>
    <xdr:to>
      <xdr:col>15</xdr:col>
      <xdr:colOff>101600</xdr:colOff>
      <xdr:row>77</xdr:row>
      <xdr:rowOff>133533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124660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37099</xdr:rowOff>
    </xdr:from>
    <xdr:to>
      <xdr:col>10</xdr:col>
      <xdr:colOff>165100</xdr:colOff>
      <xdr:row>77</xdr:row>
      <xdr:rowOff>138699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129826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26172</xdr:rowOff>
    </xdr:from>
    <xdr:to>
      <xdr:col>6</xdr:col>
      <xdr:colOff>38100</xdr:colOff>
      <xdr:row>77</xdr:row>
      <xdr:rowOff>127772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118899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2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110376</xdr:rowOff>
    </xdr:from>
    <xdr:to>
      <xdr:col>24</xdr:col>
      <xdr:colOff>63500</xdr:colOff>
      <xdr:row>94</xdr:row>
      <xdr:rowOff>19368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55226"/>
          <a:ext cx="8382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19368</xdr:rowOff>
    </xdr:from>
    <xdr:to>
      <xdr:col>19</xdr:col>
      <xdr:colOff>177800</xdr:colOff>
      <xdr:row>94</xdr:row>
      <xdr:rowOff>40081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35668"/>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23837</xdr:rowOff>
    </xdr:from>
    <xdr:to>
      <xdr:col>15</xdr:col>
      <xdr:colOff>50800</xdr:colOff>
      <xdr:row>94</xdr:row>
      <xdr:rowOff>40081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4013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23837</xdr:rowOff>
    </xdr:from>
    <xdr:to>
      <xdr:col>10</xdr:col>
      <xdr:colOff>114300</xdr:colOff>
      <xdr:row>95</xdr:row>
      <xdr:rowOff>27139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40137"/>
          <a:ext cx="889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59576</xdr:rowOff>
    </xdr:from>
    <xdr:to>
      <xdr:col>24</xdr:col>
      <xdr:colOff>114300</xdr:colOff>
      <xdr:row>93</xdr:row>
      <xdr:rowOff>161176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82453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5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140018</xdr:rowOff>
    </xdr:from>
    <xdr:to>
      <xdr:col>20</xdr:col>
      <xdr:colOff>38100</xdr:colOff>
      <xdr:row>94</xdr:row>
      <xdr:rowOff>70168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86695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160731</xdr:rowOff>
    </xdr:from>
    <xdr:to>
      <xdr:col>15</xdr:col>
      <xdr:colOff>101600</xdr:colOff>
      <xdr:row>94</xdr:row>
      <xdr:rowOff>90881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107408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144487</xdr:rowOff>
    </xdr:from>
    <xdr:to>
      <xdr:col>10</xdr:col>
      <xdr:colOff>165100</xdr:colOff>
      <xdr:row>94</xdr:row>
      <xdr:rowOff>74637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91164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147789</xdr:rowOff>
    </xdr:from>
    <xdr:to>
      <xdr:col>6</xdr:col>
      <xdr:colOff>38100</xdr:colOff>
      <xdr:row>95</xdr:row>
      <xdr:rowOff>77939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94466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3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77775</xdr:rowOff>
    </xdr:from>
    <xdr:to>
      <xdr:col>55</xdr:col>
      <xdr:colOff>0</xdr:colOff>
      <xdr:row>36</xdr:row>
      <xdr:rowOff>80493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49975"/>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80493</xdr:rowOff>
    </xdr:from>
    <xdr:to>
      <xdr:col>50</xdr:col>
      <xdr:colOff>114300</xdr:colOff>
      <xdr:row>36</xdr:row>
      <xdr:rowOff>102807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52693"/>
          <a:ext cx="8890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102807</xdr:rowOff>
    </xdr:from>
    <xdr:to>
      <xdr:col>45</xdr:col>
      <xdr:colOff>177800</xdr:colOff>
      <xdr:row>36</xdr:row>
      <xdr:rowOff>110388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7500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110388</xdr:rowOff>
    </xdr:from>
    <xdr:to>
      <xdr:col>41</xdr:col>
      <xdr:colOff>50800</xdr:colOff>
      <xdr:row>36</xdr:row>
      <xdr:rowOff>162509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8258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26975</xdr:rowOff>
    </xdr:from>
    <xdr:to>
      <xdr:col>55</xdr:col>
      <xdr:colOff>50800</xdr:colOff>
      <xdr:row>36</xdr:row>
      <xdr:rowOff>128575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5402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29693</xdr:rowOff>
    </xdr:from>
    <xdr:to>
      <xdr:col>50</xdr:col>
      <xdr:colOff>165100</xdr:colOff>
      <xdr:row>36</xdr:row>
      <xdr:rowOff>131293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122420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52007</xdr:rowOff>
    </xdr:from>
    <xdr:to>
      <xdr:col>46</xdr:col>
      <xdr:colOff>38100</xdr:colOff>
      <xdr:row>36</xdr:row>
      <xdr:rowOff>153607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144734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59588</xdr:rowOff>
    </xdr:from>
    <xdr:to>
      <xdr:col>41</xdr:col>
      <xdr:colOff>101600</xdr:colOff>
      <xdr:row>36</xdr:row>
      <xdr:rowOff>161188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152315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111709</xdr:rowOff>
    </xdr:from>
    <xdr:to>
      <xdr:col>36</xdr:col>
      <xdr:colOff>165100</xdr:colOff>
      <xdr:row>37</xdr:row>
      <xdr:rowOff>41859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32986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63942</xdr:rowOff>
    </xdr:from>
    <xdr:to>
      <xdr:col>55</xdr:col>
      <xdr:colOff>0</xdr:colOff>
      <xdr:row>55</xdr:row>
      <xdr:rowOff>73258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8979342"/>
          <a:ext cx="838200" cy="5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14015</xdr:rowOff>
    </xdr:from>
    <xdr:to>
      <xdr:col>50</xdr:col>
      <xdr:colOff>114300</xdr:colOff>
      <xdr:row>55</xdr:row>
      <xdr:rowOff>73258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43765"/>
          <a:ext cx="889000" cy="5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14015</xdr:rowOff>
    </xdr:from>
    <xdr:to>
      <xdr:col>45</xdr:col>
      <xdr:colOff>177800</xdr:colOff>
      <xdr:row>56</xdr:row>
      <xdr:rowOff>91574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43765"/>
          <a:ext cx="889000" cy="2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75772</xdr:rowOff>
    </xdr:from>
    <xdr:to>
      <xdr:col>41</xdr:col>
      <xdr:colOff>50800</xdr:colOff>
      <xdr:row>56</xdr:row>
      <xdr:rowOff>91574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05522"/>
          <a:ext cx="889000" cy="18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13142</xdr:rowOff>
    </xdr:from>
    <xdr:to>
      <xdr:col>55</xdr:col>
      <xdr:colOff>50800</xdr:colOff>
      <xdr:row>52</xdr:row>
      <xdr:rowOff>114742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9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36019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77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22458</xdr:rowOff>
    </xdr:from>
    <xdr:to>
      <xdr:col>50</xdr:col>
      <xdr:colOff>165100</xdr:colOff>
      <xdr:row>55</xdr:row>
      <xdr:rowOff>124058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140585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134665</xdr:rowOff>
    </xdr:from>
    <xdr:to>
      <xdr:col>46</xdr:col>
      <xdr:colOff>38100</xdr:colOff>
      <xdr:row>55</xdr:row>
      <xdr:rowOff>64815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81342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40774</xdr:rowOff>
    </xdr:from>
    <xdr:to>
      <xdr:col>41</xdr:col>
      <xdr:colOff>101600</xdr:colOff>
      <xdr:row>56</xdr:row>
      <xdr:rowOff>142374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133501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24972</xdr:rowOff>
    </xdr:from>
    <xdr:to>
      <xdr:col>36</xdr:col>
      <xdr:colOff>165100</xdr:colOff>
      <xdr:row>55</xdr:row>
      <xdr:rowOff>126572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117699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60744</xdr:rowOff>
    </xdr:from>
    <xdr:to>
      <xdr:col>55</xdr:col>
      <xdr:colOff>0</xdr:colOff>
      <xdr:row>78</xdr:row>
      <xdr:rowOff>157620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3844"/>
          <a:ext cx="8382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151867</xdr:rowOff>
    </xdr:from>
    <xdr:to>
      <xdr:col>50</xdr:col>
      <xdr:colOff>114300</xdr:colOff>
      <xdr:row>78</xdr:row>
      <xdr:rowOff>157620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496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87173</xdr:rowOff>
    </xdr:from>
    <xdr:to>
      <xdr:col>45</xdr:col>
      <xdr:colOff>177800</xdr:colOff>
      <xdr:row>78</xdr:row>
      <xdr:rowOff>151867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60273"/>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24828</xdr:rowOff>
    </xdr:from>
    <xdr:to>
      <xdr:col>41</xdr:col>
      <xdr:colOff>50800</xdr:colOff>
      <xdr:row>78</xdr:row>
      <xdr:rowOff>87173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26478"/>
          <a:ext cx="889000" cy="2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9944</xdr:rowOff>
    </xdr:from>
    <xdr:to>
      <xdr:col>55</xdr:col>
      <xdr:colOff>50800</xdr:colOff>
      <xdr:row>78</xdr:row>
      <xdr:rowOff>111544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159821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6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106820</xdr:rowOff>
    </xdr:from>
    <xdr:to>
      <xdr:col>50</xdr:col>
      <xdr:colOff>165100</xdr:colOff>
      <xdr:row>79</xdr:row>
      <xdr:rowOff>36970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28097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101067</xdr:rowOff>
    </xdr:from>
    <xdr:to>
      <xdr:col>46</xdr:col>
      <xdr:colOff>38100</xdr:colOff>
      <xdr:row>79</xdr:row>
      <xdr:rowOff>31217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36373</xdr:rowOff>
    </xdr:from>
    <xdr:to>
      <xdr:col>41</xdr:col>
      <xdr:colOff>101600</xdr:colOff>
      <xdr:row>78</xdr:row>
      <xdr:rowOff>137973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129100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145478</xdr:rowOff>
    </xdr:from>
    <xdr:to>
      <xdr:col>36</xdr:col>
      <xdr:colOff>165100</xdr:colOff>
      <xdr:row>77</xdr:row>
      <xdr:rowOff>75628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66755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2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1070</xdr:rowOff>
    </xdr:from>
    <xdr:to>
      <xdr:col>55</xdr:col>
      <xdr:colOff>0</xdr:colOff>
      <xdr:row>95</xdr:row>
      <xdr:rowOff>139537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603020"/>
          <a:ext cx="838200" cy="8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99913</xdr:rowOff>
    </xdr:from>
    <xdr:to>
      <xdr:col>50</xdr:col>
      <xdr:colOff>114300</xdr:colOff>
      <xdr:row>95</xdr:row>
      <xdr:rowOff>139537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8766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99913</xdr:rowOff>
    </xdr:from>
    <xdr:to>
      <xdr:col>45</xdr:col>
      <xdr:colOff>177800</xdr:colOff>
      <xdr:row>98</xdr:row>
      <xdr:rowOff>48478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87663"/>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169211</xdr:rowOff>
    </xdr:from>
    <xdr:to>
      <xdr:col>41</xdr:col>
      <xdr:colOff>50800</xdr:colOff>
      <xdr:row>98</xdr:row>
      <xdr:rowOff>48478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28411"/>
          <a:ext cx="889000" cy="2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121720</xdr:rowOff>
    </xdr:from>
    <xdr:to>
      <xdr:col>55</xdr:col>
      <xdr:colOff>50800</xdr:colOff>
      <xdr:row>91</xdr:row>
      <xdr:rowOff>51870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5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74747</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0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88737</xdr:rowOff>
    </xdr:from>
    <xdr:to>
      <xdr:col>50</xdr:col>
      <xdr:colOff>165100</xdr:colOff>
      <xdr:row>96</xdr:row>
      <xdr:rowOff>18887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35414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49113</xdr:rowOff>
    </xdr:from>
    <xdr:to>
      <xdr:col>46</xdr:col>
      <xdr:colOff>38100</xdr:colOff>
      <xdr:row>95</xdr:row>
      <xdr:rowOff>150713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167240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169128</xdr:rowOff>
    </xdr:from>
    <xdr:to>
      <xdr:col>41</xdr:col>
      <xdr:colOff>101600</xdr:colOff>
      <xdr:row>98</xdr:row>
      <xdr:rowOff>99278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90405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118411</xdr:rowOff>
    </xdr:from>
    <xdr:to>
      <xdr:col>36</xdr:col>
      <xdr:colOff>165100</xdr:colOff>
      <xdr:row>97</xdr:row>
      <xdr:rowOff>48561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65088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77042</xdr:rowOff>
    </xdr:from>
    <xdr:to>
      <xdr:col>85</xdr:col>
      <xdr:colOff>127000</xdr:colOff>
      <xdr:row>39</xdr:row>
      <xdr:rowOff>83159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63592"/>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77042</xdr:rowOff>
    </xdr:from>
    <xdr:to>
      <xdr:col>81</xdr:col>
      <xdr:colOff>50800</xdr:colOff>
      <xdr:row>39</xdr:row>
      <xdr:rowOff>86392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63592"/>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86392</xdr:rowOff>
    </xdr:from>
    <xdr:to>
      <xdr:col>76</xdr:col>
      <xdr:colOff>114300</xdr:colOff>
      <xdr:row>39</xdr:row>
      <xdr:rowOff>88494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72942"/>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77096</xdr:rowOff>
    </xdr:from>
    <xdr:to>
      <xdr:col>71</xdr:col>
      <xdr:colOff>177800</xdr:colOff>
      <xdr:row>39</xdr:row>
      <xdr:rowOff>88494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636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32359</xdr:rowOff>
    </xdr:from>
    <xdr:to>
      <xdr:col>85</xdr:col>
      <xdr:colOff>177800</xdr:colOff>
      <xdr:row>39</xdr:row>
      <xdr:rowOff>133959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118736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26242</xdr:rowOff>
    </xdr:from>
    <xdr:to>
      <xdr:col>81</xdr:col>
      <xdr:colOff>101600</xdr:colOff>
      <xdr:row>39</xdr:row>
      <xdr:rowOff>127842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118969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8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35592</xdr:rowOff>
    </xdr:from>
    <xdr:to>
      <xdr:col>76</xdr:col>
      <xdr:colOff>165100</xdr:colOff>
      <xdr:row>39</xdr:row>
      <xdr:rowOff>137192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128319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8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37694</xdr:rowOff>
    </xdr:from>
    <xdr:to>
      <xdr:col>72</xdr:col>
      <xdr:colOff>38100</xdr:colOff>
      <xdr:row>39</xdr:row>
      <xdr:rowOff>139294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130421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26296</xdr:rowOff>
    </xdr:from>
    <xdr:to>
      <xdr:col>67</xdr:col>
      <xdr:colOff>101600</xdr:colOff>
      <xdr:row>39</xdr:row>
      <xdr:rowOff>127896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119023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8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51550</xdr:rowOff>
    </xdr:from>
    <xdr:to>
      <xdr:col>85</xdr:col>
      <xdr:colOff>127000</xdr:colOff>
      <xdr:row>75</xdr:row>
      <xdr:rowOff>77546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10300"/>
          <a:ext cx="8382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67132</xdr:rowOff>
    </xdr:from>
    <xdr:to>
      <xdr:col>81</xdr:col>
      <xdr:colOff>50800</xdr:colOff>
      <xdr:row>75</xdr:row>
      <xdr:rowOff>77546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25882"/>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67132</xdr:rowOff>
    </xdr:from>
    <xdr:to>
      <xdr:col>76</xdr:col>
      <xdr:colOff>114300</xdr:colOff>
      <xdr:row>75</xdr:row>
      <xdr:rowOff>83693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25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83693</xdr:rowOff>
    </xdr:from>
    <xdr:to>
      <xdr:col>71</xdr:col>
      <xdr:colOff>177800</xdr:colOff>
      <xdr:row>75</xdr:row>
      <xdr:rowOff>106045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42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750</xdr:rowOff>
    </xdr:from>
    <xdr:to>
      <xdr:col>85</xdr:col>
      <xdr:colOff>177800</xdr:colOff>
      <xdr:row>75</xdr:row>
      <xdr:rowOff>102350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150627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26746</xdr:rowOff>
    </xdr:from>
    <xdr:to>
      <xdr:col>81</xdr:col>
      <xdr:colOff>101600</xdr:colOff>
      <xdr:row>75</xdr:row>
      <xdr:rowOff>128346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119473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16332</xdr:rowOff>
    </xdr:from>
    <xdr:to>
      <xdr:col>76</xdr:col>
      <xdr:colOff>165100</xdr:colOff>
      <xdr:row>75</xdr:row>
      <xdr:rowOff>117932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109059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32893</xdr:rowOff>
    </xdr:from>
    <xdr:to>
      <xdr:col>72</xdr:col>
      <xdr:colOff>38100</xdr:colOff>
      <xdr:row>75</xdr:row>
      <xdr:rowOff>134493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125620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147972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105845</xdr:rowOff>
    </xdr:from>
    <xdr:to>
      <xdr:col>85</xdr:col>
      <xdr:colOff>127000</xdr:colOff>
      <xdr:row>98</xdr:row>
      <xdr:rowOff>4415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65045"/>
          <a:ext cx="838200" cy="2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53860</xdr:rowOff>
    </xdr:from>
    <xdr:to>
      <xdr:col>81</xdr:col>
      <xdr:colOff>50800</xdr:colOff>
      <xdr:row>96</xdr:row>
      <xdr:rowOff>105845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13060"/>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53860</xdr:rowOff>
    </xdr:from>
    <xdr:to>
      <xdr:col>76</xdr:col>
      <xdr:colOff>114300</xdr:colOff>
      <xdr:row>97</xdr:row>
      <xdr:rowOff>45906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13060"/>
          <a:ext cx="889000" cy="1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45906</xdr:rowOff>
    </xdr:from>
    <xdr:to>
      <xdr:col>71</xdr:col>
      <xdr:colOff>177800</xdr:colOff>
      <xdr:row>97</xdr:row>
      <xdr:rowOff>118624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76556"/>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125065</xdr:rowOff>
    </xdr:from>
    <xdr:to>
      <xdr:col>85</xdr:col>
      <xdr:colOff>177800</xdr:colOff>
      <xdr:row>98</xdr:row>
      <xdr:rowOff>55215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103492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55045</xdr:rowOff>
    </xdr:from>
    <xdr:to>
      <xdr:col>81</xdr:col>
      <xdr:colOff>101600</xdr:colOff>
      <xdr:row>96</xdr:row>
      <xdr:rowOff>156645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1722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3060</xdr:rowOff>
    </xdr:from>
    <xdr:to>
      <xdr:col>76</xdr:col>
      <xdr:colOff>165100</xdr:colOff>
      <xdr:row>96</xdr:row>
      <xdr:rowOff>104660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121187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166556</xdr:rowOff>
    </xdr:from>
    <xdr:to>
      <xdr:col>72</xdr:col>
      <xdr:colOff>38100</xdr:colOff>
      <xdr:row>97</xdr:row>
      <xdr:rowOff>96706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87833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7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67824</xdr:rowOff>
    </xdr:from>
    <xdr:to>
      <xdr:col>67</xdr:col>
      <xdr:colOff>101600</xdr:colOff>
      <xdr:row>97</xdr:row>
      <xdr:rowOff>169424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160551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79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61867</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48417"/>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11067</xdr:rowOff>
    </xdr:from>
    <xdr:to>
      <xdr:col>98</xdr:col>
      <xdr:colOff>38100</xdr:colOff>
      <xdr:row>39</xdr:row>
      <xdr:rowOff>112667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103794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9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673</xdr:rowOff>
    </xdr:from>
    <xdr:to>
      <xdr:col>116</xdr:col>
      <xdr:colOff>63500</xdr:colOff>
      <xdr:row>59</xdr:row>
      <xdr:rowOff>1283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1622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1283</xdr:rowOff>
    </xdr:from>
    <xdr:to>
      <xdr:col>111</xdr:col>
      <xdr:colOff>177800</xdr:colOff>
      <xdr:row>59</xdr:row>
      <xdr:rowOff>1740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168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1740</xdr:rowOff>
    </xdr:from>
    <xdr:to>
      <xdr:col>107</xdr:col>
      <xdr:colOff>50800</xdr:colOff>
      <xdr:row>59</xdr:row>
      <xdr:rowOff>2121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17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2121</xdr:rowOff>
    </xdr:from>
    <xdr:to>
      <xdr:col>102</xdr:col>
      <xdr:colOff>114300</xdr:colOff>
      <xdr:row>59</xdr:row>
      <xdr:rowOff>2502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176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121323</xdr:rowOff>
    </xdr:from>
    <xdr:to>
      <xdr:col>116</xdr:col>
      <xdr:colOff>114300</xdr:colOff>
      <xdr:row>59</xdr:row>
      <xdr:rowOff>51473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36250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8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121933</xdr:rowOff>
    </xdr:from>
    <xdr:to>
      <xdr:col>112</xdr:col>
      <xdr:colOff>38100</xdr:colOff>
      <xdr:row>59</xdr:row>
      <xdr:rowOff>52083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43210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5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122390</xdr:rowOff>
    </xdr:from>
    <xdr:to>
      <xdr:col>107</xdr:col>
      <xdr:colOff>101600</xdr:colOff>
      <xdr:row>59</xdr:row>
      <xdr:rowOff>52540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43667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122771</xdr:rowOff>
    </xdr:from>
    <xdr:to>
      <xdr:col>102</xdr:col>
      <xdr:colOff>165100</xdr:colOff>
      <xdr:row>59</xdr:row>
      <xdr:rowOff>52921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44048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123152</xdr:rowOff>
    </xdr:from>
    <xdr:to>
      <xdr:col>98</xdr:col>
      <xdr:colOff>38100</xdr:colOff>
      <xdr:row>59</xdr:row>
      <xdr:rowOff>53302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44429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88722</xdr:rowOff>
    </xdr:from>
    <xdr:to>
      <xdr:col>116</xdr:col>
      <xdr:colOff>63500</xdr:colOff>
      <xdr:row>74</xdr:row>
      <xdr:rowOff>126288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76022"/>
          <a:ext cx="8382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126288</xdr:rowOff>
    </xdr:from>
    <xdr:to>
      <xdr:col>111</xdr:col>
      <xdr:colOff>177800</xdr:colOff>
      <xdr:row>75</xdr:row>
      <xdr:rowOff>28086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13588"/>
          <a:ext cx="889000" cy="7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100857</xdr:rowOff>
    </xdr:from>
    <xdr:to>
      <xdr:col>107</xdr:col>
      <xdr:colOff>50800</xdr:colOff>
      <xdr:row>75</xdr:row>
      <xdr:rowOff>28086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8815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50336</xdr:rowOff>
    </xdr:from>
    <xdr:to>
      <xdr:col>102</xdr:col>
      <xdr:colOff>114300</xdr:colOff>
      <xdr:row>74</xdr:row>
      <xdr:rowOff>100857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737636"/>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37922</xdr:rowOff>
    </xdr:from>
    <xdr:to>
      <xdr:col>116</xdr:col>
      <xdr:colOff>114300</xdr:colOff>
      <xdr:row>74</xdr:row>
      <xdr:rowOff>139522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60799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75488</xdr:rowOff>
    </xdr:from>
    <xdr:to>
      <xdr:col>112</xdr:col>
      <xdr:colOff>38100</xdr:colOff>
      <xdr:row>75</xdr:row>
      <xdr:rowOff>5638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22165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148736</xdr:rowOff>
    </xdr:from>
    <xdr:to>
      <xdr:col>107</xdr:col>
      <xdr:colOff>101600</xdr:colOff>
      <xdr:row>75</xdr:row>
      <xdr:rowOff>78886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95413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50057</xdr:rowOff>
    </xdr:from>
    <xdr:to>
      <xdr:col>102</xdr:col>
      <xdr:colOff>165100</xdr:colOff>
      <xdr:row>74</xdr:row>
      <xdr:rowOff>151657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168184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170986</xdr:rowOff>
    </xdr:from>
    <xdr:to>
      <xdr:col>98</xdr:col>
      <xdr:colOff>38100</xdr:colOff>
      <xdr:row>74</xdr:row>
      <xdr:rowOff>101136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117663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退職者数の減により退職手当が減となったことが挙げられる。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68,122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円の増となっている。主な要因としては庁舎情報基盤整備事業委託や可燃物処理費の事業費の増等が挙げられる。住民一人当たりで見ると大分県平均より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円高い状況となっているが、類似団体平均よりも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扶助費の住民一人当たりの費用については、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円の増となっている。主な要因としては、国の子育て支援施策に伴う基準単価の見直しなどにより保育所措置費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173,256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91,630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となっている。主な要因としては、新庁舎建設関連事業や安心院地域複合支所建設事業の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本体工事に伴う大幅な増加が挙げられる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新庁舎等の財源確保を考慮し、前年度積立規模を下回ったことが主な要因として挙げられる。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55,702
54,952
439.05
37,065,517
35,481,554
1,205,708
15,878,976
29,361,909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157531</xdr:rowOff>
    </xdr:from>
    <xdr:to>
      <xdr:col>24</xdr:col>
      <xdr:colOff>63500</xdr:colOff>
      <xdr:row>33</xdr:row>
      <xdr:rowOff>27229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393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150673</xdr:rowOff>
    </xdr:from>
    <xdr:to>
      <xdr:col>19</xdr:col>
      <xdr:colOff>177800</xdr:colOff>
      <xdr:row>32</xdr:row>
      <xdr:rowOff>157531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370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150673</xdr:rowOff>
    </xdr:from>
    <xdr:to>
      <xdr:col>15</xdr:col>
      <xdr:colOff>50800</xdr:colOff>
      <xdr:row>32</xdr:row>
      <xdr:rowOff>154787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3707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159817</xdr:rowOff>
    </xdr:from>
    <xdr:to>
      <xdr:col>10</xdr:col>
      <xdr:colOff>114300</xdr:colOff>
      <xdr:row>32</xdr:row>
      <xdr:rowOff>154787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4767"/>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147879</xdr:rowOff>
    </xdr:from>
    <xdr:to>
      <xdr:col>24</xdr:col>
      <xdr:colOff>114300</xdr:colOff>
      <xdr:row>33</xdr:row>
      <xdr:rowOff>78029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170756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106731</xdr:rowOff>
    </xdr:from>
    <xdr:to>
      <xdr:col>20</xdr:col>
      <xdr:colOff>38100</xdr:colOff>
      <xdr:row>33</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53408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99873</xdr:rowOff>
    </xdr:from>
    <xdr:to>
      <xdr:col>15</xdr:col>
      <xdr:colOff>101600</xdr:colOff>
      <xdr:row>33</xdr:row>
      <xdr:rowOff>30023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46550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103987</xdr:rowOff>
    </xdr:from>
    <xdr:to>
      <xdr:col>10</xdr:col>
      <xdr:colOff>165100</xdr:colOff>
      <xdr:row>33</xdr:row>
      <xdr:rowOff>34137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50664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109017</xdr:rowOff>
    </xdr:from>
    <xdr:to>
      <xdr:col>6</xdr:col>
      <xdr:colOff>38100</xdr:colOff>
      <xdr:row>32</xdr:row>
      <xdr:rowOff>39167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55694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82116</xdr:rowOff>
    </xdr:from>
    <xdr:to>
      <xdr:col>24</xdr:col>
      <xdr:colOff>63500</xdr:colOff>
      <xdr:row>55</xdr:row>
      <xdr:rowOff>91222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997516"/>
          <a:ext cx="838200" cy="5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91222</xdr:rowOff>
    </xdr:from>
    <xdr:to>
      <xdr:col>19</xdr:col>
      <xdr:colOff>177800</xdr:colOff>
      <xdr:row>56</xdr:row>
      <xdr:rowOff>45913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20972"/>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45913</xdr:rowOff>
    </xdr:from>
    <xdr:to>
      <xdr:col>15</xdr:col>
      <xdr:colOff>50800</xdr:colOff>
      <xdr:row>56</xdr:row>
      <xdr:rowOff>147122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7113"/>
          <a:ext cx="889000" cy="10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147122</xdr:rowOff>
    </xdr:from>
    <xdr:to>
      <xdr:col>10</xdr:col>
      <xdr:colOff>114300</xdr:colOff>
      <xdr:row>57</xdr:row>
      <xdr:rowOff>24295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8322"/>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31316</xdr:rowOff>
    </xdr:from>
    <xdr:to>
      <xdr:col>24</xdr:col>
      <xdr:colOff>114300</xdr:colOff>
      <xdr:row>52</xdr:row>
      <xdr:rowOff>132916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9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54193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7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40422</xdr:rowOff>
    </xdr:from>
    <xdr:to>
      <xdr:col>20</xdr:col>
      <xdr:colOff>38100</xdr:colOff>
      <xdr:row>55</xdr:row>
      <xdr:rowOff>142022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158549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166563</xdr:rowOff>
    </xdr:from>
    <xdr:to>
      <xdr:col>15</xdr:col>
      <xdr:colOff>101600</xdr:colOff>
      <xdr:row>56</xdr:row>
      <xdr:rowOff>96713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96322</xdr:rowOff>
    </xdr:from>
    <xdr:to>
      <xdr:col>10</xdr:col>
      <xdr:colOff>165100</xdr:colOff>
      <xdr:row>57</xdr:row>
      <xdr:rowOff>26472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17599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144945</xdr:rowOff>
    </xdr:from>
    <xdr:to>
      <xdr:col>6</xdr:col>
      <xdr:colOff>38100</xdr:colOff>
      <xdr:row>57</xdr:row>
      <xdr:rowOff>75095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66222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81369</xdr:rowOff>
    </xdr:from>
    <xdr:to>
      <xdr:col>24</xdr:col>
      <xdr:colOff>63500</xdr:colOff>
      <xdr:row>73</xdr:row>
      <xdr:rowOff>40831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25769"/>
          <a:ext cx="8382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40831</xdr:rowOff>
    </xdr:from>
    <xdr:to>
      <xdr:col>19</xdr:col>
      <xdr:colOff>177800</xdr:colOff>
      <xdr:row>73</xdr:row>
      <xdr:rowOff>81649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56681"/>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81649</xdr:rowOff>
    </xdr:from>
    <xdr:to>
      <xdr:col>15</xdr:col>
      <xdr:colOff>50800</xdr:colOff>
      <xdr:row>73</xdr:row>
      <xdr:rowOff>93383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9749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93383</xdr:rowOff>
    </xdr:from>
    <xdr:to>
      <xdr:col>10</xdr:col>
      <xdr:colOff>114300</xdr:colOff>
      <xdr:row>74</xdr:row>
      <xdr:rowOff>41173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609233"/>
          <a:ext cx="889000" cy="1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30569</xdr:rowOff>
    </xdr:from>
    <xdr:to>
      <xdr:col>24</xdr:col>
      <xdr:colOff>114300</xdr:colOff>
      <xdr:row>72</xdr:row>
      <xdr:rowOff>132169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53446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2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161481</xdr:rowOff>
    </xdr:from>
    <xdr:to>
      <xdr:col>20</xdr:col>
      <xdr:colOff>38100</xdr:colOff>
      <xdr:row>73</xdr:row>
      <xdr:rowOff>91631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108158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8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30849</xdr:rowOff>
    </xdr:from>
    <xdr:to>
      <xdr:col>15</xdr:col>
      <xdr:colOff>101600</xdr:colOff>
      <xdr:row>73</xdr:row>
      <xdr:rowOff>132449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148976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42583</xdr:rowOff>
    </xdr:from>
    <xdr:to>
      <xdr:col>10</xdr:col>
      <xdr:colOff>165100</xdr:colOff>
      <xdr:row>73</xdr:row>
      <xdr:rowOff>144183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160710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3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161823</xdr:rowOff>
    </xdr:from>
    <xdr:to>
      <xdr:col>6</xdr:col>
      <xdr:colOff>38100</xdr:colOff>
      <xdr:row>74</xdr:row>
      <xdr:rowOff>91973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108500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89827</xdr:rowOff>
    </xdr:from>
    <xdr:to>
      <xdr:col>24</xdr:col>
      <xdr:colOff>63500</xdr:colOff>
      <xdr:row>96</xdr:row>
      <xdr:rowOff>103657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49027"/>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103657</xdr:rowOff>
    </xdr:from>
    <xdr:to>
      <xdr:col>19</xdr:col>
      <xdr:colOff>177800</xdr:colOff>
      <xdr:row>96</xdr:row>
      <xdr:rowOff>106071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285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63539</xdr:rowOff>
    </xdr:from>
    <xdr:to>
      <xdr:col>15</xdr:col>
      <xdr:colOff>50800</xdr:colOff>
      <xdr:row>96</xdr:row>
      <xdr:rowOff>106071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22739"/>
          <a:ext cx="8890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63539</xdr:rowOff>
    </xdr:from>
    <xdr:to>
      <xdr:col>10</xdr:col>
      <xdr:colOff>114300</xdr:colOff>
      <xdr:row>96</xdr:row>
      <xdr:rowOff>80798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2273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39027</xdr:rowOff>
    </xdr:from>
    <xdr:to>
      <xdr:col>24</xdr:col>
      <xdr:colOff>114300</xdr:colOff>
      <xdr:row>96</xdr:row>
      <xdr:rowOff>140627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17454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52857</xdr:rowOff>
    </xdr:from>
    <xdr:to>
      <xdr:col>20</xdr:col>
      <xdr:colOff>38100</xdr:colOff>
      <xdr:row>96</xdr:row>
      <xdr:rowOff>154457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55271</xdr:rowOff>
    </xdr:from>
    <xdr:to>
      <xdr:col>15</xdr:col>
      <xdr:colOff>101600</xdr:colOff>
      <xdr:row>96</xdr:row>
      <xdr:rowOff>156871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147998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12739</xdr:rowOff>
    </xdr:from>
    <xdr:to>
      <xdr:col>10</xdr:col>
      <xdr:colOff>165100</xdr:colOff>
      <xdr:row>96</xdr:row>
      <xdr:rowOff>114339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105466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29998</xdr:rowOff>
    </xdr:from>
    <xdr:to>
      <xdr:col>6</xdr:col>
      <xdr:colOff>38100</xdr:colOff>
      <xdr:row>96</xdr:row>
      <xdr:rowOff>131598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122725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25019</xdr:rowOff>
    </xdr:from>
    <xdr:to>
      <xdr:col>55</xdr:col>
      <xdr:colOff>0</xdr:colOff>
      <xdr:row>37</xdr:row>
      <xdr:rowOff>34544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6866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25019</xdr:rowOff>
    </xdr:from>
    <xdr:to>
      <xdr:col>50</xdr:col>
      <xdr:colOff>114300</xdr:colOff>
      <xdr:row>37</xdr:row>
      <xdr:rowOff>65405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6866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65405</xdr:rowOff>
    </xdr:from>
    <xdr:to>
      <xdr:col>45</xdr:col>
      <xdr:colOff>177800</xdr:colOff>
      <xdr:row>37</xdr:row>
      <xdr:rowOff>71501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0905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37</xdr:row>
      <xdr:rowOff>71501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0143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155194</xdr:rowOff>
    </xdr:from>
    <xdr:to>
      <xdr:col>55</xdr:col>
      <xdr:colOff>50800</xdr:colOff>
      <xdr:row>37</xdr:row>
      <xdr:rowOff>85344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145669</xdr:rowOff>
    </xdr:from>
    <xdr:to>
      <xdr:col>50</xdr:col>
      <xdr:colOff>165100</xdr:colOff>
      <xdr:row>37</xdr:row>
      <xdr:rowOff>75819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92346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9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xdr:rowOff>
    </xdr:from>
    <xdr:to>
      <xdr:col>46</xdr:col>
      <xdr:colOff>38100</xdr:colOff>
      <xdr:row>37</xdr:row>
      <xdr:rowOff>116205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132732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20701</xdr:rowOff>
    </xdr:from>
    <xdr:to>
      <xdr:col>41</xdr:col>
      <xdr:colOff>101600</xdr:colOff>
      <xdr:row>37</xdr:row>
      <xdr:rowOff>122301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138828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139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6985</xdr:rowOff>
    </xdr:from>
    <xdr:to>
      <xdr:col>36</xdr:col>
      <xdr:colOff>165100</xdr:colOff>
      <xdr:row>37</xdr:row>
      <xdr:rowOff>108585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99712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17875</xdr:rowOff>
    </xdr:from>
    <xdr:to>
      <xdr:col>55</xdr:col>
      <xdr:colOff>0</xdr:colOff>
      <xdr:row>54</xdr:row>
      <xdr:rowOff>89713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76175"/>
          <a:ext cx="8382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89713</xdr:rowOff>
    </xdr:from>
    <xdr:to>
      <xdr:col>50</xdr:col>
      <xdr:colOff>114300</xdr:colOff>
      <xdr:row>54</xdr:row>
      <xdr:rowOff>97675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48013"/>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97675</xdr:rowOff>
    </xdr:from>
    <xdr:to>
      <xdr:col>45</xdr:col>
      <xdr:colOff>177800</xdr:colOff>
      <xdr:row>54</xdr:row>
      <xdr:rowOff>113297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355975"/>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113297</xdr:rowOff>
    </xdr:from>
    <xdr:to>
      <xdr:col>41</xdr:col>
      <xdr:colOff>50800</xdr:colOff>
      <xdr:row>55</xdr:row>
      <xdr:rowOff>28048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71597"/>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138525</xdr:rowOff>
    </xdr:from>
    <xdr:to>
      <xdr:col>55</xdr:col>
      <xdr:colOff>50800</xdr:colOff>
      <xdr:row>54</xdr:row>
      <xdr:rowOff>68675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161402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38913</xdr:rowOff>
    </xdr:from>
    <xdr:to>
      <xdr:col>50</xdr:col>
      <xdr:colOff>165100</xdr:colOff>
      <xdr:row>54</xdr:row>
      <xdr:rowOff>140513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157040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46875</xdr:rowOff>
    </xdr:from>
    <xdr:to>
      <xdr:col>46</xdr:col>
      <xdr:colOff>38100</xdr:colOff>
      <xdr:row>54</xdr:row>
      <xdr:rowOff>148475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165002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62497</xdr:rowOff>
    </xdr:from>
    <xdr:to>
      <xdr:col>41</xdr:col>
      <xdr:colOff>101600</xdr:colOff>
      <xdr:row>54</xdr:row>
      <xdr:rowOff>164097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9174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148698</xdr:rowOff>
    </xdr:from>
    <xdr:to>
      <xdr:col>36</xdr:col>
      <xdr:colOff>165100</xdr:colOff>
      <xdr:row>55</xdr:row>
      <xdr:rowOff>78848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95375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165912</xdr:rowOff>
    </xdr:from>
    <xdr:to>
      <xdr:col>55</xdr:col>
      <xdr:colOff>0</xdr:colOff>
      <xdr:row>77</xdr:row>
      <xdr:rowOff>37821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96112"/>
          <a:ext cx="8382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86664</xdr:rowOff>
    </xdr:from>
    <xdr:to>
      <xdr:col>50</xdr:col>
      <xdr:colOff>114300</xdr:colOff>
      <xdr:row>77</xdr:row>
      <xdr:rowOff>37821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16864"/>
          <a:ext cx="889000" cy="1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86664</xdr:rowOff>
    </xdr:from>
    <xdr:to>
      <xdr:col>45</xdr:col>
      <xdr:colOff>177800</xdr:colOff>
      <xdr:row>76</xdr:row>
      <xdr:rowOff>170256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16864"/>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131851</xdr:rowOff>
    </xdr:from>
    <xdr:to>
      <xdr:col>41</xdr:col>
      <xdr:colOff>50800</xdr:colOff>
      <xdr:row>76</xdr:row>
      <xdr:rowOff>170256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6205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115112</xdr:rowOff>
    </xdr:from>
    <xdr:to>
      <xdr:col>55</xdr:col>
      <xdr:colOff>50800</xdr:colOff>
      <xdr:row>77</xdr:row>
      <xdr:rowOff>45262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93539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158471</xdr:rowOff>
    </xdr:from>
    <xdr:to>
      <xdr:col>50</xdr:col>
      <xdr:colOff>165100</xdr:colOff>
      <xdr:row>77</xdr:row>
      <xdr:rowOff>88621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79748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35864</xdr:rowOff>
    </xdr:from>
    <xdr:to>
      <xdr:col>46</xdr:col>
      <xdr:colOff>38100</xdr:colOff>
      <xdr:row>76</xdr:row>
      <xdr:rowOff>137464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128591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119456</xdr:rowOff>
    </xdr:from>
    <xdr:to>
      <xdr:col>41</xdr:col>
      <xdr:colOff>101600</xdr:colOff>
      <xdr:row>77</xdr:row>
      <xdr:rowOff>49606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40733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81051</xdr:rowOff>
    </xdr:from>
    <xdr:to>
      <xdr:col>36</xdr:col>
      <xdr:colOff>165100</xdr:colOff>
      <xdr:row>77</xdr:row>
      <xdr:rowOff>11201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162313</xdr:rowOff>
    </xdr:from>
    <xdr:to>
      <xdr:col>55</xdr:col>
      <xdr:colOff>0</xdr:colOff>
      <xdr:row>97</xdr:row>
      <xdr:rowOff>4578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50063"/>
          <a:ext cx="8382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133508</xdr:rowOff>
    </xdr:from>
    <xdr:to>
      <xdr:col>50</xdr:col>
      <xdr:colOff>114300</xdr:colOff>
      <xdr:row>97</xdr:row>
      <xdr:rowOff>4578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9270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133508</xdr:rowOff>
    </xdr:from>
    <xdr:to>
      <xdr:col>45</xdr:col>
      <xdr:colOff>177800</xdr:colOff>
      <xdr:row>97</xdr:row>
      <xdr:rowOff>125146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92708"/>
          <a:ext cx="889000" cy="16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46146</xdr:rowOff>
    </xdr:from>
    <xdr:to>
      <xdr:col>41</xdr:col>
      <xdr:colOff>50800</xdr:colOff>
      <xdr:row>97</xdr:row>
      <xdr:rowOff>125146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76796"/>
          <a:ext cx="8890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111513</xdr:rowOff>
    </xdr:from>
    <xdr:to>
      <xdr:col>55</xdr:col>
      <xdr:colOff>50800</xdr:colOff>
      <xdr:row>96</xdr:row>
      <xdr:rowOff>41663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134390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125228</xdr:rowOff>
    </xdr:from>
    <xdr:to>
      <xdr:col>50</xdr:col>
      <xdr:colOff>165100</xdr:colOff>
      <xdr:row>97</xdr:row>
      <xdr:rowOff>55378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46505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82708</xdr:rowOff>
    </xdr:from>
    <xdr:to>
      <xdr:col>46</xdr:col>
      <xdr:colOff>38100</xdr:colOff>
      <xdr:row>97</xdr:row>
      <xdr:rowOff>12858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74346</xdr:rowOff>
    </xdr:from>
    <xdr:to>
      <xdr:col>41</xdr:col>
      <xdr:colOff>101600</xdr:colOff>
      <xdr:row>98</xdr:row>
      <xdr:rowOff>4496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167073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9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166796</xdr:rowOff>
    </xdr:from>
    <xdr:to>
      <xdr:col>36</xdr:col>
      <xdr:colOff>165100</xdr:colOff>
      <xdr:row>97</xdr:row>
      <xdr:rowOff>96946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69611</xdr:rowOff>
    </xdr:from>
    <xdr:to>
      <xdr:col>85</xdr:col>
      <xdr:colOff>127000</xdr:colOff>
      <xdr:row>37</xdr:row>
      <xdr:rowOff>26634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70361"/>
          <a:ext cx="8382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26634</xdr:rowOff>
    </xdr:from>
    <xdr:to>
      <xdr:col>81</xdr:col>
      <xdr:colOff>50800</xdr:colOff>
      <xdr:row>37</xdr:row>
      <xdr:rowOff>57038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7028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52741</xdr:rowOff>
    </xdr:from>
    <xdr:to>
      <xdr:col>76</xdr:col>
      <xdr:colOff>114300</xdr:colOff>
      <xdr:row>37</xdr:row>
      <xdr:rowOff>57038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9639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52741</xdr:rowOff>
    </xdr:from>
    <xdr:to>
      <xdr:col>71</xdr:col>
      <xdr:colOff>177800</xdr:colOff>
      <xdr:row>37</xdr:row>
      <xdr:rowOff>90505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96391"/>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18811</xdr:rowOff>
    </xdr:from>
    <xdr:to>
      <xdr:col>85</xdr:col>
      <xdr:colOff>177800</xdr:colOff>
      <xdr:row>35</xdr:row>
      <xdr:rowOff>120411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41688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7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147284</xdr:rowOff>
    </xdr:from>
    <xdr:to>
      <xdr:col>81</xdr:col>
      <xdr:colOff>101600</xdr:colOff>
      <xdr:row>37</xdr:row>
      <xdr:rowOff>77434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68561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6238</xdr:rowOff>
    </xdr:from>
    <xdr:to>
      <xdr:col>76</xdr:col>
      <xdr:colOff>165100</xdr:colOff>
      <xdr:row>37</xdr:row>
      <xdr:rowOff>107838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98965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1941</xdr:rowOff>
    </xdr:from>
    <xdr:to>
      <xdr:col>72</xdr:col>
      <xdr:colOff>38100</xdr:colOff>
      <xdr:row>37</xdr:row>
      <xdr:rowOff>103541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94668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39705</xdr:rowOff>
    </xdr:from>
    <xdr:to>
      <xdr:col>67</xdr:col>
      <xdr:colOff>101600</xdr:colOff>
      <xdr:row>37</xdr:row>
      <xdr:rowOff>141305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132432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103434</xdr:rowOff>
    </xdr:from>
    <xdr:to>
      <xdr:col>85</xdr:col>
      <xdr:colOff>127000</xdr:colOff>
      <xdr:row>57</xdr:row>
      <xdr:rowOff>6181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04634"/>
          <a:ext cx="8382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134524</xdr:rowOff>
    </xdr:from>
    <xdr:to>
      <xdr:col>81</xdr:col>
      <xdr:colOff>50800</xdr:colOff>
      <xdr:row>56</xdr:row>
      <xdr:rowOff>103434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92824"/>
          <a:ext cx="8890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134524</xdr:rowOff>
    </xdr:from>
    <xdr:to>
      <xdr:col>76</xdr:col>
      <xdr:colOff>114300</xdr:colOff>
      <xdr:row>57</xdr:row>
      <xdr:rowOff>125135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92824"/>
          <a:ext cx="889000" cy="50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150526</xdr:rowOff>
    </xdr:from>
    <xdr:to>
      <xdr:col>71</xdr:col>
      <xdr:colOff>177800</xdr:colOff>
      <xdr:row>57</xdr:row>
      <xdr:rowOff>125135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08826"/>
          <a:ext cx="889000" cy="48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126831</xdr:rowOff>
    </xdr:from>
    <xdr:to>
      <xdr:col>85</xdr:col>
      <xdr:colOff>177800</xdr:colOff>
      <xdr:row>57</xdr:row>
      <xdr:rowOff>56981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105258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52634</xdr:rowOff>
    </xdr:from>
    <xdr:to>
      <xdr:col>81</xdr:col>
      <xdr:colOff>101600</xdr:colOff>
      <xdr:row>56</xdr:row>
      <xdr:rowOff>154234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145361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83724</xdr:rowOff>
    </xdr:from>
    <xdr:to>
      <xdr:col>76</xdr:col>
      <xdr:colOff>165100</xdr:colOff>
      <xdr:row>55</xdr:row>
      <xdr:rowOff>13874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30401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74335</xdr:rowOff>
    </xdr:from>
    <xdr:to>
      <xdr:col>72</xdr:col>
      <xdr:colOff>38100</xdr:colOff>
      <xdr:row>58</xdr:row>
      <xdr:rowOff>4485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167062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99726</xdr:rowOff>
    </xdr:from>
    <xdr:to>
      <xdr:col>67</xdr:col>
      <xdr:colOff>101600</xdr:colOff>
      <xdr:row>55</xdr:row>
      <xdr:rowOff>29876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46403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77042</xdr:rowOff>
    </xdr:from>
    <xdr:to>
      <xdr:col>85</xdr:col>
      <xdr:colOff>127000</xdr:colOff>
      <xdr:row>79</xdr:row>
      <xdr:rowOff>83159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1592"/>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77042</xdr:rowOff>
    </xdr:from>
    <xdr:to>
      <xdr:col>81</xdr:col>
      <xdr:colOff>50800</xdr:colOff>
      <xdr:row>79</xdr:row>
      <xdr:rowOff>86393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1592"/>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86393</xdr:rowOff>
    </xdr:from>
    <xdr:to>
      <xdr:col>76</xdr:col>
      <xdr:colOff>114300</xdr:colOff>
      <xdr:row>79</xdr:row>
      <xdr:rowOff>88494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0943"/>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77096</xdr:rowOff>
    </xdr:from>
    <xdr:to>
      <xdr:col>71</xdr:col>
      <xdr:colOff>177800</xdr:colOff>
      <xdr:row>79</xdr:row>
      <xdr:rowOff>88494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216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32359</xdr:rowOff>
    </xdr:from>
    <xdr:to>
      <xdr:col>85</xdr:col>
      <xdr:colOff>177800</xdr:colOff>
      <xdr:row>79</xdr:row>
      <xdr:rowOff>133959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118736</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26242</xdr:rowOff>
    </xdr:from>
    <xdr:to>
      <xdr:col>81</xdr:col>
      <xdr:colOff>101600</xdr:colOff>
      <xdr:row>79</xdr:row>
      <xdr:rowOff>127842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118969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35593</xdr:rowOff>
    </xdr:from>
    <xdr:to>
      <xdr:col>76</xdr:col>
      <xdr:colOff>165100</xdr:colOff>
      <xdr:row>79</xdr:row>
      <xdr:rowOff>137193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128320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37694</xdr:rowOff>
    </xdr:from>
    <xdr:to>
      <xdr:col>72</xdr:col>
      <xdr:colOff>38100</xdr:colOff>
      <xdr:row>79</xdr:row>
      <xdr:rowOff>139294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130421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26296</xdr:rowOff>
    </xdr:from>
    <xdr:to>
      <xdr:col>67</xdr:col>
      <xdr:colOff>101600</xdr:colOff>
      <xdr:row>79</xdr:row>
      <xdr:rowOff>127896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119023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51549</xdr:rowOff>
    </xdr:from>
    <xdr:to>
      <xdr:col>85</xdr:col>
      <xdr:colOff>127000</xdr:colOff>
      <xdr:row>95</xdr:row>
      <xdr:rowOff>77546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39299"/>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67132</xdr:rowOff>
    </xdr:from>
    <xdr:to>
      <xdr:col>81</xdr:col>
      <xdr:colOff>50800</xdr:colOff>
      <xdr:row>95</xdr:row>
      <xdr:rowOff>77546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54882"/>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67132</xdr:rowOff>
    </xdr:from>
    <xdr:to>
      <xdr:col>76</xdr:col>
      <xdr:colOff>114300</xdr:colOff>
      <xdr:row>95</xdr:row>
      <xdr:rowOff>83693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54882"/>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83693</xdr:rowOff>
    </xdr:from>
    <xdr:to>
      <xdr:col>71</xdr:col>
      <xdr:colOff>177800</xdr:colOff>
      <xdr:row>95</xdr:row>
      <xdr:rowOff>106045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71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749</xdr:rowOff>
    </xdr:from>
    <xdr:to>
      <xdr:col>85</xdr:col>
      <xdr:colOff>177800</xdr:colOff>
      <xdr:row>95</xdr:row>
      <xdr:rowOff>102349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150626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26746</xdr:rowOff>
    </xdr:from>
    <xdr:to>
      <xdr:col>81</xdr:col>
      <xdr:colOff>101600</xdr:colOff>
      <xdr:row>95</xdr:row>
      <xdr:rowOff>128346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119473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16332</xdr:rowOff>
    </xdr:from>
    <xdr:to>
      <xdr:col>76</xdr:col>
      <xdr:colOff>165100</xdr:colOff>
      <xdr:row>95</xdr:row>
      <xdr:rowOff>117932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109059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32893</xdr:rowOff>
    </xdr:from>
    <xdr:to>
      <xdr:col>72</xdr:col>
      <xdr:colOff>38100</xdr:colOff>
      <xdr:row>95</xdr:row>
      <xdr:rowOff>134493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125620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147972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94742</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5924042"/>
          <a:ext cx="889000" cy="8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94742</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5924042"/>
          <a:ext cx="889000" cy="8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43942</xdr:rowOff>
    </xdr:from>
    <xdr:to>
      <xdr:col>102</xdr:col>
      <xdr:colOff>165100</xdr:colOff>
      <xdr:row>34</xdr:row>
      <xdr:rowOff>145542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162069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総務費の住民一人当たりの費用は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152,557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円の増となっており、これは新庁舎関連事業費や安心院地域複合支所建設事業の事業費の増によるものが主な要因となっている。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民生費の住民一人当たりの費用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円の増であり、主な要因として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児童扶養手当の支払方法の制度改正による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保育所措置費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土木費の住民一人当たりの費用は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49,813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都市計画道路上田四日市線整備事業や街なみ環境整備事業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消防費の住民一人当たりの費用は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円の増となっている。主な要因として、防災情報システム整備事業や消防救急車両整備事業の事業費の増等によるものである。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教育費の住民一人当たりの費用は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小中学校プール施設改修事業等は増となっているものの、平成令和の森公園に係る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スポーツ施設拠点整備費や小学校エアコン整備事業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の事業費減によるものが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年度の実質単年度収支は、財政調整基金の取崩し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や、歳出では新庁舎建設事業及び安心院地域複合支所建設事業などの大型事業により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前年に引き続き赤字となっている。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今後も事務事業の見直し等を行い、健全な行財政運営に努める必要がある。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全会計を対象とした標準財政規模に対する実質赤字の比率を示す連結実質赤字比率について、分母を示す標準財政規模は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15,878,976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千円と対前年度比較で△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165,929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。一方、分子を示す全会計の実質収支額（資金不足・剰余額）の合計は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2,933,488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千円で対前年度比較は△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158,486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千円となっている。この結果、連結実質赤字比率は△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％と黒字であることから前年度に引き続き該当はしない。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保険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は高齢化の進行による介護保険給付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増嵩など、事業費が増加する要因が多く存在していることから、使用料や保険料の見直しを含め、バランスのとれた計画に基づいた事業運営が必要である。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一般会計においても合併特例措置の終了に伴い普通交付税の逓減などの影響で財政調整基金をはじめとする各種基金の活用による財政運営が求められるため、慎重な財政運営が必要である。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37065517</v>
      </c>
      <c r="BO4" s="462"/>
      <c r="BP4" s="462"/>
      <c r="BQ4" s="462"/>
      <c r="BR4" s="462"/>
      <c r="BS4" s="462"/>
      <c r="BT4" s="462"/>
      <c r="BU4" s="463"/>
      <c r="BV4" s="461">
        <v>31907107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7.6</v>
      </c>
      <c r="CU4" s="646"/>
      <c r="CV4" s="646"/>
      <c r="CW4" s="646"/>
      <c r="CX4" s="646"/>
      <c r="CY4" s="646"/>
      <c r="CZ4" s="646"/>
      <c r="DA4" s="647"/>
      <c r="DB4" s="645">
        <v>7.9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35481554</v>
      </c>
      <c r="BO5" s="467"/>
      <c r="BP5" s="467"/>
      <c r="BQ5" s="467"/>
      <c r="BR5" s="467"/>
      <c r="BS5" s="467"/>
      <c r="BT5" s="467"/>
      <c r="BU5" s="468"/>
      <c r="BV5" s="466">
        <v>30436035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96.6</v>
      </c>
      <c r="CU5" s="437"/>
      <c r="CV5" s="437"/>
      <c r="CW5" s="437"/>
      <c r="CX5" s="437"/>
      <c r="CY5" s="437"/>
      <c r="CZ5" s="437"/>
      <c r="DA5" s="438"/>
      <c r="DB5" s="436">
        <v>95.8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1583963</v>
      </c>
      <c r="BO6" s="467"/>
      <c r="BP6" s="467"/>
      <c r="BQ6" s="467"/>
      <c r="BR6" s="467"/>
      <c r="BS6" s="467"/>
      <c r="BT6" s="467"/>
      <c r="BU6" s="468"/>
      <c r="BV6" s="466">
        <v>1471072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100.5</v>
      </c>
      <c r="CU6" s="620"/>
      <c r="CV6" s="620"/>
      <c r="CW6" s="620"/>
      <c r="CX6" s="620"/>
      <c r="CY6" s="620"/>
      <c r="CZ6" s="620"/>
      <c r="DA6" s="621"/>
      <c r="DB6" s="619">
        <v>101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378255</v>
      </c>
      <c r="BO7" s="467"/>
      <c r="BP7" s="467"/>
      <c r="BQ7" s="467"/>
      <c r="BR7" s="467"/>
      <c r="BS7" s="467"/>
      <c r="BT7" s="467"/>
      <c r="BU7" s="468"/>
      <c r="BV7" s="466">
        <v>207411</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15878976</v>
      </c>
      <c r="CU7" s="467"/>
      <c r="CV7" s="467"/>
      <c r="CW7" s="467"/>
      <c r="CX7" s="467"/>
      <c r="CY7" s="467"/>
      <c r="CZ7" s="467"/>
      <c r="DA7" s="468"/>
      <c r="DB7" s="466">
        <v>16044905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1205708</v>
      </c>
      <c r="BO8" s="467"/>
      <c r="BP8" s="467"/>
      <c r="BQ8" s="467"/>
      <c r="BR8" s="467"/>
      <c r="BS8" s="467"/>
      <c r="BT8" s="467"/>
      <c r="BU8" s="468"/>
      <c r="BV8" s="466">
        <v>1263661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56258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-57953</v>
      </c>
      <c r="BO9" s="467"/>
      <c r="BP9" s="467"/>
      <c r="BQ9" s="467"/>
      <c r="BR9" s="467"/>
      <c r="BS9" s="467"/>
      <c r="BT9" s="467"/>
      <c r="BU9" s="468"/>
      <c r="BV9" s="466">
        <v>-350501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14.4</v>
      </c>
      <c r="CU9" s="437"/>
      <c r="CV9" s="437"/>
      <c r="CW9" s="437"/>
      <c r="CX9" s="437"/>
      <c r="CY9" s="437"/>
      <c r="CZ9" s="437"/>
      <c r="DA9" s="438"/>
      <c r="DB9" s="436">
        <v>14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59008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37877</v>
      </c>
      <c r="BO10" s="467"/>
      <c r="BP10" s="467"/>
      <c r="BQ10" s="467"/>
      <c r="BR10" s="467"/>
      <c r="BS10" s="467"/>
      <c r="BT10" s="467"/>
      <c r="BU10" s="468"/>
      <c r="BV10" s="466">
        <v>33946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55702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1111485</v>
      </c>
      <c r="BO12" s="467"/>
      <c r="BP12" s="467"/>
      <c r="BQ12" s="467"/>
      <c r="BR12" s="467"/>
      <c r="BS12" s="467"/>
      <c r="BT12" s="467"/>
      <c r="BU12" s="468"/>
      <c r="BV12" s="466">
        <v>1224115</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54952</v>
      </c>
      <c r="S13" s="570"/>
      <c r="T13" s="570"/>
      <c r="U13" s="570"/>
      <c r="V13" s="571"/>
      <c r="W13" s="557" t="s">
        <v>140</v>
      </c>
      <c r="X13" s="479"/>
      <c r="Y13" s="479"/>
      <c r="Z13" s="479"/>
      <c r="AA13" s="479"/>
      <c r="AB13" s="480"/>
      <c r="AC13" s="442">
        <v>2891</v>
      </c>
      <c r="AD13" s="443"/>
      <c r="AE13" s="443"/>
      <c r="AF13" s="443"/>
      <c r="AG13" s="444"/>
      <c r="AH13" s="442">
        <v>2896</v>
      </c>
      <c r="AI13" s="443"/>
      <c r="AJ13" s="443"/>
      <c r="AK13" s="443"/>
      <c r="AL13" s="445"/>
      <c r="AM13" s="535" t="s">
        <v>141</v>
      </c>
      <c r="AN13" s="440"/>
      <c r="AO13" s="440"/>
      <c r="AP13" s="440"/>
      <c r="AQ13" s="440"/>
      <c r="AR13" s="440"/>
      <c r="AS13" s="440"/>
      <c r="AT13" s="441"/>
      <c r="AU13" s="523" t="s">
        <v>135</v>
      </c>
      <c r="AV13" s="524"/>
      <c r="AW13" s="524"/>
      <c r="AX13" s="524"/>
      <c r="AY13" s="446" t="s">
        <v>142</v>
      </c>
      <c r="AZ13" s="447"/>
      <c r="BA13" s="447"/>
      <c r="BB13" s="447"/>
      <c r="BC13" s="447"/>
      <c r="BD13" s="447"/>
      <c r="BE13" s="447"/>
      <c r="BF13" s="447"/>
      <c r="BG13" s="447"/>
      <c r="BH13" s="447"/>
      <c r="BI13" s="447"/>
      <c r="BJ13" s="447"/>
      <c r="BK13" s="447"/>
      <c r="BL13" s="447"/>
      <c r="BM13" s="448"/>
      <c r="BN13" s="466">
        <v>-1131561</v>
      </c>
      <c r="BO13" s="467"/>
      <c r="BP13" s="467"/>
      <c r="BQ13" s="467"/>
      <c r="BR13" s="467"/>
      <c r="BS13" s="467"/>
      <c r="BT13" s="467"/>
      <c r="BU13" s="468"/>
      <c r="BV13" s="466">
        <v>-1540670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56480</v>
      </c>
      <c r="S14" s="570"/>
      <c r="T14" s="570"/>
      <c r="U14" s="570"/>
      <c r="V14" s="571"/>
      <c r="W14" s="572"/>
      <c r="X14" s="482"/>
      <c r="Y14" s="482"/>
      <c r="Z14" s="482"/>
      <c r="AA14" s="482"/>
      <c r="AB14" s="483"/>
      <c r="AC14" s="562">
        <v>11.2</v>
      </c>
      <c r="AD14" s="563"/>
      <c r="AE14" s="563"/>
      <c r="AF14" s="563"/>
      <c r="AG14" s="564"/>
      <c r="AH14" s="562">
        <v>11.1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14.6</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55813</v>
      </c>
      <c r="S15" s="570"/>
      <c r="T15" s="570"/>
      <c r="U15" s="570"/>
      <c r="V15" s="571"/>
      <c r="W15" s="557" t="s">
        <v>146</v>
      </c>
      <c r="X15" s="479"/>
      <c r="Y15" s="479"/>
      <c r="Z15" s="479"/>
      <c r="AA15" s="479"/>
      <c r="AB15" s="480"/>
      <c r="AC15" s="442">
        <v>7793</v>
      </c>
      <c r="AD15" s="443"/>
      <c r="AE15" s="443"/>
      <c r="AF15" s="443"/>
      <c r="AG15" s="444"/>
      <c r="AH15" s="442">
        <v>8061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5804504</v>
      </c>
      <c r="BO15" s="462"/>
      <c r="BP15" s="462"/>
      <c r="BQ15" s="462"/>
      <c r="BR15" s="462"/>
      <c r="BS15" s="462"/>
      <c r="BT15" s="462"/>
      <c r="BU15" s="463"/>
      <c r="BV15" s="461">
        <v>5822454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30.2</v>
      </c>
      <c r="AD16" s="563"/>
      <c r="AE16" s="563"/>
      <c r="AF16" s="563"/>
      <c r="AG16" s="564"/>
      <c r="AH16" s="562">
        <v>30.8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13620393</v>
      </c>
      <c r="BO16" s="467"/>
      <c r="BP16" s="467"/>
      <c r="BQ16" s="467"/>
      <c r="BR16" s="467"/>
      <c r="BS16" s="467"/>
      <c r="BT16" s="467"/>
      <c r="BU16" s="468"/>
      <c r="BV16" s="466">
        <v>13396472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15082</v>
      </c>
      <c r="AD17" s="443"/>
      <c r="AE17" s="443"/>
      <c r="AF17" s="443"/>
      <c r="AG17" s="444"/>
      <c r="AH17" s="442">
        <v>15223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7365520</v>
      </c>
      <c r="BO17" s="467"/>
      <c r="BP17" s="467"/>
      <c r="BQ17" s="467"/>
      <c r="BR17" s="467"/>
      <c r="BS17" s="467"/>
      <c r="BT17" s="467"/>
      <c r="BU17" s="468"/>
      <c r="BV17" s="466">
        <v>7383201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439.05</v>
      </c>
      <c r="M18" s="531"/>
      <c r="N18" s="531"/>
      <c r="O18" s="531"/>
      <c r="P18" s="531"/>
      <c r="Q18" s="531"/>
      <c r="R18" s="532"/>
      <c r="S18" s="532"/>
      <c r="T18" s="532"/>
      <c r="U18" s="532"/>
      <c r="V18" s="533"/>
      <c r="W18" s="547"/>
      <c r="X18" s="548"/>
      <c r="Y18" s="548"/>
      <c r="Z18" s="548"/>
      <c r="AA18" s="548"/>
      <c r="AB18" s="558"/>
      <c r="AC18" s="430">
        <v>58.5</v>
      </c>
      <c r="AD18" s="431"/>
      <c r="AE18" s="431"/>
      <c r="AF18" s="431"/>
      <c r="AG18" s="534"/>
      <c r="AH18" s="430">
        <v>58.1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15584646</v>
      </c>
      <c r="BO18" s="467"/>
      <c r="BP18" s="467"/>
      <c r="BQ18" s="467"/>
      <c r="BR18" s="467"/>
      <c r="BS18" s="467"/>
      <c r="BT18" s="467"/>
      <c r="BU18" s="468"/>
      <c r="BV18" s="466">
        <v>15514160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20146971</v>
      </c>
      <c r="BO19" s="467"/>
      <c r="BP19" s="467"/>
      <c r="BQ19" s="467"/>
      <c r="BR19" s="467"/>
      <c r="BS19" s="467"/>
      <c r="BT19" s="467"/>
      <c r="BU19" s="468"/>
      <c r="BV19" s="466">
        <v>20281012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22524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29361909</v>
      </c>
      <c r="BO23" s="467"/>
      <c r="BP23" s="467"/>
      <c r="BQ23" s="467"/>
      <c r="BR23" s="467"/>
      <c r="BS23" s="467"/>
      <c r="BT23" s="467"/>
      <c r="BU23" s="468"/>
      <c r="BV23" s="466">
        <v>26337033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8100</v>
      </c>
      <c r="R24" s="443"/>
      <c r="S24" s="443"/>
      <c r="T24" s="443"/>
      <c r="U24" s="443"/>
      <c r="V24" s="444"/>
      <c r="W24" s="508"/>
      <c r="X24" s="499"/>
      <c r="Y24" s="500"/>
      <c r="Z24" s="439" t="s">
        <v>170</v>
      </c>
      <c r="AA24" s="440"/>
      <c r="AB24" s="440"/>
      <c r="AC24" s="440"/>
      <c r="AD24" s="440"/>
      <c r="AE24" s="440"/>
      <c r="AF24" s="440"/>
      <c r="AG24" s="441"/>
      <c r="AH24" s="442">
        <v>594</v>
      </c>
      <c r="AI24" s="443"/>
      <c r="AJ24" s="443"/>
      <c r="AK24" s="443"/>
      <c r="AL24" s="444"/>
      <c r="AM24" s="442">
        <v>1920996</v>
      </c>
      <c r="AN24" s="443"/>
      <c r="AO24" s="443"/>
      <c r="AP24" s="443"/>
      <c r="AQ24" s="443"/>
      <c r="AR24" s="444"/>
      <c r="AS24" s="442">
        <v>3234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15996115</v>
      </c>
      <c r="BO24" s="467"/>
      <c r="BP24" s="467"/>
      <c r="BQ24" s="467"/>
      <c r="BR24" s="467"/>
      <c r="BS24" s="467"/>
      <c r="BT24" s="467"/>
      <c r="BU24" s="468"/>
      <c r="BV24" s="466">
        <v>15748725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2</v>
      </c>
      <c r="M25" s="443"/>
      <c r="N25" s="443"/>
      <c r="O25" s="443"/>
      <c r="P25" s="444"/>
      <c r="Q25" s="442">
        <v>6500</v>
      </c>
      <c r="R25" s="443"/>
      <c r="S25" s="443"/>
      <c r="T25" s="443"/>
      <c r="U25" s="443"/>
      <c r="V25" s="444"/>
      <c r="W25" s="508"/>
      <c r="X25" s="499"/>
      <c r="Y25" s="500"/>
      <c r="Z25" s="439" t="s">
        <v>173</v>
      </c>
      <c r="AA25" s="440"/>
      <c r="AB25" s="440"/>
      <c r="AC25" s="440"/>
      <c r="AD25" s="440"/>
      <c r="AE25" s="440"/>
      <c r="AF25" s="440"/>
      <c r="AG25" s="441"/>
      <c r="AH25" s="442">
        <v>91</v>
      </c>
      <c r="AI25" s="443"/>
      <c r="AJ25" s="443"/>
      <c r="AK25" s="443"/>
      <c r="AL25" s="444"/>
      <c r="AM25" s="442">
        <v>276822</v>
      </c>
      <c r="AN25" s="443"/>
      <c r="AO25" s="443"/>
      <c r="AP25" s="443"/>
      <c r="AQ25" s="443"/>
      <c r="AR25" s="444"/>
      <c r="AS25" s="442">
        <v>3042</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6914929</v>
      </c>
      <c r="BO25" s="462"/>
      <c r="BP25" s="462"/>
      <c r="BQ25" s="462"/>
      <c r="BR25" s="462"/>
      <c r="BS25" s="462"/>
      <c r="BT25" s="462"/>
      <c r="BU25" s="463"/>
      <c r="BV25" s="461">
        <v>10288083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5600</v>
      </c>
      <c r="R26" s="443"/>
      <c r="S26" s="443"/>
      <c r="T26" s="443"/>
      <c r="U26" s="443"/>
      <c r="V26" s="444"/>
      <c r="W26" s="508"/>
      <c r="X26" s="499"/>
      <c r="Y26" s="500"/>
      <c r="Z26" s="439" t="s">
        <v>176</v>
      </c>
      <c r="AA26" s="521"/>
      <c r="AB26" s="521"/>
      <c r="AC26" s="521"/>
      <c r="AD26" s="521"/>
      <c r="AE26" s="521"/>
      <c r="AF26" s="521"/>
      <c r="AG26" s="522"/>
      <c r="AH26" s="442">
        <v>37</v>
      </c>
      <c r="AI26" s="443"/>
      <c r="AJ26" s="443"/>
      <c r="AK26" s="443"/>
      <c r="AL26" s="444"/>
      <c r="AM26" s="442">
        <v>127613</v>
      </c>
      <c r="AN26" s="443"/>
      <c r="AO26" s="443"/>
      <c r="AP26" s="443"/>
      <c r="AQ26" s="443"/>
      <c r="AR26" s="444"/>
      <c r="AS26" s="442">
        <v>3449</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4150</v>
      </c>
      <c r="R27" s="443"/>
      <c r="S27" s="443"/>
      <c r="T27" s="443"/>
      <c r="U27" s="443"/>
      <c r="V27" s="444"/>
      <c r="W27" s="508"/>
      <c r="X27" s="499"/>
      <c r="Y27" s="500"/>
      <c r="Z27" s="439" t="s">
        <v>180</v>
      </c>
      <c r="AA27" s="440"/>
      <c r="AB27" s="440"/>
      <c r="AC27" s="440"/>
      <c r="AD27" s="440"/>
      <c r="AE27" s="440"/>
      <c r="AF27" s="440"/>
      <c r="AG27" s="441"/>
      <c r="AH27" s="442">
        <v>7</v>
      </c>
      <c r="AI27" s="443"/>
      <c r="AJ27" s="443"/>
      <c r="AK27" s="443"/>
      <c r="AL27" s="444"/>
      <c r="AM27" s="442">
        <v>27066</v>
      </c>
      <c r="AN27" s="443"/>
      <c r="AO27" s="443"/>
      <c r="AP27" s="443"/>
      <c r="AQ27" s="443"/>
      <c r="AR27" s="444"/>
      <c r="AS27" s="442">
        <v>3867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405733</v>
      </c>
      <c r="BO27" s="470"/>
      <c r="BP27" s="470"/>
      <c r="BQ27" s="470"/>
      <c r="BR27" s="470"/>
      <c r="BS27" s="470"/>
      <c r="BT27" s="470"/>
      <c r="BU27" s="471"/>
      <c r="BV27" s="469">
        <v>405677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3750</v>
      </c>
      <c r="R28" s="443"/>
      <c r="S28" s="443"/>
      <c r="T28" s="443"/>
      <c r="U28" s="443"/>
      <c r="V28" s="444"/>
      <c r="W28" s="508"/>
      <c r="X28" s="499"/>
      <c r="Y28" s="500"/>
      <c r="Z28" s="439" t="s">
        <v>183</v>
      </c>
      <c r="AA28" s="440"/>
      <c r="AB28" s="440"/>
      <c r="AC28" s="440"/>
      <c r="AD28" s="440"/>
      <c r="AE28" s="440"/>
      <c r="AF28" s="440"/>
      <c r="AG28" s="441"/>
      <c r="AH28" s="442">
        <v>1</v>
      </c>
      <c r="AI28" s="443"/>
      <c r="AJ28" s="443"/>
      <c r="AK28" s="443"/>
      <c r="AL28" s="444"/>
      <c r="AM28" s="442" t="s">
        <v>184</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3703668</v>
      </c>
      <c r="BO28" s="462"/>
      <c r="BP28" s="462"/>
      <c r="BQ28" s="462"/>
      <c r="BR28" s="462"/>
      <c r="BS28" s="462"/>
      <c r="BT28" s="462"/>
      <c r="BU28" s="463"/>
      <c r="BV28" s="461">
        <v>4347276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21</v>
      </c>
      <c r="M29" s="443"/>
      <c r="N29" s="443"/>
      <c r="O29" s="443"/>
      <c r="P29" s="444"/>
      <c r="Q29" s="442">
        <v>3550</v>
      </c>
      <c r="R29" s="443"/>
      <c r="S29" s="443"/>
      <c r="T29" s="443"/>
      <c r="U29" s="443"/>
      <c r="V29" s="444"/>
      <c r="W29" s="509"/>
      <c r="X29" s="510"/>
      <c r="Y29" s="511"/>
      <c r="Z29" s="439" t="s">
        <v>188</v>
      </c>
      <c r="AA29" s="440"/>
      <c r="AB29" s="440"/>
      <c r="AC29" s="440"/>
      <c r="AD29" s="440"/>
      <c r="AE29" s="440"/>
      <c r="AF29" s="440"/>
      <c r="AG29" s="441"/>
      <c r="AH29" s="442">
        <v>602</v>
      </c>
      <c r="AI29" s="443"/>
      <c r="AJ29" s="443"/>
      <c r="AK29" s="443"/>
      <c r="AL29" s="444"/>
      <c r="AM29" s="442">
        <v>1951673</v>
      </c>
      <c r="AN29" s="443"/>
      <c r="AO29" s="443"/>
      <c r="AP29" s="443"/>
      <c r="AQ29" s="443"/>
      <c r="AR29" s="444"/>
      <c r="AS29" s="442">
        <v>3242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2649194</v>
      </c>
      <c r="BO29" s="467"/>
      <c r="BP29" s="467"/>
      <c r="BQ29" s="467"/>
      <c r="BR29" s="467"/>
      <c r="BS29" s="467"/>
      <c r="BT29" s="467"/>
      <c r="BU29" s="468"/>
      <c r="BV29" s="466">
        <v>3374285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7808415</v>
      </c>
      <c r="BO30" s="470"/>
      <c r="BP30" s="470"/>
      <c r="BQ30" s="470"/>
      <c r="BR30" s="470"/>
      <c r="BS30" s="470"/>
      <c r="BT30" s="470"/>
      <c r="BU30" s="471"/>
      <c r="BV30" s="469">
        <v>9466703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大分県消防補償等組合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宇佐市土地開発公社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大分県交通災害共済組合（交通災害共済事業会計）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あじむ農業公社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大分県市町村会館管理組合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朝霧の庄</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大分県後期高齢者医療広域連合（普通会計）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宇佐八幡駐車場</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大分県後期高齢者医療広域連合（後期高齢者医療事業会計）</v>
      </c>
      <c r="BZ38" s="424"/>
      <c r="CA38" s="424"/>
      <c r="CB38" s="424"/>
      <c r="CC38" s="424"/>
      <c r="CD38" s="424"/>
      <c r="CE38" s="424"/>
      <c r="CF38" s="424"/>
      <c r="CG38" s="424"/>
      <c r="CH38" s="424"/>
      <c r="CI38" s="424"/>
      <c r="CJ38" s="424"/>
      <c r="CK38" s="424"/>
      <c r="CL38" s="424"/>
      <c r="CM38" s="424"/>
      <c r="CN38" s="214"/>
      <c r="CO38" s="425">
        <f t="shared" si="3"/>
        <v>19</v>
      </c>
      <c r="CP38" s="425"/>
      <c r="CQ38" s="424" t="str">
        <f>IF('各会計、関係団体の財政状況及び健全化判断比率'!BS11="","",'各会計、関係団体の財政状況及び健全化判断比率'!BS11)</f>
        <v>グリーンパークホテルうさ</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宇佐・高田・国東広域事務組合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ybFd7+ger0WGzSg/W2A6AM0FHCmx0i3eeXBPPyR4TKAF6YbjbNYQOvkxnNvhC6rDoxYEVT0NJAN2hoAZ4Evl5A==" saltValue="+/K7rWSNTDr+3Lca3J7q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565</v>
      </c>
      <c r="D34" s="1250"/>
      <c r="E34" s="1251"/>
      <c r="F34" s="32">
        <v>10.94</v>
      </c>
      <c r="G34" s="33">
        <v>11.19</v>
      </c>
      <c r="H34" s="33">
        <v>10.46</v>
      </c>
      <c r="I34" s="33">
        <v>9.48</v>
      </c>
      <c r="J34" s="34">
        <v>8.92</v>
      </c>
      <c r="K34" s="22"/>
      <c r="L34" s="22"/>
      <c r="M34" s="22"/>
      <c r="N34" s="22"/>
      <c r="O34" s="22"/>
      <c r="P34" s="22"/>
    </row>
    <row r="35" spans="1:16" ht="39" customHeight="1">
      <c r="A35" s="22"/>
      <c r="B35" s="35"/>
      <c r="C35" s="1244" t="s">
        <v>566</v>
      </c>
      <c r="D35" s="1245"/>
      <c r="E35" s="1246"/>
      <c r="F35" s="36">
        <v>8.67</v>
      </c>
      <c r="G35" s="37">
        <v>8.5500000000000007</v>
      </c>
      <c r="H35" s="37">
        <v>10.02</v>
      </c>
      <c r="I35" s="37">
        <v>7.87</v>
      </c>
      <c r="J35" s="38">
        <v>7.59</v>
      </c>
      <c r="K35" s="22"/>
      <c r="L35" s="22"/>
      <c r="M35" s="22"/>
      <c r="N35" s="22"/>
      <c r="O35" s="22"/>
      <c r="P35" s="22"/>
    </row>
    <row r="36" spans="1:16" ht="39" customHeight="1">
      <c r="A36" s="22"/>
      <c r="B36" s="35"/>
      <c r="C36" s="1244" t="s">
        <v>567</v>
      </c>
      <c r="D36" s="1245"/>
      <c r="E36" s="1246"/>
      <c r="F36" s="36">
        <v>0.75</v>
      </c>
      <c r="G36" s="37">
        <v>1.18</v>
      </c>
      <c r="H36" s="37">
        <v>0.86</v>
      </c>
      <c r="I36" s="37">
        <v>0.73</v>
      </c>
      <c r="J36" s="38">
        <v>1.1599999999999999</v>
      </c>
      <c r="K36" s="22"/>
      <c r="L36" s="22"/>
      <c r="M36" s="22"/>
      <c r="N36" s="22"/>
      <c r="O36" s="22"/>
      <c r="P36" s="22"/>
    </row>
    <row r="37" spans="1:16" ht="39" customHeight="1">
      <c r="A37" s="22"/>
      <c r="B37" s="35"/>
      <c r="C37" s="1244" t="s">
        <v>568</v>
      </c>
      <c r="D37" s="1245"/>
      <c r="E37" s="1246"/>
      <c r="F37" s="36">
        <v>0.3</v>
      </c>
      <c r="G37" s="37">
        <v>0.35</v>
      </c>
      <c r="H37" s="37">
        <v>0.33</v>
      </c>
      <c r="I37" s="37">
        <v>0.26</v>
      </c>
      <c r="J37" s="38">
        <v>0.47</v>
      </c>
      <c r="K37" s="22"/>
      <c r="L37" s="22"/>
      <c r="M37" s="22"/>
      <c r="N37" s="22"/>
      <c r="O37" s="22"/>
      <c r="P37" s="22"/>
    </row>
    <row r="38" spans="1:16" ht="39" customHeight="1">
      <c r="A38" s="22"/>
      <c r="B38" s="35"/>
      <c r="C38" s="1244" t="s">
        <v>569</v>
      </c>
      <c r="D38" s="1245"/>
      <c r="E38" s="1246"/>
      <c r="F38" s="36">
        <v>0.48</v>
      </c>
      <c r="G38" s="37">
        <v>0.96</v>
      </c>
      <c r="H38" s="37">
        <v>0.97</v>
      </c>
      <c r="I38" s="37">
        <v>0.8</v>
      </c>
      <c r="J38" s="38">
        <v>0.22</v>
      </c>
      <c r="K38" s="22"/>
      <c r="L38" s="22"/>
      <c r="M38" s="22"/>
      <c r="N38" s="22"/>
      <c r="O38" s="22"/>
      <c r="P38" s="22"/>
    </row>
    <row r="39" spans="1:16" ht="39" customHeight="1">
      <c r="A39" s="22"/>
      <c r="B39" s="35"/>
      <c r="C39" s="1244" t="s">
        <v>570</v>
      </c>
      <c r="D39" s="1245"/>
      <c r="E39" s="1246"/>
      <c r="F39" s="36">
        <v>0.03</v>
      </c>
      <c r="G39" s="37">
        <v>0.04</v>
      </c>
      <c r="H39" s="37">
        <v>0.05</v>
      </c>
      <c r="I39" s="37">
        <v>0.03</v>
      </c>
      <c r="J39" s="38">
        <v>0.06</v>
      </c>
      <c r="K39" s="22"/>
      <c r="L39" s="22"/>
      <c r="M39" s="22"/>
      <c r="N39" s="22"/>
      <c r="O39" s="22"/>
      <c r="P39" s="22"/>
    </row>
    <row r="40" spans="1:16" ht="39" customHeight="1">
      <c r="A40" s="22"/>
      <c r="B40" s="35"/>
      <c r="C40" s="1244" t="s">
        <v>571</v>
      </c>
      <c r="D40" s="1245"/>
      <c r="E40" s="1246"/>
      <c r="F40" s="36">
        <v>0.01</v>
      </c>
      <c r="G40" s="37">
        <v>0.01</v>
      </c>
      <c r="H40" s="37">
        <v>0.01</v>
      </c>
      <c r="I40" s="37">
        <v>0.04</v>
      </c>
      <c r="J40" s="38">
        <v>0.01</v>
      </c>
      <c r="K40" s="22"/>
      <c r="L40" s="22"/>
      <c r="M40" s="22"/>
      <c r="N40" s="22"/>
      <c r="O40" s="22"/>
      <c r="P40" s="22"/>
    </row>
    <row r="41" spans="1:16" ht="39" customHeight="1">
      <c r="A41" s="22"/>
      <c r="B41" s="35"/>
      <c r="C41" s="1244" t="s">
        <v>572</v>
      </c>
      <c r="D41" s="1245"/>
      <c r="E41" s="1246"/>
      <c r="F41" s="36">
        <v>0</v>
      </c>
      <c r="G41" s="37">
        <v>0.03</v>
      </c>
      <c r="H41" s="37">
        <v>0.01</v>
      </c>
      <c r="I41" s="37">
        <v>0.01</v>
      </c>
      <c r="J41" s="38">
        <v>0.01</v>
      </c>
      <c r="K41" s="22"/>
      <c r="L41" s="22"/>
      <c r="M41" s="22"/>
      <c r="N41" s="22"/>
      <c r="O41" s="22"/>
      <c r="P41" s="22"/>
    </row>
    <row r="42" spans="1:16" ht="39" customHeight="1">
      <c r="A42" s="22"/>
      <c r="B42" s="39"/>
      <c r="C42" s="1244" t="s">
        <v>573</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574</v>
      </c>
      <c r="D43" s="1248"/>
      <c r="E43" s="1249"/>
      <c r="F43" s="41">
        <v>0.22</v>
      </c>
      <c r="G43" s="42">
        <v>0.54</v>
      </c>
      <c r="H43" s="42">
        <v>0</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d8LOYc+nxLBuY+jAVM2YvFRoFYBAuqCfviO9ICMiC8K2a9vM8VH2wbpLEYhGioPtLS/GtjRArlnoVY+07Wfqg==" saltValue="Ysy44POfADMxFRHE33lc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70" t="s">
        <v>11</v>
      </c>
      <c r="C45" s="1271"/>
      <c r="D45" s="58"/>
      <c r="E45" s="1276" t="s">
        <v>12</v>
      </c>
      <c r="F45" s="1276"/>
      <c r="G45" s="1276"/>
      <c r="H45" s="1276"/>
      <c r="I45" s="1276"/>
      <c r="J45" s="1277"/>
      <c r="K45" s="59">
        <v>2858</v>
      </c>
      <c r="L45" s="60">
        <v>2933</v>
      </c>
      <c r="M45" s="60">
        <v>2936</v>
      </c>
      <c r="N45" s="60">
        <v>2922</v>
      </c>
      <c r="O45" s="61">
        <v>2996</v>
      </c>
      <c r="P45" s="48"/>
      <c r="Q45" s="48"/>
      <c r="R45" s="48"/>
      <c r="S45" s="48"/>
      <c r="T45" s="48"/>
      <c r="U45" s="48"/>
    </row>
    <row r="46" spans="1:21" ht="30.75" customHeight="1">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72"/>
      <c r="C48" s="1273"/>
      <c r="D48" s="62"/>
      <c r="E48" s="1254" t="s">
        <v>15</v>
      </c>
      <c r="F48" s="1254"/>
      <c r="G48" s="1254"/>
      <c r="H48" s="1254"/>
      <c r="I48" s="1254"/>
      <c r="J48" s="1255"/>
      <c r="K48" s="63">
        <v>606</v>
      </c>
      <c r="L48" s="64">
        <v>613</v>
      </c>
      <c r="M48" s="64">
        <v>624</v>
      </c>
      <c r="N48" s="64">
        <v>609</v>
      </c>
      <c r="O48" s="65">
        <v>638</v>
      </c>
      <c r="P48" s="48"/>
      <c r="Q48" s="48"/>
      <c r="R48" s="48"/>
      <c r="S48" s="48"/>
      <c r="T48" s="48"/>
      <c r="U48" s="48"/>
    </row>
    <row r="49" spans="1:21" ht="30.75" customHeight="1">
      <c r="A49" s="48"/>
      <c r="B49" s="1272"/>
      <c r="C49" s="1273"/>
      <c r="D49" s="62"/>
      <c r="E49" s="1254" t="s">
        <v>16</v>
      </c>
      <c r="F49" s="1254"/>
      <c r="G49" s="1254"/>
      <c r="H49" s="1254"/>
      <c r="I49" s="1254"/>
      <c r="J49" s="1255"/>
      <c r="K49" s="63" t="s">
        <v>513</v>
      </c>
      <c r="L49" s="64" t="s">
        <v>513</v>
      </c>
      <c r="M49" s="64" t="s">
        <v>513</v>
      </c>
      <c r="N49" s="64" t="s">
        <v>513</v>
      </c>
      <c r="O49" s="65" t="s">
        <v>513</v>
      </c>
      <c r="P49" s="48"/>
      <c r="Q49" s="48"/>
      <c r="R49" s="48"/>
      <c r="S49" s="48"/>
      <c r="T49" s="48"/>
      <c r="U49" s="48"/>
    </row>
    <row r="50" spans="1:21" ht="30.75" customHeight="1">
      <c r="A50" s="48"/>
      <c r="B50" s="1272"/>
      <c r="C50" s="1273"/>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c r="A52" s="48"/>
      <c r="B52" s="1252" t="s">
        <v>19</v>
      </c>
      <c r="C52" s="1253"/>
      <c r="D52" s="66"/>
      <c r="E52" s="1254" t="s">
        <v>20</v>
      </c>
      <c r="F52" s="1254"/>
      <c r="G52" s="1254"/>
      <c r="H52" s="1254"/>
      <c r="I52" s="1254"/>
      <c r="J52" s="1255"/>
      <c r="K52" s="63">
        <v>2774</v>
      </c>
      <c r="L52" s="64">
        <v>2778</v>
      </c>
      <c r="M52" s="64">
        <v>2763</v>
      </c>
      <c r="N52" s="64">
        <v>2734</v>
      </c>
      <c r="O52" s="65">
        <v>2742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690</v>
      </c>
      <c r="L53" s="69">
        <v>768</v>
      </c>
      <c r="M53" s="69">
        <v>797</v>
      </c>
      <c r="N53" s="69">
        <v>797</v>
      </c>
      <c r="O53" s="70">
        <v>892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0" t="s">
        <v>25</v>
      </c>
      <c r="C57" s="1261"/>
      <c r="D57" s="1264" t="s">
        <v>26</v>
      </c>
      <c r="E57" s="1265"/>
      <c r="F57" s="1265"/>
      <c r="G57" s="1265"/>
      <c r="H57" s="1265"/>
      <c r="I57" s="1265"/>
      <c r="J57" s="1266"/>
      <c r="K57" s="83" t="s">
        <v>581</v>
      </c>
      <c r="L57" s="84" t="s">
        <v>581</v>
      </c>
      <c r="M57" s="84" t="s">
        <v>581</v>
      </c>
      <c r="N57" s="84" t="s">
        <v>581</v>
      </c>
      <c r="O57" s="85" t="s">
        <v>581</v>
      </c>
    </row>
    <row r="58" spans="1:21" ht="31.5" customHeight="1" thickBot="1">
      <c r="B58" s="1262"/>
      <c r="C58" s="1263"/>
      <c r="D58" s="1267" t="s">
        <v>27</v>
      </c>
      <c r="E58" s="1268"/>
      <c r="F58" s="1268"/>
      <c r="G58" s="1268"/>
      <c r="H58" s="1268"/>
      <c r="I58" s="1268"/>
      <c r="J58" s="1269"/>
      <c r="K58" s="86" t="s">
        <v>581</v>
      </c>
      <c r="L58" s="87" t="s">
        <v>581</v>
      </c>
      <c r="M58" s="87" t="s">
        <v>581</v>
      </c>
      <c r="N58" s="87" t="s">
        <v>581</v>
      </c>
      <c r="O58" s="88" t="s">
        <v>581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5" ht="12.6" hidden="1" customHeight="1"/>
    <row r="66" ht="12.6" hidden="1" customHeight="1"/>
    <row r="67" ht="12.6" hidden="1" customHeight="1"/>
  </sheetData>
  <sheetProtection algorithmName="SHA-512" hashValue="svCngfyJBTeR3kIrqWG5h6Zaf1o9GikEMbL3Zg4TNqU6vhAvTBPqBjIrKuQPOV5l5KYyX7j6GJv2EFW7hpfKBA==" saltValue="hLKf/5ucYbm4aXJuS8de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7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90" t="s">
        <v>30</v>
      </c>
      <c r="C41" s="1291"/>
      <c r="D41" s="102"/>
      <c r="E41" s="1292" t="s">
        <v>31</v>
      </c>
      <c r="F41" s="1292"/>
      <c r="G41" s="1292"/>
      <c r="H41" s="1293"/>
      <c r="I41" s="103">
        <v>26010</v>
      </c>
      <c r="J41" s="104">
        <v>25063</v>
      </c>
      <c r="K41" s="104">
        <v>25790</v>
      </c>
      <c r="L41" s="104">
        <v>26419</v>
      </c>
      <c r="M41" s="105">
        <v>29426</v>
      </c>
    </row>
    <row r="42" spans="2:13" ht="27.75" customHeight="1">
      <c r="B42" s="1280"/>
      <c r="C42" s="1281"/>
      <c r="D42" s="106"/>
      <c r="E42" s="1284" t="s">
        <v>32</v>
      </c>
      <c r="F42" s="1284"/>
      <c r="G42" s="1284"/>
      <c r="H42" s="1285"/>
      <c r="I42" s="107" t="s">
        <v>513</v>
      </c>
      <c r="J42" s="108" t="s">
        <v>513</v>
      </c>
      <c r="K42" s="108" t="s">
        <v>513</v>
      </c>
      <c r="L42" s="108" t="s">
        <v>513</v>
      </c>
      <c r="M42" s="109" t="s">
        <v>513</v>
      </c>
    </row>
    <row r="43" spans="2:13" ht="27.75" customHeight="1">
      <c r="B43" s="1280"/>
      <c r="C43" s="1281"/>
      <c r="D43" s="106"/>
      <c r="E43" s="1284" t="s">
        <v>33</v>
      </c>
      <c r="F43" s="1284"/>
      <c r="G43" s="1284"/>
      <c r="H43" s="1285"/>
      <c r="I43" s="107">
        <v>8877</v>
      </c>
      <c r="J43" s="108">
        <v>8551</v>
      </c>
      <c r="K43" s="108">
        <v>8093</v>
      </c>
      <c r="L43" s="108">
        <v>8554</v>
      </c>
      <c r="M43" s="109">
        <v>8952</v>
      </c>
    </row>
    <row r="44" spans="2:13" ht="27.75" customHeight="1">
      <c r="B44" s="1280"/>
      <c r="C44" s="1281"/>
      <c r="D44" s="106"/>
      <c r="E44" s="1284" t="s">
        <v>34</v>
      </c>
      <c r="F44" s="1284"/>
      <c r="G44" s="1284"/>
      <c r="H44" s="1285"/>
      <c r="I44" s="107" t="s">
        <v>513</v>
      </c>
      <c r="J44" s="108" t="s">
        <v>513</v>
      </c>
      <c r="K44" s="108" t="s">
        <v>513</v>
      </c>
      <c r="L44" s="108" t="s">
        <v>513</v>
      </c>
      <c r="M44" s="109" t="s">
        <v>513</v>
      </c>
    </row>
    <row r="45" spans="2:13" ht="27.75" customHeight="1">
      <c r="B45" s="1280"/>
      <c r="C45" s="1281"/>
      <c r="D45" s="106"/>
      <c r="E45" s="1284" t="s">
        <v>35</v>
      </c>
      <c r="F45" s="1284"/>
      <c r="G45" s="1284"/>
      <c r="H45" s="1285"/>
      <c r="I45" s="107">
        <v>5687</v>
      </c>
      <c r="J45" s="108">
        <v>5824</v>
      </c>
      <c r="K45" s="108">
        <v>5727</v>
      </c>
      <c r="L45" s="108">
        <v>5613</v>
      </c>
      <c r="M45" s="109">
        <v>5693</v>
      </c>
    </row>
    <row r="46" spans="2:13" ht="27.75" customHeight="1">
      <c r="B46" s="1280"/>
      <c r="C46" s="1281"/>
      <c r="D46" s="110"/>
      <c r="E46" s="1284" t="s">
        <v>36</v>
      </c>
      <c r="F46" s="1284"/>
      <c r="G46" s="1284"/>
      <c r="H46" s="1285"/>
      <c r="I46" s="107">
        <v>324</v>
      </c>
      <c r="J46" s="108">
        <v>454</v>
      </c>
      <c r="K46" s="108">
        <v>387</v>
      </c>
      <c r="L46" s="108">
        <v>326</v>
      </c>
      <c r="M46" s="109">
        <v>354</v>
      </c>
    </row>
    <row r="47" spans="2:13" ht="27.75" customHeight="1">
      <c r="B47" s="1280"/>
      <c r="C47" s="1281"/>
      <c r="D47" s="111"/>
      <c r="E47" s="1294" t="s">
        <v>37</v>
      </c>
      <c r="F47" s="1295"/>
      <c r="G47" s="1295"/>
      <c r="H47" s="1296"/>
      <c r="I47" s="107" t="s">
        <v>513</v>
      </c>
      <c r="J47" s="108" t="s">
        <v>513</v>
      </c>
      <c r="K47" s="108" t="s">
        <v>513</v>
      </c>
      <c r="L47" s="108" t="s">
        <v>513</v>
      </c>
      <c r="M47" s="109" t="s">
        <v>513</v>
      </c>
    </row>
    <row r="48" spans="2:13" ht="27.75" customHeight="1">
      <c r="B48" s="1280"/>
      <c r="C48" s="1281"/>
      <c r="D48" s="106"/>
      <c r="E48" s="1284" t="s">
        <v>38</v>
      </c>
      <c r="F48" s="1284"/>
      <c r="G48" s="1284"/>
      <c r="H48" s="1285"/>
      <c r="I48" s="107" t="s">
        <v>513</v>
      </c>
      <c r="J48" s="108" t="s">
        <v>513</v>
      </c>
      <c r="K48" s="108" t="s">
        <v>513</v>
      </c>
      <c r="L48" s="108" t="s">
        <v>513</v>
      </c>
      <c r="M48" s="109" t="s">
        <v>513</v>
      </c>
    </row>
    <row r="49" spans="2:13" ht="27.75" customHeight="1">
      <c r="B49" s="1282"/>
      <c r="C49" s="1283"/>
      <c r="D49" s="106"/>
      <c r="E49" s="1284" t="s">
        <v>39</v>
      </c>
      <c r="F49" s="1284"/>
      <c r="G49" s="1284"/>
      <c r="H49" s="1285"/>
      <c r="I49" s="107" t="s">
        <v>513</v>
      </c>
      <c r="J49" s="108" t="s">
        <v>513</v>
      </c>
      <c r="K49" s="108" t="s">
        <v>513</v>
      </c>
      <c r="L49" s="108" t="s">
        <v>513</v>
      </c>
      <c r="M49" s="109" t="s">
        <v>513</v>
      </c>
    </row>
    <row r="50" spans="2:13" ht="27.75" customHeight="1">
      <c r="B50" s="1278" t="s">
        <v>40</v>
      </c>
      <c r="C50" s="1279"/>
      <c r="D50" s="112"/>
      <c r="E50" s="1284" t="s">
        <v>41</v>
      </c>
      <c r="F50" s="1284"/>
      <c r="G50" s="1284"/>
      <c r="H50" s="1285"/>
      <c r="I50" s="107">
        <v>17057</v>
      </c>
      <c r="J50" s="108">
        <v>16401</v>
      </c>
      <c r="K50" s="108">
        <v>15809</v>
      </c>
      <c r="L50" s="108">
        <v>15233</v>
      </c>
      <c r="M50" s="109">
        <v>12287</v>
      </c>
    </row>
    <row r="51" spans="2:13" ht="27.75" customHeight="1">
      <c r="B51" s="1280"/>
      <c r="C51" s="1281"/>
      <c r="D51" s="106"/>
      <c r="E51" s="1284" t="s">
        <v>42</v>
      </c>
      <c r="F51" s="1284"/>
      <c r="G51" s="1284"/>
      <c r="H51" s="1285"/>
      <c r="I51" s="107">
        <v>2628</v>
      </c>
      <c r="J51" s="108">
        <v>2368</v>
      </c>
      <c r="K51" s="108">
        <v>2196</v>
      </c>
      <c r="L51" s="108">
        <v>1833</v>
      </c>
      <c r="M51" s="109">
        <v>1683</v>
      </c>
    </row>
    <row r="52" spans="2:13" ht="27.75" customHeight="1">
      <c r="B52" s="1282"/>
      <c r="C52" s="1283"/>
      <c r="D52" s="106"/>
      <c r="E52" s="1284" t="s">
        <v>43</v>
      </c>
      <c r="F52" s="1284"/>
      <c r="G52" s="1284"/>
      <c r="H52" s="1285"/>
      <c r="I52" s="107">
        <v>27021</v>
      </c>
      <c r="J52" s="108">
        <v>26239</v>
      </c>
      <c r="K52" s="108">
        <v>26273</v>
      </c>
      <c r="L52" s="108">
        <v>26487</v>
      </c>
      <c r="M52" s="109">
        <v>28505</v>
      </c>
    </row>
    <row r="53" spans="2:13" ht="27.75" customHeight="1" thickBot="1">
      <c r="B53" s="1286" t="s">
        <v>44</v>
      </c>
      <c r="C53" s="1287"/>
      <c r="D53" s="113"/>
      <c r="E53" s="1288" t="s">
        <v>45</v>
      </c>
      <c r="F53" s="1288"/>
      <c r="G53" s="1288"/>
      <c r="H53" s="1289"/>
      <c r="I53" s="114">
        <v>-5808</v>
      </c>
      <c r="J53" s="115">
        <v>-5117</v>
      </c>
      <c r="K53" s="115">
        <v>-4281</v>
      </c>
      <c r="L53" s="115">
        <v>-2640</v>
      </c>
      <c r="M53" s="116">
        <v>1950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sheetData>
  <sheetProtection algorithmName="SHA-512" hashValue="62JIoJu/t/lDp+U48sN1yNFyFECZeM3yGsjGmsP0RoMDeMDjPHuZk3h2bxe4Czi3rqhwGlpH9gKki3SDFSbgtw==" saltValue="OPajDrQ5oUyBbNk0FuBq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5" t="s">
        <v>48</v>
      </c>
      <c r="D55" s="1305"/>
      <c r="E55" s="1306"/>
      <c r="F55" s="128">
        <v>4997</v>
      </c>
      <c r="G55" s="128">
        <v>4347</v>
      </c>
      <c r="H55" s="129">
        <v>3704</v>
      </c>
    </row>
    <row r="56" spans="2:8" ht="52.5" customHeight="1">
      <c r="B56" s="130"/>
      <c r="C56" s="1307" t="s">
        <v>49</v>
      </c>
      <c r="D56" s="1307"/>
      <c r="E56" s="1308"/>
      <c r="F56" s="131">
        <v>3905</v>
      </c>
      <c r="G56" s="131">
        <v>3374</v>
      </c>
      <c r="H56" s="132">
        <v>2649</v>
      </c>
    </row>
    <row r="57" spans="2:8" ht="53.25" customHeight="1">
      <c r="B57" s="130"/>
      <c r="C57" s="1309" t="s">
        <v>50</v>
      </c>
      <c r="D57" s="1309"/>
      <c r="E57" s="1310"/>
      <c r="F57" s="133">
        <v>8850</v>
      </c>
      <c r="G57" s="133">
        <v>9467</v>
      </c>
      <c r="H57" s="134">
        <v>7808</v>
      </c>
    </row>
    <row r="58" spans="2:8" ht="45.75" customHeight="1">
      <c r="B58" s="135"/>
      <c r="C58" s="1297" t="s">
        <v>586</v>
      </c>
      <c r="D58" s="1298"/>
      <c r="E58" s="1299"/>
      <c r="F58" s="136">
        <v>1891</v>
      </c>
      <c r="G58" s="136">
        <v>1968</v>
      </c>
      <c r="H58" s="137">
        <v>1887</v>
      </c>
    </row>
    <row r="59" spans="2:8" ht="45.75" customHeight="1">
      <c r="B59" s="135"/>
      <c r="C59" s="1297" t="s">
        <v>582</v>
      </c>
      <c r="D59" s="1298"/>
      <c r="E59" s="1299"/>
      <c r="F59" s="136">
        <v>2182</v>
      </c>
      <c r="G59" s="136">
        <v>2539</v>
      </c>
      <c r="H59" s="137">
        <v>1189</v>
      </c>
    </row>
    <row r="60" spans="2:8" ht="45.75" customHeight="1">
      <c r="B60" s="135"/>
      <c r="C60" s="1297" t="s">
        <v>583</v>
      </c>
      <c r="D60" s="1298"/>
      <c r="E60" s="1299"/>
      <c r="F60" s="136">
        <v>827</v>
      </c>
      <c r="G60" s="136">
        <v>833</v>
      </c>
      <c r="H60" s="137">
        <v>839</v>
      </c>
    </row>
    <row r="61" spans="2:8" ht="45.75" customHeight="1">
      <c r="B61" s="135"/>
      <c r="C61" s="1297" t="s">
        <v>584</v>
      </c>
      <c r="D61" s="1298"/>
      <c r="E61" s="1299"/>
      <c r="F61" s="136">
        <v>760</v>
      </c>
      <c r="G61" s="136">
        <v>768</v>
      </c>
      <c r="H61" s="137">
        <v>774</v>
      </c>
    </row>
    <row r="62" spans="2:8" ht="45.75" customHeight="1" thickBot="1">
      <c r="B62" s="138"/>
      <c r="C62" s="1300" t="s">
        <v>585</v>
      </c>
      <c r="D62" s="1301"/>
      <c r="E62" s="1302"/>
      <c r="F62" s="139">
        <v>813</v>
      </c>
      <c r="G62" s="139">
        <v>719</v>
      </c>
      <c r="H62" s="140">
        <v>675</v>
      </c>
    </row>
    <row r="63" spans="2:8" ht="52.5" customHeight="1" thickBot="1">
      <c r="B63" s="141"/>
      <c r="C63" s="1303" t="s">
        <v>51</v>
      </c>
      <c r="D63" s="1303"/>
      <c r="E63" s="1304"/>
      <c r="F63" s="142">
        <v>17752</v>
      </c>
      <c r="G63" s="142">
        <v>17188</v>
      </c>
      <c r="H63" s="143">
        <v>14161</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sheetData>
  <sheetProtection algorithmName="SHA-512" hashValue="tuMfoed+TH6KqGOPTw3YcP/KbcMDioW+/oV3LuARlMMkdYitZrrZyXek/vfT3DuGj9BowPMD4iFlQ6/VGp8pvA==" saltValue="11uDa/9qikOyUakDstt0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c r="B51" s="395"/>
      <c r="G51" s="1330"/>
      <c r="H51" s="1330"/>
      <c r="I51" s="1328"/>
      <c r="J51" s="1328"/>
      <c r="K51" s="1326"/>
      <c r="L51" s="1326"/>
      <c r="M51" s="1326"/>
      <c r="N51" s="1326"/>
      <c r="AM51" s="404"/>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v>14.6</v>
      </c>
      <c r="CW51" s="1325"/>
      <c r="CX51" s="1325"/>
      <c r="CY51" s="1325"/>
      <c r="CZ51" s="1325"/>
      <c r="DA51" s="1325"/>
      <c r="DB51" s="1325"/>
      <c r="DC51" s="1325"/>
    </row>
    <row r="52" spans="1:109">
      <c r="B52" s="395"/>
      <c r="G52" s="1330"/>
      <c r="H52" s="1330"/>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3"/>
      <c r="B53" s="395"/>
      <c r="G53" s="1330"/>
      <c r="H53" s="1330"/>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66.099999999999994</v>
      </c>
      <c r="BQ53" s="1325"/>
      <c r="BR53" s="1325"/>
      <c r="BS53" s="1325"/>
      <c r="BT53" s="1325"/>
      <c r="BU53" s="1325"/>
      <c r="BV53" s="1325"/>
      <c r="BW53" s="1325"/>
      <c r="BX53" s="1325">
        <v>67.599999999999994</v>
      </c>
      <c r="BY53" s="1325"/>
      <c r="BZ53" s="1325"/>
      <c r="CA53" s="1325"/>
      <c r="CB53" s="1325"/>
      <c r="CC53" s="1325"/>
      <c r="CD53" s="1325"/>
      <c r="CE53" s="1325"/>
      <c r="CF53" s="1325">
        <v>68.400000000000006</v>
      </c>
      <c r="CG53" s="1325"/>
      <c r="CH53" s="1325"/>
      <c r="CI53" s="1325"/>
      <c r="CJ53" s="1325"/>
      <c r="CK53" s="1325"/>
      <c r="CL53" s="1325"/>
      <c r="CM53" s="1325"/>
      <c r="CN53" s="1325">
        <v>69.7</v>
      </c>
      <c r="CO53" s="1325"/>
      <c r="CP53" s="1325"/>
      <c r="CQ53" s="1325"/>
      <c r="CR53" s="1325"/>
      <c r="CS53" s="1325"/>
      <c r="CT53" s="1325"/>
      <c r="CU53" s="1325"/>
      <c r="CV53" s="1325">
        <v>69.5</v>
      </c>
      <c r="CW53" s="1325"/>
      <c r="CX53" s="1325"/>
      <c r="CY53" s="1325"/>
      <c r="CZ53" s="1325"/>
      <c r="DA53" s="1325"/>
      <c r="DB53" s="1325"/>
      <c r="DC53" s="1325"/>
    </row>
    <row r="54" spans="1:109">
      <c r="A54" s="403"/>
      <c r="B54" s="395"/>
      <c r="G54" s="1330"/>
      <c r="H54" s="1330"/>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3"/>
      <c r="B55" s="395"/>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39</v>
      </c>
      <c r="BQ55" s="1325"/>
      <c r="BR55" s="1325"/>
      <c r="BS55" s="1325"/>
      <c r="BT55" s="1325"/>
      <c r="BU55" s="1325"/>
      <c r="BV55" s="1325"/>
      <c r="BW55" s="1325"/>
      <c r="BX55" s="1325">
        <v>32.5</v>
      </c>
      <c r="BY55" s="1325"/>
      <c r="BZ55" s="1325"/>
      <c r="CA55" s="1325"/>
      <c r="CB55" s="1325"/>
      <c r="CC55" s="1325"/>
      <c r="CD55" s="1325"/>
      <c r="CE55" s="1325"/>
      <c r="CF55" s="1325">
        <v>30.2</v>
      </c>
      <c r="CG55" s="1325"/>
      <c r="CH55" s="1325"/>
      <c r="CI55" s="1325"/>
      <c r="CJ55" s="1325"/>
      <c r="CK55" s="1325"/>
      <c r="CL55" s="1325"/>
      <c r="CM55" s="1325"/>
      <c r="CN55" s="1325">
        <v>25.4</v>
      </c>
      <c r="CO55" s="1325"/>
      <c r="CP55" s="1325"/>
      <c r="CQ55" s="1325"/>
      <c r="CR55" s="1325"/>
      <c r="CS55" s="1325"/>
      <c r="CT55" s="1325"/>
      <c r="CU55" s="1325"/>
      <c r="CV55" s="1325">
        <v>22.9</v>
      </c>
      <c r="CW55" s="1325"/>
      <c r="CX55" s="1325"/>
      <c r="CY55" s="1325"/>
      <c r="CZ55" s="1325"/>
      <c r="DA55" s="1325"/>
      <c r="DB55" s="1325"/>
      <c r="DC55" s="1325"/>
    </row>
    <row r="56" spans="1:109">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3" customFormat="1">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55.4</v>
      </c>
      <c r="BQ57" s="1325"/>
      <c r="BR57" s="1325"/>
      <c r="BS57" s="1325"/>
      <c r="BT57" s="1325"/>
      <c r="BU57" s="1325"/>
      <c r="BV57" s="1325"/>
      <c r="BW57" s="1325"/>
      <c r="BX57" s="1325">
        <v>57</v>
      </c>
      <c r="BY57" s="1325"/>
      <c r="BZ57" s="1325"/>
      <c r="CA57" s="1325"/>
      <c r="CB57" s="1325"/>
      <c r="CC57" s="1325"/>
      <c r="CD57" s="1325"/>
      <c r="CE57" s="1325"/>
      <c r="CF57" s="1325">
        <v>58.9</v>
      </c>
      <c r="CG57" s="1325"/>
      <c r="CH57" s="1325"/>
      <c r="CI57" s="1325"/>
      <c r="CJ57" s="1325"/>
      <c r="CK57" s="1325"/>
      <c r="CL57" s="1325"/>
      <c r="CM57" s="1325"/>
      <c r="CN57" s="1325">
        <v>59.9</v>
      </c>
      <c r="CO57" s="1325"/>
      <c r="CP57" s="1325"/>
      <c r="CQ57" s="1325"/>
      <c r="CR57" s="1325"/>
      <c r="CS57" s="1325"/>
      <c r="CT57" s="1325"/>
      <c r="CU57" s="1325"/>
      <c r="CV57" s="1325">
        <v>60.7</v>
      </c>
      <c r="CW57" s="1325"/>
      <c r="CX57" s="1325"/>
      <c r="CY57" s="1325"/>
      <c r="CZ57" s="1325"/>
      <c r="DA57" s="1325"/>
      <c r="DB57" s="1325"/>
      <c r="DC57" s="1325"/>
      <c r="DD57" s="408"/>
      <c r="DE57" s="407"/>
    </row>
    <row r="58" spans="1:109" s="403" customFormat="1">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616</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c r="B73" s="395"/>
      <c r="G73" s="1330"/>
      <c r="H73" s="1330"/>
      <c r="I73" s="1330"/>
      <c r="J73" s="1330"/>
      <c r="K73" s="1331"/>
      <c r="L73" s="1331"/>
      <c r="M73" s="1331"/>
      <c r="N73" s="1331"/>
      <c r="AM73" s="404"/>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v>14.6</v>
      </c>
      <c r="CW73" s="1325"/>
      <c r="CX73" s="1325"/>
      <c r="CY73" s="1325"/>
      <c r="CZ73" s="1325"/>
      <c r="DA73" s="1325"/>
      <c r="DB73" s="1325"/>
      <c r="DC73" s="1325"/>
    </row>
    <row r="74" spans="2:107">
      <c r="B74" s="395"/>
      <c r="G74" s="1330"/>
      <c r="H74" s="1330"/>
      <c r="I74" s="1330"/>
      <c r="J74" s="1330"/>
      <c r="K74" s="1331"/>
      <c r="L74" s="1331"/>
      <c r="M74" s="1331"/>
      <c r="N74" s="1331"/>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5"/>
      <c r="G75" s="1330"/>
      <c r="H75" s="1330"/>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5.0999999999999996</v>
      </c>
      <c r="BQ75" s="1325"/>
      <c r="BR75" s="1325"/>
      <c r="BS75" s="1325"/>
      <c r="BT75" s="1325"/>
      <c r="BU75" s="1325"/>
      <c r="BV75" s="1325"/>
      <c r="BW75" s="1325"/>
      <c r="BX75" s="1325">
        <v>5.0999999999999996</v>
      </c>
      <c r="BY75" s="1325"/>
      <c r="BZ75" s="1325"/>
      <c r="CA75" s="1325"/>
      <c r="CB75" s="1325"/>
      <c r="CC75" s="1325"/>
      <c r="CD75" s="1325"/>
      <c r="CE75" s="1325"/>
      <c r="CF75" s="1325">
        <v>5.4</v>
      </c>
      <c r="CG75" s="1325"/>
      <c r="CH75" s="1325"/>
      <c r="CI75" s="1325"/>
      <c r="CJ75" s="1325"/>
      <c r="CK75" s="1325"/>
      <c r="CL75" s="1325"/>
      <c r="CM75" s="1325"/>
      <c r="CN75" s="1325">
        <v>5.8</v>
      </c>
      <c r="CO75" s="1325"/>
      <c r="CP75" s="1325"/>
      <c r="CQ75" s="1325"/>
      <c r="CR75" s="1325"/>
      <c r="CS75" s="1325"/>
      <c r="CT75" s="1325"/>
      <c r="CU75" s="1325"/>
      <c r="CV75" s="1325">
        <v>6.1</v>
      </c>
      <c r="CW75" s="1325"/>
      <c r="CX75" s="1325"/>
      <c r="CY75" s="1325"/>
      <c r="CZ75" s="1325"/>
      <c r="DA75" s="1325"/>
      <c r="DB75" s="1325"/>
      <c r="DC75" s="1325"/>
    </row>
    <row r="76" spans="2:107">
      <c r="B76" s="395"/>
      <c r="G76" s="1330"/>
      <c r="H76" s="1330"/>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5"/>
      <c r="G77" s="1320"/>
      <c r="H77" s="1320"/>
      <c r="I77" s="1320"/>
      <c r="J77" s="1320"/>
      <c r="K77" s="1331"/>
      <c r="L77" s="1331"/>
      <c r="M77" s="1331"/>
      <c r="N77" s="1331"/>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39</v>
      </c>
      <c r="BQ77" s="1325"/>
      <c r="BR77" s="1325"/>
      <c r="BS77" s="1325"/>
      <c r="BT77" s="1325"/>
      <c r="BU77" s="1325"/>
      <c r="BV77" s="1325"/>
      <c r="BW77" s="1325"/>
      <c r="BX77" s="1325">
        <v>32.5</v>
      </c>
      <c r="BY77" s="1325"/>
      <c r="BZ77" s="1325"/>
      <c r="CA77" s="1325"/>
      <c r="CB77" s="1325"/>
      <c r="CC77" s="1325"/>
      <c r="CD77" s="1325"/>
      <c r="CE77" s="1325"/>
      <c r="CF77" s="1325">
        <v>30.2</v>
      </c>
      <c r="CG77" s="1325"/>
      <c r="CH77" s="1325"/>
      <c r="CI77" s="1325"/>
      <c r="CJ77" s="1325"/>
      <c r="CK77" s="1325"/>
      <c r="CL77" s="1325"/>
      <c r="CM77" s="1325"/>
      <c r="CN77" s="1325">
        <v>25.4</v>
      </c>
      <c r="CO77" s="1325"/>
      <c r="CP77" s="1325"/>
      <c r="CQ77" s="1325"/>
      <c r="CR77" s="1325"/>
      <c r="CS77" s="1325"/>
      <c r="CT77" s="1325"/>
      <c r="CU77" s="1325"/>
      <c r="CV77" s="1325">
        <v>22.9</v>
      </c>
      <c r="CW77" s="1325"/>
      <c r="CX77" s="1325"/>
      <c r="CY77" s="1325"/>
      <c r="CZ77" s="1325"/>
      <c r="DA77" s="1325"/>
      <c r="DB77" s="1325"/>
      <c r="DC77" s="1325"/>
    </row>
    <row r="78" spans="2:107">
      <c r="B78" s="395"/>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5"/>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9</v>
      </c>
      <c r="BQ79" s="1325"/>
      <c r="BR79" s="1325"/>
      <c r="BS79" s="1325"/>
      <c r="BT79" s="1325"/>
      <c r="BU79" s="1325"/>
      <c r="BV79" s="1325"/>
      <c r="BW79" s="1325"/>
      <c r="BX79" s="1325">
        <v>8.1999999999999993</v>
      </c>
      <c r="BY79" s="1325"/>
      <c r="BZ79" s="1325"/>
      <c r="CA79" s="1325"/>
      <c r="CB79" s="1325"/>
      <c r="CC79" s="1325"/>
      <c r="CD79" s="1325"/>
      <c r="CE79" s="1325"/>
      <c r="CF79" s="1325">
        <v>8</v>
      </c>
      <c r="CG79" s="1325"/>
      <c r="CH79" s="1325"/>
      <c r="CI79" s="1325"/>
      <c r="CJ79" s="1325"/>
      <c r="CK79" s="1325"/>
      <c r="CL79" s="1325"/>
      <c r="CM79" s="1325"/>
      <c r="CN79" s="1325">
        <v>7.8</v>
      </c>
      <c r="CO79" s="1325"/>
      <c r="CP79" s="1325"/>
      <c r="CQ79" s="1325"/>
      <c r="CR79" s="1325"/>
      <c r="CS79" s="1325"/>
      <c r="CT79" s="1325"/>
      <c r="CU79" s="1325"/>
      <c r="CV79" s="1325">
        <v>7.7</v>
      </c>
      <c r="CW79" s="1325"/>
      <c r="CX79" s="1325"/>
      <c r="CY79" s="1325"/>
      <c r="CZ79" s="1325"/>
      <c r="DA79" s="1325"/>
      <c r="DB79" s="1325"/>
      <c r="DC79" s="1325"/>
    </row>
    <row r="80" spans="2:107">
      <c r="B80" s="395"/>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Eu20ekP9VK9mDx01/VeaDxEOHWu8wJz/Ghh7ek79CvSZTbr8jxoM5N18i5SUYMMrmuffvFOV4n7pOOIS33k+gA==" saltValue="kz9qLQnjOeMYCkyWyp6X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pnyS8YpGXweWfMCbdINFzqNUB2EfpDGitovpBa/DVWXV5Wy/UyforAIeoOt33aMQ6Xo1CN1+YRj+Wg7x1SqDeA==" saltValue="mnV15KDfCoZZBZXLKyYC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3Y/dqsrCMziZhdONAYEhSfbp3OCy3tXk6wtrECtafyg6lhsPtTIRZn+FPJMDGSSOW5zSKEYPgsmGoQb5ru6B8Q==" saltValue="MzV0HKBtLIvR0fmzmmhj9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81186</v>
      </c>
      <c r="E3" s="162"/>
      <c r="F3" s="163">
        <v>92247</v>
      </c>
      <c r="G3" s="164"/>
      <c r="H3" s="165"/>
    </row>
    <row r="4" spans="1:8">
      <c r="A4" s="166"/>
      <c r="B4" s="167"/>
      <c r="C4" s="168"/>
      <c r="D4" s="169">
        <v>22751</v>
      </c>
      <c r="E4" s="170"/>
      <c r="F4" s="171">
        <v>37204</v>
      </c>
      <c r="G4" s="172"/>
      <c r="H4" s="173"/>
    </row>
    <row r="5" spans="1:8">
      <c r="A5" s="154" t="s">
        <v>547</v>
      </c>
      <c r="B5" s="159"/>
      <c r="C5" s="160"/>
      <c r="D5" s="161">
        <v>48421</v>
      </c>
      <c r="E5" s="162"/>
      <c r="F5" s="163">
        <v>67319</v>
      </c>
      <c r="G5" s="164"/>
      <c r="H5" s="165"/>
    </row>
    <row r="6" spans="1:8">
      <c r="A6" s="166"/>
      <c r="B6" s="167"/>
      <c r="C6" s="168"/>
      <c r="D6" s="169">
        <v>25720</v>
      </c>
      <c r="E6" s="170"/>
      <c r="F6" s="171">
        <v>38101</v>
      </c>
      <c r="G6" s="172"/>
      <c r="H6" s="173"/>
    </row>
    <row r="7" spans="1:8">
      <c r="A7" s="154" t="s">
        <v>548</v>
      </c>
      <c r="B7" s="159"/>
      <c r="C7" s="160"/>
      <c r="D7" s="161">
        <v>91992</v>
      </c>
      <c r="E7" s="162"/>
      <c r="F7" s="163">
        <v>70615</v>
      </c>
      <c r="G7" s="164"/>
      <c r="H7" s="165"/>
    </row>
    <row r="8" spans="1:8">
      <c r="A8" s="166"/>
      <c r="B8" s="167"/>
      <c r="C8" s="168"/>
      <c r="D8" s="169">
        <v>46749</v>
      </c>
      <c r="E8" s="170"/>
      <c r="F8" s="171">
        <v>37382</v>
      </c>
      <c r="G8" s="172"/>
      <c r="H8" s="173"/>
    </row>
    <row r="9" spans="1:8">
      <c r="A9" s="154" t="s">
        <v>549</v>
      </c>
      <c r="B9" s="159"/>
      <c r="C9" s="160"/>
      <c r="D9" s="161">
        <v>81626</v>
      </c>
      <c r="E9" s="162"/>
      <c r="F9" s="163">
        <v>69185</v>
      </c>
      <c r="G9" s="164"/>
      <c r="H9" s="165"/>
    </row>
    <row r="10" spans="1:8">
      <c r="A10" s="166"/>
      <c r="B10" s="167"/>
      <c r="C10" s="168"/>
      <c r="D10" s="169">
        <v>38644</v>
      </c>
      <c r="E10" s="170"/>
      <c r="F10" s="171">
        <v>38519</v>
      </c>
      <c r="G10" s="172"/>
      <c r="H10" s="173"/>
    </row>
    <row r="11" spans="1:8">
      <c r="A11" s="154" t="s">
        <v>550</v>
      </c>
      <c r="B11" s="159"/>
      <c r="C11" s="160"/>
      <c r="D11" s="161">
        <v>173256</v>
      </c>
      <c r="E11" s="162"/>
      <c r="F11" s="163">
        <v>70166</v>
      </c>
      <c r="G11" s="164"/>
      <c r="H11" s="165"/>
    </row>
    <row r="12" spans="1:8">
      <c r="A12" s="166"/>
      <c r="B12" s="167"/>
      <c r="C12" s="174"/>
      <c r="D12" s="169">
        <v>117204</v>
      </c>
      <c r="E12" s="170"/>
      <c r="F12" s="171">
        <v>36115</v>
      </c>
      <c r="G12" s="172"/>
      <c r="H12" s="173"/>
    </row>
    <row r="13" spans="1:8">
      <c r="A13" s="154"/>
      <c r="B13" s="159"/>
      <c r="C13" s="175"/>
      <c r="D13" s="176">
        <v>95296</v>
      </c>
      <c r="E13" s="177"/>
      <c r="F13" s="178">
        <v>73906</v>
      </c>
      <c r="G13" s="179"/>
      <c r="H13" s="165"/>
    </row>
    <row r="14" spans="1:8">
      <c r="A14" s="166"/>
      <c r="B14" s="167"/>
      <c r="C14" s="168"/>
      <c r="D14" s="169">
        <v>50214</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8.67</v>
      </c>
      <c r="C19" s="180">
        <f>ROUND(VALUE(SUBSTITUTE(実質収支比率等に係る経年分析!G$48,"▲","-")),2)</f>
        <v>8.56</v>
      </c>
      <c r="D19" s="180">
        <f>ROUND(VALUE(SUBSTITUTE(実質収支比率等に係る経年分析!H$48,"▲","-")),2)</f>
        <v>10.02</v>
      </c>
      <c r="E19" s="180">
        <f>ROUND(VALUE(SUBSTITUTE(実質収支比率等に係る経年分析!I$48,"▲","-")),2)</f>
        <v>7.88</v>
      </c>
      <c r="F19" s="180">
        <f>ROUND(VALUE(SUBSTITUTE(実質収支比率等に係る経年分析!J$48,"▲","-")),2)</f>
        <v>7.59</v>
      </c>
    </row>
    <row r="20" spans="1:11">
      <c r="A20" s="180" t="s">
        <v>55</v>
      </c>
      <c r="B20" s="180">
        <f>ROUND(VALUE(SUBSTITUTE(実質収支比率等に係る経年分析!F$47,"▲","-")),2)</f>
        <v>35</v>
      </c>
      <c r="C20" s="180">
        <f>ROUND(VALUE(SUBSTITUTE(実質収支比率等に係る経年分析!G$47,"▲","-")),2)</f>
        <v>34.15</v>
      </c>
      <c r="D20" s="180">
        <f>ROUND(VALUE(SUBSTITUTE(実質収支比率等に係る経年分析!H$47,"▲","-")),2)</f>
        <v>31.03</v>
      </c>
      <c r="E20" s="180">
        <f>ROUND(VALUE(SUBSTITUTE(実質収支比率等に係る経年分析!I$47,"▲","-")),2)</f>
        <v>27.09</v>
      </c>
      <c r="F20" s="180">
        <f>ROUND(VALUE(SUBSTITUTE(実質収支比率等に係る経年分析!J$47,"▲","-")),2)</f>
        <v>23.32</v>
      </c>
    </row>
    <row r="21" spans="1:11">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-5.2</v>
      </c>
      <c r="D21" s="180">
        <f>IF(ISNUMBER(VALUE(SUBSTITUTE(実質収支比率等に係る経年分析!H$49,"▲","-"))),ROUND(VALUE(SUBSTITUTE(実質収支比率等に係る経年分析!H$49,"▲","-")),2),NA())</f>
        <v>-4.8099999999999996</v>
      </c>
      <c r="E21" s="180">
        <f>IF(ISNUMBER(VALUE(SUBSTITUTE(実質収支比率等に係る経年分析!I$49,"▲","-"))),ROUND(VALUE(SUBSTITUTE(実質収支比率等に係る経年分析!I$49,"▲","-")),2),NA())</f>
        <v>-9.6</v>
      </c>
      <c r="F21" s="180">
        <f>IF(ISNUMBER(VALUE(SUBSTITUTE(実質収支比率等に係る経年分析!J$49,"▲","-"))),ROUND(VALUE(SUBSTITUTE(実質収支比率等に係る経年分析!J$49,"▲","-")),2),NA())</f>
        <v>-7.13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特定環境保全公共下水道事業特別会計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8.5500000000000007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2774</v>
      </c>
      <c r="E42" s="182"/>
      <c r="F42" s="182"/>
      <c r="G42" s="182">
        <f>'実質公債費比率（分子）の構造'!L$52</f>
        <v>2778</v>
      </c>
      <c r="H42" s="182"/>
      <c r="I42" s="182"/>
      <c r="J42" s="182">
        <f>'実質公債費比率（分子）の構造'!M$52</f>
        <v>2763</v>
      </c>
      <c r="K42" s="182"/>
      <c r="L42" s="182"/>
      <c r="M42" s="182">
        <f>'実質公債費比率（分子）の構造'!N$52</f>
        <v>2734</v>
      </c>
      <c r="N42" s="182"/>
      <c r="O42" s="182"/>
      <c r="P42" s="182">
        <f>'実質公債費比率（分子）の構造'!O$52</f>
        <v>2742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606</v>
      </c>
      <c r="C46" s="182"/>
      <c r="D46" s="182"/>
      <c r="E46" s="182">
        <f>'実質公債費比率（分子）の構造'!L$48</f>
        <v>613</v>
      </c>
      <c r="F46" s="182"/>
      <c r="G46" s="182"/>
      <c r="H46" s="182">
        <f>'実質公債費比率（分子）の構造'!M$48</f>
        <v>624</v>
      </c>
      <c r="I46" s="182"/>
      <c r="J46" s="182"/>
      <c r="K46" s="182">
        <f>'実質公債費比率（分子）の構造'!N$48</f>
        <v>609</v>
      </c>
      <c r="L46" s="182"/>
      <c r="M46" s="182"/>
      <c r="N46" s="182">
        <f>'実質公債費比率（分子）の構造'!O$48</f>
        <v>638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2858</v>
      </c>
      <c r="C49" s="182"/>
      <c r="D49" s="182"/>
      <c r="E49" s="182">
        <f>'実質公債費比率（分子）の構造'!L$45</f>
        <v>2933</v>
      </c>
      <c r="F49" s="182"/>
      <c r="G49" s="182"/>
      <c r="H49" s="182">
        <f>'実質公債費比率（分子）の構造'!M$45</f>
        <v>2936</v>
      </c>
      <c r="I49" s="182"/>
      <c r="J49" s="182"/>
      <c r="K49" s="182">
        <f>'実質公債費比率（分子）の構造'!N$45</f>
        <v>2922</v>
      </c>
      <c r="L49" s="182"/>
      <c r="M49" s="182"/>
      <c r="N49" s="182">
        <f>'実質公債費比率（分子）の構造'!O$45</f>
        <v>2996</v>
      </c>
      <c r="O49" s="182"/>
      <c r="P49" s="182"/>
    </row>
    <row r="50" spans="1:16">
      <c r="A50" s="182" t="s">
        <v>71</v>
      </c>
      <c r="B50" s="182" t="e">
        <f>NA()</f>
        <v>#N/A</v>
      </c>
      <c r="C50" s="182">
        <f>IF(ISNUMBER('実質公債費比率（分子）の構造'!K$53),'実質公債費比率（分子）の構造'!K$53,NA())</f>
        <v>690</v>
      </c>
      <c r="D50" s="182" t="e">
        <f>NA()</f>
        <v>#N/A</v>
      </c>
      <c r="E50" s="182" t="e">
        <f>NA()</f>
        <v>#N/A</v>
      </c>
      <c r="F50" s="182">
        <f>IF(ISNUMBER('実質公債費比率（分子）の構造'!L$53),'実質公債費比率（分子）の構造'!L$53,NA())</f>
        <v>768</v>
      </c>
      <c r="G50" s="182" t="e">
        <f>NA()</f>
        <v>#N/A</v>
      </c>
      <c r="H50" s="182" t="e">
        <f>NA()</f>
        <v>#N/A</v>
      </c>
      <c r="I50" s="182">
        <f>IF(ISNUMBER('実質公債費比率（分子）の構造'!M$53),'実質公債費比率（分子）の構造'!M$53,NA())</f>
        <v>797</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892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27021</v>
      </c>
      <c r="E56" s="181"/>
      <c r="F56" s="181"/>
      <c r="G56" s="181">
        <f>'将来負担比率（分子）の構造'!J$52</f>
        <v>26239</v>
      </c>
      <c r="H56" s="181"/>
      <c r="I56" s="181"/>
      <c r="J56" s="181">
        <f>'将来負担比率（分子）の構造'!K$52</f>
        <v>26273</v>
      </c>
      <c r="K56" s="181"/>
      <c r="L56" s="181"/>
      <c r="M56" s="181">
        <f>'将来負担比率（分子）の構造'!L$52</f>
        <v>26487</v>
      </c>
      <c r="N56" s="181"/>
      <c r="O56" s="181"/>
      <c r="P56" s="181">
        <f>'将来負担比率（分子）の構造'!M$52</f>
        <v>28505</v>
      </c>
    </row>
    <row r="57" spans="1:16">
      <c r="A57" s="181" t="s">
        <v>42</v>
      </c>
      <c r="B57" s="181"/>
      <c r="C57" s="181"/>
      <c r="D57" s="181">
        <f>'将来負担比率（分子）の構造'!I$51</f>
        <v>2628</v>
      </c>
      <c r="E57" s="181"/>
      <c r="F57" s="181"/>
      <c r="G57" s="181">
        <f>'将来負担比率（分子）の構造'!J$51</f>
        <v>2368</v>
      </c>
      <c r="H57" s="181"/>
      <c r="I57" s="181"/>
      <c r="J57" s="181">
        <f>'将来負担比率（分子）の構造'!K$51</f>
        <v>2196</v>
      </c>
      <c r="K57" s="181"/>
      <c r="L57" s="181"/>
      <c r="M57" s="181">
        <f>'将来負担比率（分子）の構造'!L$51</f>
        <v>1833</v>
      </c>
      <c r="N57" s="181"/>
      <c r="O57" s="181"/>
      <c r="P57" s="181">
        <f>'将来負担比率（分子）の構造'!M$51</f>
        <v>1683</v>
      </c>
    </row>
    <row r="58" spans="1:16">
      <c r="A58" s="181" t="s">
        <v>41</v>
      </c>
      <c r="B58" s="181"/>
      <c r="C58" s="181"/>
      <c r="D58" s="181">
        <f>'将来負担比率（分子）の構造'!I$50</f>
        <v>17057</v>
      </c>
      <c r="E58" s="181"/>
      <c r="F58" s="181"/>
      <c r="G58" s="181">
        <f>'将来負担比率（分子）の構造'!J$50</f>
        <v>16401</v>
      </c>
      <c r="H58" s="181"/>
      <c r="I58" s="181"/>
      <c r="J58" s="181">
        <f>'将来負担比率（分子）の構造'!K$50</f>
        <v>15809</v>
      </c>
      <c r="K58" s="181"/>
      <c r="L58" s="181"/>
      <c r="M58" s="181">
        <f>'将来負担比率（分子）の構造'!L$50</f>
        <v>15233</v>
      </c>
      <c r="N58" s="181"/>
      <c r="O58" s="181"/>
      <c r="P58" s="181">
        <f>'将来負担比率（分子）の構造'!M$50</f>
        <v>12287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324</v>
      </c>
      <c r="C61" s="181"/>
      <c r="D61" s="181"/>
      <c r="E61" s="181">
        <f>'将来負担比率（分子）の構造'!J$46</f>
        <v>454</v>
      </c>
      <c r="F61" s="181"/>
      <c r="G61" s="181"/>
      <c r="H61" s="181">
        <f>'将来負担比率（分子）の構造'!K$46</f>
        <v>387</v>
      </c>
      <c r="I61" s="181"/>
      <c r="J61" s="181"/>
      <c r="K61" s="181">
        <f>'将来負担比率（分子）の構造'!L$46</f>
        <v>326</v>
      </c>
      <c r="L61" s="181"/>
      <c r="M61" s="181"/>
      <c r="N61" s="181">
        <f>'将来負担比率（分子）の構造'!M$46</f>
        <v>354</v>
      </c>
      <c r="O61" s="181"/>
      <c r="P61" s="181"/>
    </row>
    <row r="62" spans="1:16">
      <c r="A62" s="181" t="s">
        <v>35</v>
      </c>
      <c r="B62" s="181">
        <f>'将来負担比率（分子）の構造'!I$45</f>
        <v>5687</v>
      </c>
      <c r="C62" s="181"/>
      <c r="D62" s="181"/>
      <c r="E62" s="181">
        <f>'将来負担比率（分子）の構造'!J$45</f>
        <v>5824</v>
      </c>
      <c r="F62" s="181"/>
      <c r="G62" s="181"/>
      <c r="H62" s="181">
        <f>'将来負担比率（分子）の構造'!K$45</f>
        <v>5727</v>
      </c>
      <c r="I62" s="181"/>
      <c r="J62" s="181"/>
      <c r="K62" s="181">
        <f>'将来負担比率（分子）の構造'!L$45</f>
        <v>5613</v>
      </c>
      <c r="L62" s="181"/>
      <c r="M62" s="181"/>
      <c r="N62" s="181">
        <f>'将来負担比率（分子）の構造'!M$45</f>
        <v>5693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8877</v>
      </c>
      <c r="C64" s="181"/>
      <c r="D64" s="181"/>
      <c r="E64" s="181">
        <f>'将来負担比率（分子）の構造'!J$43</f>
        <v>8551</v>
      </c>
      <c r="F64" s="181"/>
      <c r="G64" s="181"/>
      <c r="H64" s="181">
        <f>'将来負担比率（分子）の構造'!K$43</f>
        <v>8093</v>
      </c>
      <c r="I64" s="181"/>
      <c r="J64" s="181"/>
      <c r="K64" s="181">
        <f>'将来負担比率（分子）の構造'!L$43</f>
        <v>8554</v>
      </c>
      <c r="L64" s="181"/>
      <c r="M64" s="181"/>
      <c r="N64" s="181">
        <f>'将来負担比率（分子）の構造'!M$43</f>
        <v>8952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26010</v>
      </c>
      <c r="C66" s="181"/>
      <c r="D66" s="181"/>
      <c r="E66" s="181">
        <f>'将来負担比率（分子）の構造'!J$41</f>
        <v>25063</v>
      </c>
      <c r="F66" s="181"/>
      <c r="G66" s="181"/>
      <c r="H66" s="181">
        <f>'将来負担比率（分子）の構造'!K$41</f>
        <v>25790</v>
      </c>
      <c r="I66" s="181"/>
      <c r="J66" s="181"/>
      <c r="K66" s="181">
        <f>'将来負担比率（分子）の構造'!L$41</f>
        <v>26419</v>
      </c>
      <c r="L66" s="181"/>
      <c r="M66" s="181"/>
      <c r="N66" s="181">
        <f>'将来負担比率（分子）の構造'!M$41</f>
        <v>29426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1950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4997</v>
      </c>
      <c r="C72" s="185">
        <f>基金残高に係る経年分析!G55</f>
        <v>4347</v>
      </c>
      <c r="D72" s="185">
        <f>基金残高に係る経年分析!H55</f>
        <v>3704</v>
      </c>
    </row>
    <row r="73" spans="1:16">
      <c r="A73" s="184" t="s">
        <v>78</v>
      </c>
      <c r="B73" s="185">
        <f>基金残高に係る経年分析!F56</f>
        <v>3905</v>
      </c>
      <c r="C73" s="185">
        <f>基金残高に係る経年分析!G56</f>
        <v>3374</v>
      </c>
      <c r="D73" s="185">
        <f>基金残高に係る経年分析!H56</f>
        <v>2649</v>
      </c>
    </row>
    <row r="74" spans="1:16">
      <c r="A74" s="184" t="s">
        <v>79</v>
      </c>
      <c r="B74" s="185">
        <f>基金残高に係る経年分析!F57</f>
        <v>8850</v>
      </c>
      <c r="C74" s="185">
        <f>基金残高に係る経年分析!G57</f>
        <v>9467</v>
      </c>
      <c r="D74" s="185">
        <f>基金残高に係る経年分析!H57</f>
        <v>7808</v>
      </c>
    </row>
  </sheetData>
  <sheetProtection algorithmName="SHA-512" hashValue="ZmfEJhibV8QGrNeXOE8G+WEQX+K2lzMSP3ADqaALToE8dJSWkhQ80/ckPVtS+dl5C0EHfAkJ1FliALyjfpePPQ==" saltValue="TwIxKu2AV0P4b3vbUIjzL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229</v>
      </c>
      <c r="C5" s="745"/>
      <c r="D5" s="745"/>
      <c r="E5" s="745"/>
      <c r="F5" s="745"/>
      <c r="G5" s="745"/>
      <c r="H5" s="745"/>
      <c r="I5" s="745"/>
      <c r="J5" s="745"/>
      <c r="K5" s="745"/>
      <c r="L5" s="745"/>
      <c r="M5" s="745"/>
      <c r="N5" s="745"/>
      <c r="O5" s="745"/>
      <c r="P5" s="745"/>
      <c r="Q5" s="746"/>
      <c r="R5" s="733">
        <v>6268076</v>
      </c>
      <c r="S5" s="734"/>
      <c r="T5" s="734"/>
      <c r="U5" s="734"/>
      <c r="V5" s="734"/>
      <c r="W5" s="734"/>
      <c r="X5" s="734"/>
      <c r="Y5" s="777"/>
      <c r="Z5" s="795">
        <v>16.899999999999999</v>
      </c>
      <c r="AA5" s="795"/>
      <c r="AB5" s="795"/>
      <c r="AC5" s="795"/>
      <c r="AD5" s="796">
        <v>6136413</v>
      </c>
      <c r="AE5" s="796"/>
      <c r="AF5" s="796"/>
      <c r="AG5" s="796"/>
      <c r="AH5" s="796"/>
      <c r="AI5" s="796"/>
      <c r="AJ5" s="796"/>
      <c r="AK5" s="796"/>
      <c r="AL5" s="778">
        <v>39.6</v>
      </c>
      <c r="AM5" s="749"/>
      <c r="AN5" s="749"/>
      <c r="AO5" s="779"/>
      <c r="AP5" s="744" t="s">
        <v>230</v>
      </c>
      <c r="AQ5" s="745"/>
      <c r="AR5" s="745"/>
      <c r="AS5" s="745"/>
      <c r="AT5" s="745"/>
      <c r="AU5" s="745"/>
      <c r="AV5" s="745"/>
      <c r="AW5" s="745"/>
      <c r="AX5" s="745"/>
      <c r="AY5" s="745"/>
      <c r="AZ5" s="745"/>
      <c r="BA5" s="745"/>
      <c r="BB5" s="745"/>
      <c r="BC5" s="745"/>
      <c r="BD5" s="745"/>
      <c r="BE5" s="745"/>
      <c r="BF5" s="746"/>
      <c r="BG5" s="678">
        <v>6134966</v>
      </c>
      <c r="BH5" s="679"/>
      <c r="BI5" s="679"/>
      <c r="BJ5" s="679"/>
      <c r="BK5" s="679"/>
      <c r="BL5" s="679"/>
      <c r="BM5" s="679"/>
      <c r="BN5" s="680"/>
      <c r="BO5" s="715">
        <v>97.9</v>
      </c>
      <c r="BP5" s="715"/>
      <c r="BQ5" s="715"/>
      <c r="BR5" s="715"/>
      <c r="BS5" s="716">
        <v>111580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c r="B6" s="675" t="s">
        <v>234</v>
      </c>
      <c r="C6" s="676"/>
      <c r="D6" s="676"/>
      <c r="E6" s="676"/>
      <c r="F6" s="676"/>
      <c r="G6" s="676"/>
      <c r="H6" s="676"/>
      <c r="I6" s="676"/>
      <c r="J6" s="676"/>
      <c r="K6" s="676"/>
      <c r="L6" s="676"/>
      <c r="M6" s="676"/>
      <c r="N6" s="676"/>
      <c r="O6" s="676"/>
      <c r="P6" s="676"/>
      <c r="Q6" s="677"/>
      <c r="R6" s="678">
        <v>314839</v>
      </c>
      <c r="S6" s="679"/>
      <c r="T6" s="679"/>
      <c r="U6" s="679"/>
      <c r="V6" s="679"/>
      <c r="W6" s="679"/>
      <c r="X6" s="679"/>
      <c r="Y6" s="680"/>
      <c r="Z6" s="715">
        <v>0.8</v>
      </c>
      <c r="AA6" s="715"/>
      <c r="AB6" s="715"/>
      <c r="AC6" s="715"/>
      <c r="AD6" s="716">
        <v>314839</v>
      </c>
      <c r="AE6" s="716"/>
      <c r="AF6" s="716"/>
      <c r="AG6" s="716"/>
      <c r="AH6" s="716"/>
      <c r="AI6" s="716"/>
      <c r="AJ6" s="716"/>
      <c r="AK6" s="716"/>
      <c r="AL6" s="681">
        <v>2</v>
      </c>
      <c r="AM6" s="682"/>
      <c r="AN6" s="682"/>
      <c r="AO6" s="717"/>
      <c r="AP6" s="675" t="s">
        <v>235</v>
      </c>
      <c r="AQ6" s="676"/>
      <c r="AR6" s="676"/>
      <c r="AS6" s="676"/>
      <c r="AT6" s="676"/>
      <c r="AU6" s="676"/>
      <c r="AV6" s="676"/>
      <c r="AW6" s="676"/>
      <c r="AX6" s="676"/>
      <c r="AY6" s="676"/>
      <c r="AZ6" s="676"/>
      <c r="BA6" s="676"/>
      <c r="BB6" s="676"/>
      <c r="BC6" s="676"/>
      <c r="BD6" s="676"/>
      <c r="BE6" s="676"/>
      <c r="BF6" s="677"/>
      <c r="BG6" s="678">
        <v>6134966</v>
      </c>
      <c r="BH6" s="679"/>
      <c r="BI6" s="679"/>
      <c r="BJ6" s="679"/>
      <c r="BK6" s="679"/>
      <c r="BL6" s="679"/>
      <c r="BM6" s="679"/>
      <c r="BN6" s="680"/>
      <c r="BO6" s="715">
        <v>97.9</v>
      </c>
      <c r="BP6" s="715"/>
      <c r="BQ6" s="715"/>
      <c r="BR6" s="715"/>
      <c r="BS6" s="716">
        <v>111580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229574</v>
      </c>
      <c r="CS6" s="679"/>
      <c r="CT6" s="679"/>
      <c r="CU6" s="679"/>
      <c r="CV6" s="679"/>
      <c r="CW6" s="679"/>
      <c r="CX6" s="679"/>
      <c r="CY6" s="680"/>
      <c r="CZ6" s="778">
        <v>0.6</v>
      </c>
      <c r="DA6" s="749"/>
      <c r="DB6" s="749"/>
      <c r="DC6" s="781"/>
      <c r="DD6" s="684" t="s">
        <v>237</v>
      </c>
      <c r="DE6" s="679"/>
      <c r="DF6" s="679"/>
      <c r="DG6" s="679"/>
      <c r="DH6" s="679"/>
      <c r="DI6" s="679"/>
      <c r="DJ6" s="679"/>
      <c r="DK6" s="679"/>
      <c r="DL6" s="679"/>
      <c r="DM6" s="679"/>
      <c r="DN6" s="679"/>
      <c r="DO6" s="679"/>
      <c r="DP6" s="680"/>
      <c r="DQ6" s="684">
        <v>229574</v>
      </c>
      <c r="DR6" s="679"/>
      <c r="DS6" s="679"/>
      <c r="DT6" s="679"/>
      <c r="DU6" s="679"/>
      <c r="DV6" s="679"/>
      <c r="DW6" s="679"/>
      <c r="DX6" s="679"/>
      <c r="DY6" s="679"/>
      <c r="DZ6" s="679"/>
      <c r="EA6" s="679"/>
      <c r="EB6" s="679"/>
      <c r="EC6" s="722"/>
    </row>
    <row r="7" spans="2:143" ht="11.25" customHeight="1">
      <c r="B7" s="675" t="s">
        <v>238</v>
      </c>
      <c r="C7" s="676"/>
      <c r="D7" s="676"/>
      <c r="E7" s="676"/>
      <c r="F7" s="676"/>
      <c r="G7" s="676"/>
      <c r="H7" s="676"/>
      <c r="I7" s="676"/>
      <c r="J7" s="676"/>
      <c r="K7" s="676"/>
      <c r="L7" s="676"/>
      <c r="M7" s="676"/>
      <c r="N7" s="676"/>
      <c r="O7" s="676"/>
      <c r="P7" s="676"/>
      <c r="Q7" s="677"/>
      <c r="R7" s="678">
        <v>4957</v>
      </c>
      <c r="S7" s="679"/>
      <c r="T7" s="679"/>
      <c r="U7" s="679"/>
      <c r="V7" s="679"/>
      <c r="W7" s="679"/>
      <c r="X7" s="679"/>
      <c r="Y7" s="680"/>
      <c r="Z7" s="715">
        <v>0</v>
      </c>
      <c r="AA7" s="715"/>
      <c r="AB7" s="715"/>
      <c r="AC7" s="715"/>
      <c r="AD7" s="716">
        <v>4957</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2869574</v>
      </c>
      <c r="BH7" s="679"/>
      <c r="BI7" s="679"/>
      <c r="BJ7" s="679"/>
      <c r="BK7" s="679"/>
      <c r="BL7" s="679"/>
      <c r="BM7" s="679"/>
      <c r="BN7" s="680"/>
      <c r="BO7" s="715">
        <v>45.8</v>
      </c>
      <c r="BP7" s="715"/>
      <c r="BQ7" s="715"/>
      <c r="BR7" s="715"/>
      <c r="BS7" s="716">
        <v>111580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8497723</v>
      </c>
      <c r="CS7" s="679"/>
      <c r="CT7" s="679"/>
      <c r="CU7" s="679"/>
      <c r="CV7" s="679"/>
      <c r="CW7" s="679"/>
      <c r="CX7" s="679"/>
      <c r="CY7" s="680"/>
      <c r="CZ7" s="715">
        <v>23.9</v>
      </c>
      <c r="DA7" s="715"/>
      <c r="DB7" s="715"/>
      <c r="DC7" s="715"/>
      <c r="DD7" s="684">
        <v>5467423</v>
      </c>
      <c r="DE7" s="679"/>
      <c r="DF7" s="679"/>
      <c r="DG7" s="679"/>
      <c r="DH7" s="679"/>
      <c r="DI7" s="679"/>
      <c r="DJ7" s="679"/>
      <c r="DK7" s="679"/>
      <c r="DL7" s="679"/>
      <c r="DM7" s="679"/>
      <c r="DN7" s="679"/>
      <c r="DO7" s="679"/>
      <c r="DP7" s="680"/>
      <c r="DQ7" s="684">
        <v>2892323</v>
      </c>
      <c r="DR7" s="679"/>
      <c r="DS7" s="679"/>
      <c r="DT7" s="679"/>
      <c r="DU7" s="679"/>
      <c r="DV7" s="679"/>
      <c r="DW7" s="679"/>
      <c r="DX7" s="679"/>
      <c r="DY7" s="679"/>
      <c r="DZ7" s="679"/>
      <c r="EA7" s="679"/>
      <c r="EB7" s="679"/>
      <c r="EC7" s="722"/>
    </row>
    <row r="8" spans="2:143" ht="11.25" customHeight="1">
      <c r="B8" s="675" t="s">
        <v>241</v>
      </c>
      <c r="C8" s="676"/>
      <c r="D8" s="676"/>
      <c r="E8" s="676"/>
      <c r="F8" s="676"/>
      <c r="G8" s="676"/>
      <c r="H8" s="676"/>
      <c r="I8" s="676"/>
      <c r="J8" s="676"/>
      <c r="K8" s="676"/>
      <c r="L8" s="676"/>
      <c r="M8" s="676"/>
      <c r="N8" s="676"/>
      <c r="O8" s="676"/>
      <c r="P8" s="676"/>
      <c r="Q8" s="677"/>
      <c r="R8" s="678">
        <v>16228</v>
      </c>
      <c r="S8" s="679"/>
      <c r="T8" s="679"/>
      <c r="U8" s="679"/>
      <c r="V8" s="679"/>
      <c r="W8" s="679"/>
      <c r="X8" s="679"/>
      <c r="Y8" s="680"/>
      <c r="Z8" s="715">
        <v>0</v>
      </c>
      <c r="AA8" s="715"/>
      <c r="AB8" s="715"/>
      <c r="AC8" s="715"/>
      <c r="AD8" s="716">
        <v>16228</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89127</v>
      </c>
      <c r="BH8" s="679"/>
      <c r="BI8" s="679"/>
      <c r="BJ8" s="679"/>
      <c r="BK8" s="679"/>
      <c r="BL8" s="679"/>
      <c r="BM8" s="679"/>
      <c r="BN8" s="680"/>
      <c r="BO8" s="715">
        <v>1.4</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11786164</v>
      </c>
      <c r="CS8" s="679"/>
      <c r="CT8" s="679"/>
      <c r="CU8" s="679"/>
      <c r="CV8" s="679"/>
      <c r="CW8" s="679"/>
      <c r="CX8" s="679"/>
      <c r="CY8" s="680"/>
      <c r="CZ8" s="715">
        <v>33.200000000000003</v>
      </c>
      <c r="DA8" s="715"/>
      <c r="DB8" s="715"/>
      <c r="DC8" s="715"/>
      <c r="DD8" s="684">
        <v>228344</v>
      </c>
      <c r="DE8" s="679"/>
      <c r="DF8" s="679"/>
      <c r="DG8" s="679"/>
      <c r="DH8" s="679"/>
      <c r="DI8" s="679"/>
      <c r="DJ8" s="679"/>
      <c r="DK8" s="679"/>
      <c r="DL8" s="679"/>
      <c r="DM8" s="679"/>
      <c r="DN8" s="679"/>
      <c r="DO8" s="679"/>
      <c r="DP8" s="680"/>
      <c r="DQ8" s="684">
        <v>5470170</v>
      </c>
      <c r="DR8" s="679"/>
      <c r="DS8" s="679"/>
      <c r="DT8" s="679"/>
      <c r="DU8" s="679"/>
      <c r="DV8" s="679"/>
      <c r="DW8" s="679"/>
      <c r="DX8" s="679"/>
      <c r="DY8" s="679"/>
      <c r="DZ8" s="679"/>
      <c r="EA8" s="679"/>
      <c r="EB8" s="679"/>
      <c r="EC8" s="722"/>
    </row>
    <row r="9" spans="2:143" ht="11.25" customHeight="1">
      <c r="B9" s="675" t="s">
        <v>244</v>
      </c>
      <c r="C9" s="676"/>
      <c r="D9" s="676"/>
      <c r="E9" s="676"/>
      <c r="F9" s="676"/>
      <c r="G9" s="676"/>
      <c r="H9" s="676"/>
      <c r="I9" s="676"/>
      <c r="J9" s="676"/>
      <c r="K9" s="676"/>
      <c r="L9" s="676"/>
      <c r="M9" s="676"/>
      <c r="N9" s="676"/>
      <c r="O9" s="676"/>
      <c r="P9" s="676"/>
      <c r="Q9" s="677"/>
      <c r="R9" s="678">
        <v>9517</v>
      </c>
      <c r="S9" s="679"/>
      <c r="T9" s="679"/>
      <c r="U9" s="679"/>
      <c r="V9" s="679"/>
      <c r="W9" s="679"/>
      <c r="X9" s="679"/>
      <c r="Y9" s="680"/>
      <c r="Z9" s="715">
        <v>0</v>
      </c>
      <c r="AA9" s="715"/>
      <c r="AB9" s="715"/>
      <c r="AC9" s="715"/>
      <c r="AD9" s="716">
        <v>9517</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2095136</v>
      </c>
      <c r="BH9" s="679"/>
      <c r="BI9" s="679"/>
      <c r="BJ9" s="679"/>
      <c r="BK9" s="679"/>
      <c r="BL9" s="679"/>
      <c r="BM9" s="679"/>
      <c r="BN9" s="680"/>
      <c r="BO9" s="715">
        <v>33.4</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2056933</v>
      </c>
      <c r="CS9" s="679"/>
      <c r="CT9" s="679"/>
      <c r="CU9" s="679"/>
      <c r="CV9" s="679"/>
      <c r="CW9" s="679"/>
      <c r="CX9" s="679"/>
      <c r="CY9" s="680"/>
      <c r="CZ9" s="715">
        <v>5.8</v>
      </c>
      <c r="DA9" s="715"/>
      <c r="DB9" s="715"/>
      <c r="DC9" s="715"/>
      <c r="DD9" s="684">
        <v>126982</v>
      </c>
      <c r="DE9" s="679"/>
      <c r="DF9" s="679"/>
      <c r="DG9" s="679"/>
      <c r="DH9" s="679"/>
      <c r="DI9" s="679"/>
      <c r="DJ9" s="679"/>
      <c r="DK9" s="679"/>
      <c r="DL9" s="679"/>
      <c r="DM9" s="679"/>
      <c r="DN9" s="679"/>
      <c r="DO9" s="679"/>
      <c r="DP9" s="680"/>
      <c r="DQ9" s="684">
        <v>1487223</v>
      </c>
      <c r="DR9" s="679"/>
      <c r="DS9" s="679"/>
      <c r="DT9" s="679"/>
      <c r="DU9" s="679"/>
      <c r="DV9" s="679"/>
      <c r="DW9" s="679"/>
      <c r="DX9" s="679"/>
      <c r="DY9" s="679"/>
      <c r="DZ9" s="679"/>
      <c r="EA9" s="679"/>
      <c r="EB9" s="679"/>
      <c r="EC9" s="722"/>
    </row>
    <row r="10" spans="2:143" ht="11.25" customHeight="1">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248</v>
      </c>
      <c r="AE10" s="716"/>
      <c r="AF10" s="716"/>
      <c r="AG10" s="716"/>
      <c r="AH10" s="716"/>
      <c r="AI10" s="716"/>
      <c r="AJ10" s="716"/>
      <c r="AK10" s="716"/>
      <c r="AL10" s="681" t="s">
        <v>237</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122950</v>
      </c>
      <c r="BH10" s="679"/>
      <c r="BI10" s="679"/>
      <c r="BJ10" s="679"/>
      <c r="BK10" s="679"/>
      <c r="BL10" s="679"/>
      <c r="BM10" s="679"/>
      <c r="BN10" s="680"/>
      <c r="BO10" s="715">
        <v>2</v>
      </c>
      <c r="BP10" s="715"/>
      <c r="BQ10" s="715"/>
      <c r="BR10" s="715"/>
      <c r="BS10" s="684" t="s">
        <v>237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51595</v>
      </c>
      <c r="CS10" s="679"/>
      <c r="CT10" s="679"/>
      <c r="CU10" s="679"/>
      <c r="CV10" s="679"/>
      <c r="CW10" s="679"/>
      <c r="CX10" s="679"/>
      <c r="CY10" s="680"/>
      <c r="CZ10" s="715">
        <v>0.1</v>
      </c>
      <c r="DA10" s="715"/>
      <c r="DB10" s="715"/>
      <c r="DC10" s="715"/>
      <c r="DD10" s="684" t="s">
        <v>248</v>
      </c>
      <c r="DE10" s="679"/>
      <c r="DF10" s="679"/>
      <c r="DG10" s="679"/>
      <c r="DH10" s="679"/>
      <c r="DI10" s="679"/>
      <c r="DJ10" s="679"/>
      <c r="DK10" s="679"/>
      <c r="DL10" s="679"/>
      <c r="DM10" s="679"/>
      <c r="DN10" s="679"/>
      <c r="DO10" s="679"/>
      <c r="DP10" s="680"/>
      <c r="DQ10" s="684">
        <v>49202</v>
      </c>
      <c r="DR10" s="679"/>
      <c r="DS10" s="679"/>
      <c r="DT10" s="679"/>
      <c r="DU10" s="679"/>
      <c r="DV10" s="679"/>
      <c r="DW10" s="679"/>
      <c r="DX10" s="679"/>
      <c r="DY10" s="679"/>
      <c r="DZ10" s="679"/>
      <c r="EA10" s="679"/>
      <c r="EB10" s="679"/>
      <c r="EC10" s="722"/>
    </row>
    <row r="11" spans="2:143" ht="11.25" customHeight="1">
      <c r="B11" s="675" t="s">
        <v>251</v>
      </c>
      <c r="C11" s="676"/>
      <c r="D11" s="676"/>
      <c r="E11" s="676"/>
      <c r="F11" s="676"/>
      <c r="G11" s="676"/>
      <c r="H11" s="676"/>
      <c r="I11" s="676"/>
      <c r="J11" s="676"/>
      <c r="K11" s="676"/>
      <c r="L11" s="676"/>
      <c r="M11" s="676"/>
      <c r="N11" s="676"/>
      <c r="O11" s="676"/>
      <c r="P11" s="676"/>
      <c r="Q11" s="677"/>
      <c r="R11" s="678">
        <v>975198</v>
      </c>
      <c r="S11" s="679"/>
      <c r="T11" s="679"/>
      <c r="U11" s="679"/>
      <c r="V11" s="679"/>
      <c r="W11" s="679"/>
      <c r="X11" s="679"/>
      <c r="Y11" s="680"/>
      <c r="Z11" s="681">
        <v>2.6</v>
      </c>
      <c r="AA11" s="682"/>
      <c r="AB11" s="682"/>
      <c r="AC11" s="683"/>
      <c r="AD11" s="684">
        <v>975198</v>
      </c>
      <c r="AE11" s="679"/>
      <c r="AF11" s="679"/>
      <c r="AG11" s="679"/>
      <c r="AH11" s="679"/>
      <c r="AI11" s="679"/>
      <c r="AJ11" s="679"/>
      <c r="AK11" s="680"/>
      <c r="AL11" s="681">
        <v>6.3</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562361</v>
      </c>
      <c r="BH11" s="679"/>
      <c r="BI11" s="679"/>
      <c r="BJ11" s="679"/>
      <c r="BK11" s="679"/>
      <c r="BL11" s="679"/>
      <c r="BM11" s="679"/>
      <c r="BN11" s="680"/>
      <c r="BO11" s="715">
        <v>9</v>
      </c>
      <c r="BP11" s="715"/>
      <c r="BQ11" s="715"/>
      <c r="BR11" s="715"/>
      <c r="BS11" s="684">
        <v>111580</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2584275</v>
      </c>
      <c r="CS11" s="679"/>
      <c r="CT11" s="679"/>
      <c r="CU11" s="679"/>
      <c r="CV11" s="679"/>
      <c r="CW11" s="679"/>
      <c r="CX11" s="679"/>
      <c r="CY11" s="680"/>
      <c r="CZ11" s="715">
        <v>7.3</v>
      </c>
      <c r="DA11" s="715"/>
      <c r="DB11" s="715"/>
      <c r="DC11" s="715"/>
      <c r="DD11" s="684">
        <v>928977</v>
      </c>
      <c r="DE11" s="679"/>
      <c r="DF11" s="679"/>
      <c r="DG11" s="679"/>
      <c r="DH11" s="679"/>
      <c r="DI11" s="679"/>
      <c r="DJ11" s="679"/>
      <c r="DK11" s="679"/>
      <c r="DL11" s="679"/>
      <c r="DM11" s="679"/>
      <c r="DN11" s="679"/>
      <c r="DO11" s="679"/>
      <c r="DP11" s="680"/>
      <c r="DQ11" s="684">
        <v>1322379</v>
      </c>
      <c r="DR11" s="679"/>
      <c r="DS11" s="679"/>
      <c r="DT11" s="679"/>
      <c r="DU11" s="679"/>
      <c r="DV11" s="679"/>
      <c r="DW11" s="679"/>
      <c r="DX11" s="679"/>
      <c r="DY11" s="679"/>
      <c r="DZ11" s="679"/>
      <c r="EA11" s="679"/>
      <c r="EB11" s="679"/>
      <c r="EC11" s="722"/>
    </row>
    <row r="12" spans="2:143" ht="11.25" customHeight="1">
      <c r="B12" s="675" t="s">
        <v>254</v>
      </c>
      <c r="C12" s="676"/>
      <c r="D12" s="676"/>
      <c r="E12" s="676"/>
      <c r="F12" s="676"/>
      <c r="G12" s="676"/>
      <c r="H12" s="676"/>
      <c r="I12" s="676"/>
      <c r="J12" s="676"/>
      <c r="K12" s="676"/>
      <c r="L12" s="676"/>
      <c r="M12" s="676"/>
      <c r="N12" s="676"/>
      <c r="O12" s="676"/>
      <c r="P12" s="676"/>
      <c r="Q12" s="677"/>
      <c r="R12" s="678">
        <v>163</v>
      </c>
      <c r="S12" s="679"/>
      <c r="T12" s="679"/>
      <c r="U12" s="679"/>
      <c r="V12" s="679"/>
      <c r="W12" s="679"/>
      <c r="X12" s="679"/>
      <c r="Y12" s="680"/>
      <c r="Z12" s="715">
        <v>0</v>
      </c>
      <c r="AA12" s="715"/>
      <c r="AB12" s="715"/>
      <c r="AC12" s="715"/>
      <c r="AD12" s="716">
        <v>163</v>
      </c>
      <c r="AE12" s="716"/>
      <c r="AF12" s="716"/>
      <c r="AG12" s="716"/>
      <c r="AH12" s="716"/>
      <c r="AI12" s="716"/>
      <c r="AJ12" s="716"/>
      <c r="AK12" s="716"/>
      <c r="AL12" s="681">
        <v>0</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2678445</v>
      </c>
      <c r="BH12" s="679"/>
      <c r="BI12" s="679"/>
      <c r="BJ12" s="679"/>
      <c r="BK12" s="679"/>
      <c r="BL12" s="679"/>
      <c r="BM12" s="679"/>
      <c r="BN12" s="680"/>
      <c r="BO12" s="715">
        <v>42.7</v>
      </c>
      <c r="BP12" s="715"/>
      <c r="BQ12" s="715"/>
      <c r="BR12" s="715"/>
      <c r="BS12" s="684" t="s">
        <v>237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574381</v>
      </c>
      <c r="CS12" s="679"/>
      <c r="CT12" s="679"/>
      <c r="CU12" s="679"/>
      <c r="CV12" s="679"/>
      <c r="CW12" s="679"/>
      <c r="CX12" s="679"/>
      <c r="CY12" s="680"/>
      <c r="CZ12" s="715">
        <v>1.6</v>
      </c>
      <c r="DA12" s="715"/>
      <c r="DB12" s="715"/>
      <c r="DC12" s="715"/>
      <c r="DD12" s="684">
        <v>91740</v>
      </c>
      <c r="DE12" s="679"/>
      <c r="DF12" s="679"/>
      <c r="DG12" s="679"/>
      <c r="DH12" s="679"/>
      <c r="DI12" s="679"/>
      <c r="DJ12" s="679"/>
      <c r="DK12" s="679"/>
      <c r="DL12" s="679"/>
      <c r="DM12" s="679"/>
      <c r="DN12" s="679"/>
      <c r="DO12" s="679"/>
      <c r="DP12" s="680"/>
      <c r="DQ12" s="684">
        <v>367954</v>
      </c>
      <c r="DR12" s="679"/>
      <c r="DS12" s="679"/>
      <c r="DT12" s="679"/>
      <c r="DU12" s="679"/>
      <c r="DV12" s="679"/>
      <c r="DW12" s="679"/>
      <c r="DX12" s="679"/>
      <c r="DY12" s="679"/>
      <c r="DZ12" s="679"/>
      <c r="EA12" s="679"/>
      <c r="EB12" s="679"/>
      <c r="EC12" s="722"/>
    </row>
    <row r="13" spans="2:143" ht="11.25" customHeight="1">
      <c r="B13" s="675" t="s">
        <v>257</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248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2670967</v>
      </c>
      <c r="BH13" s="679"/>
      <c r="BI13" s="679"/>
      <c r="BJ13" s="679"/>
      <c r="BK13" s="679"/>
      <c r="BL13" s="679"/>
      <c r="BM13" s="679"/>
      <c r="BN13" s="680"/>
      <c r="BO13" s="715">
        <v>42.6</v>
      </c>
      <c r="BP13" s="715"/>
      <c r="BQ13" s="715"/>
      <c r="BR13" s="715"/>
      <c r="BS13" s="684" t="s">
        <v>248</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2774664</v>
      </c>
      <c r="CS13" s="679"/>
      <c r="CT13" s="679"/>
      <c r="CU13" s="679"/>
      <c r="CV13" s="679"/>
      <c r="CW13" s="679"/>
      <c r="CX13" s="679"/>
      <c r="CY13" s="680"/>
      <c r="CZ13" s="715">
        <v>7.8</v>
      </c>
      <c r="DA13" s="715"/>
      <c r="DB13" s="715"/>
      <c r="DC13" s="715"/>
      <c r="DD13" s="684">
        <v>1735358</v>
      </c>
      <c r="DE13" s="679"/>
      <c r="DF13" s="679"/>
      <c r="DG13" s="679"/>
      <c r="DH13" s="679"/>
      <c r="DI13" s="679"/>
      <c r="DJ13" s="679"/>
      <c r="DK13" s="679"/>
      <c r="DL13" s="679"/>
      <c r="DM13" s="679"/>
      <c r="DN13" s="679"/>
      <c r="DO13" s="679"/>
      <c r="DP13" s="680"/>
      <c r="DQ13" s="684">
        <v>1033600</v>
      </c>
      <c r="DR13" s="679"/>
      <c r="DS13" s="679"/>
      <c r="DT13" s="679"/>
      <c r="DU13" s="679"/>
      <c r="DV13" s="679"/>
      <c r="DW13" s="679"/>
      <c r="DX13" s="679"/>
      <c r="DY13" s="679"/>
      <c r="DZ13" s="679"/>
      <c r="EA13" s="679"/>
      <c r="EB13" s="679"/>
      <c r="EC13" s="722"/>
    </row>
    <row r="14" spans="2:143" ht="11.25" customHeight="1">
      <c r="B14" s="675" t="s">
        <v>260</v>
      </c>
      <c r="C14" s="676"/>
      <c r="D14" s="676"/>
      <c r="E14" s="676"/>
      <c r="F14" s="676"/>
      <c r="G14" s="676"/>
      <c r="H14" s="676"/>
      <c r="I14" s="676"/>
      <c r="J14" s="676"/>
      <c r="K14" s="676"/>
      <c r="L14" s="676"/>
      <c r="M14" s="676"/>
      <c r="N14" s="676"/>
      <c r="O14" s="676"/>
      <c r="P14" s="676"/>
      <c r="Q14" s="677"/>
      <c r="R14" s="678">
        <v>34783</v>
      </c>
      <c r="S14" s="679"/>
      <c r="T14" s="679"/>
      <c r="U14" s="679"/>
      <c r="V14" s="679"/>
      <c r="W14" s="679"/>
      <c r="X14" s="679"/>
      <c r="Y14" s="680"/>
      <c r="Z14" s="715">
        <v>0.1</v>
      </c>
      <c r="AA14" s="715"/>
      <c r="AB14" s="715"/>
      <c r="AC14" s="715"/>
      <c r="AD14" s="716">
        <v>34783</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216359</v>
      </c>
      <c r="BH14" s="679"/>
      <c r="BI14" s="679"/>
      <c r="BJ14" s="679"/>
      <c r="BK14" s="679"/>
      <c r="BL14" s="679"/>
      <c r="BM14" s="679"/>
      <c r="BN14" s="680"/>
      <c r="BO14" s="715">
        <v>3.5</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1269063</v>
      </c>
      <c r="CS14" s="679"/>
      <c r="CT14" s="679"/>
      <c r="CU14" s="679"/>
      <c r="CV14" s="679"/>
      <c r="CW14" s="679"/>
      <c r="CX14" s="679"/>
      <c r="CY14" s="680"/>
      <c r="CZ14" s="715">
        <v>3.6</v>
      </c>
      <c r="DA14" s="715"/>
      <c r="DB14" s="715"/>
      <c r="DC14" s="715"/>
      <c r="DD14" s="684">
        <v>391740</v>
      </c>
      <c r="DE14" s="679"/>
      <c r="DF14" s="679"/>
      <c r="DG14" s="679"/>
      <c r="DH14" s="679"/>
      <c r="DI14" s="679"/>
      <c r="DJ14" s="679"/>
      <c r="DK14" s="679"/>
      <c r="DL14" s="679"/>
      <c r="DM14" s="679"/>
      <c r="DN14" s="679"/>
      <c r="DO14" s="679"/>
      <c r="DP14" s="680"/>
      <c r="DQ14" s="684">
        <v>885745</v>
      </c>
      <c r="DR14" s="679"/>
      <c r="DS14" s="679"/>
      <c r="DT14" s="679"/>
      <c r="DU14" s="679"/>
      <c r="DV14" s="679"/>
      <c r="DW14" s="679"/>
      <c r="DX14" s="679"/>
      <c r="DY14" s="679"/>
      <c r="DZ14" s="679"/>
      <c r="EA14" s="679"/>
      <c r="EB14" s="679"/>
      <c r="EC14" s="722"/>
    </row>
    <row r="15" spans="2:143" ht="11.25" customHeight="1">
      <c r="B15" s="675" t="s">
        <v>263</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370588</v>
      </c>
      <c r="BH15" s="679"/>
      <c r="BI15" s="679"/>
      <c r="BJ15" s="679"/>
      <c r="BK15" s="679"/>
      <c r="BL15" s="679"/>
      <c r="BM15" s="679"/>
      <c r="BN15" s="680"/>
      <c r="BO15" s="715">
        <v>5.9</v>
      </c>
      <c r="BP15" s="715"/>
      <c r="BQ15" s="715"/>
      <c r="BR15" s="715"/>
      <c r="BS15" s="684" t="s">
        <v>248</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2599980</v>
      </c>
      <c r="CS15" s="679"/>
      <c r="CT15" s="679"/>
      <c r="CU15" s="679"/>
      <c r="CV15" s="679"/>
      <c r="CW15" s="679"/>
      <c r="CX15" s="679"/>
      <c r="CY15" s="680"/>
      <c r="CZ15" s="715">
        <v>7.3</v>
      </c>
      <c r="DA15" s="715"/>
      <c r="DB15" s="715"/>
      <c r="DC15" s="715"/>
      <c r="DD15" s="684">
        <v>680159</v>
      </c>
      <c r="DE15" s="679"/>
      <c r="DF15" s="679"/>
      <c r="DG15" s="679"/>
      <c r="DH15" s="679"/>
      <c r="DI15" s="679"/>
      <c r="DJ15" s="679"/>
      <c r="DK15" s="679"/>
      <c r="DL15" s="679"/>
      <c r="DM15" s="679"/>
      <c r="DN15" s="679"/>
      <c r="DO15" s="679"/>
      <c r="DP15" s="680"/>
      <c r="DQ15" s="684">
        <v>1902936</v>
      </c>
      <c r="DR15" s="679"/>
      <c r="DS15" s="679"/>
      <c r="DT15" s="679"/>
      <c r="DU15" s="679"/>
      <c r="DV15" s="679"/>
      <c r="DW15" s="679"/>
      <c r="DX15" s="679"/>
      <c r="DY15" s="679"/>
      <c r="DZ15" s="679"/>
      <c r="EA15" s="679"/>
      <c r="EB15" s="679"/>
      <c r="EC15" s="722"/>
    </row>
    <row r="16" spans="2:143" ht="11.25" customHeight="1">
      <c r="B16" s="675" t="s">
        <v>266</v>
      </c>
      <c r="C16" s="676"/>
      <c r="D16" s="676"/>
      <c r="E16" s="676"/>
      <c r="F16" s="676"/>
      <c r="G16" s="676"/>
      <c r="H16" s="676"/>
      <c r="I16" s="676"/>
      <c r="J16" s="676"/>
      <c r="K16" s="676"/>
      <c r="L16" s="676"/>
      <c r="M16" s="676"/>
      <c r="N16" s="676"/>
      <c r="O16" s="676"/>
      <c r="P16" s="676"/>
      <c r="Q16" s="677"/>
      <c r="R16" s="678">
        <v>9241</v>
      </c>
      <c r="S16" s="679"/>
      <c r="T16" s="679"/>
      <c r="U16" s="679"/>
      <c r="V16" s="679"/>
      <c r="W16" s="679"/>
      <c r="X16" s="679"/>
      <c r="Y16" s="680"/>
      <c r="Z16" s="715">
        <v>0</v>
      </c>
      <c r="AA16" s="715"/>
      <c r="AB16" s="715"/>
      <c r="AC16" s="715"/>
      <c r="AD16" s="716">
        <v>9241</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248</v>
      </c>
      <c r="BH16" s="679"/>
      <c r="BI16" s="679"/>
      <c r="BJ16" s="679"/>
      <c r="BK16" s="679"/>
      <c r="BL16" s="679"/>
      <c r="BM16" s="679"/>
      <c r="BN16" s="680"/>
      <c r="BO16" s="715" t="s">
        <v>237</v>
      </c>
      <c r="BP16" s="715"/>
      <c r="BQ16" s="715"/>
      <c r="BR16" s="715"/>
      <c r="BS16" s="684" t="s">
        <v>248</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80456</v>
      </c>
      <c r="CS16" s="679"/>
      <c r="CT16" s="679"/>
      <c r="CU16" s="679"/>
      <c r="CV16" s="679"/>
      <c r="CW16" s="679"/>
      <c r="CX16" s="679"/>
      <c r="CY16" s="680"/>
      <c r="CZ16" s="715">
        <v>0.2</v>
      </c>
      <c r="DA16" s="715"/>
      <c r="DB16" s="715"/>
      <c r="DC16" s="715"/>
      <c r="DD16" s="684" t="s">
        <v>248</v>
      </c>
      <c r="DE16" s="679"/>
      <c r="DF16" s="679"/>
      <c r="DG16" s="679"/>
      <c r="DH16" s="679"/>
      <c r="DI16" s="679"/>
      <c r="DJ16" s="679"/>
      <c r="DK16" s="679"/>
      <c r="DL16" s="679"/>
      <c r="DM16" s="679"/>
      <c r="DN16" s="679"/>
      <c r="DO16" s="679"/>
      <c r="DP16" s="680"/>
      <c r="DQ16" s="684">
        <v>13759</v>
      </c>
      <c r="DR16" s="679"/>
      <c r="DS16" s="679"/>
      <c r="DT16" s="679"/>
      <c r="DU16" s="679"/>
      <c r="DV16" s="679"/>
      <c r="DW16" s="679"/>
      <c r="DX16" s="679"/>
      <c r="DY16" s="679"/>
      <c r="DZ16" s="679"/>
      <c r="EA16" s="679"/>
      <c r="EB16" s="679"/>
      <c r="EC16" s="722"/>
    </row>
    <row r="17" spans="2:133" ht="11.25" customHeight="1">
      <c r="B17" s="675" t="s">
        <v>269</v>
      </c>
      <c r="C17" s="676"/>
      <c r="D17" s="676"/>
      <c r="E17" s="676"/>
      <c r="F17" s="676"/>
      <c r="G17" s="676"/>
      <c r="H17" s="676"/>
      <c r="I17" s="676"/>
      <c r="J17" s="676"/>
      <c r="K17" s="676"/>
      <c r="L17" s="676"/>
      <c r="M17" s="676"/>
      <c r="N17" s="676"/>
      <c r="O17" s="676"/>
      <c r="P17" s="676"/>
      <c r="Q17" s="677"/>
      <c r="R17" s="678">
        <v>92938</v>
      </c>
      <c r="S17" s="679"/>
      <c r="T17" s="679"/>
      <c r="U17" s="679"/>
      <c r="V17" s="679"/>
      <c r="W17" s="679"/>
      <c r="X17" s="679"/>
      <c r="Y17" s="680"/>
      <c r="Z17" s="715">
        <v>0.3</v>
      </c>
      <c r="AA17" s="715"/>
      <c r="AB17" s="715"/>
      <c r="AC17" s="715"/>
      <c r="AD17" s="716">
        <v>92938</v>
      </c>
      <c r="AE17" s="716"/>
      <c r="AF17" s="716"/>
      <c r="AG17" s="716"/>
      <c r="AH17" s="716"/>
      <c r="AI17" s="716"/>
      <c r="AJ17" s="716"/>
      <c r="AK17" s="716"/>
      <c r="AL17" s="681">
        <v>0.6</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248</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2976746</v>
      </c>
      <c r="CS17" s="679"/>
      <c r="CT17" s="679"/>
      <c r="CU17" s="679"/>
      <c r="CV17" s="679"/>
      <c r="CW17" s="679"/>
      <c r="CX17" s="679"/>
      <c r="CY17" s="680"/>
      <c r="CZ17" s="715">
        <v>8.4</v>
      </c>
      <c r="DA17" s="715"/>
      <c r="DB17" s="715"/>
      <c r="DC17" s="715"/>
      <c r="DD17" s="684" t="s">
        <v>237</v>
      </c>
      <c r="DE17" s="679"/>
      <c r="DF17" s="679"/>
      <c r="DG17" s="679"/>
      <c r="DH17" s="679"/>
      <c r="DI17" s="679"/>
      <c r="DJ17" s="679"/>
      <c r="DK17" s="679"/>
      <c r="DL17" s="679"/>
      <c r="DM17" s="679"/>
      <c r="DN17" s="679"/>
      <c r="DO17" s="679"/>
      <c r="DP17" s="680"/>
      <c r="DQ17" s="684">
        <v>2908400</v>
      </c>
      <c r="DR17" s="679"/>
      <c r="DS17" s="679"/>
      <c r="DT17" s="679"/>
      <c r="DU17" s="679"/>
      <c r="DV17" s="679"/>
      <c r="DW17" s="679"/>
      <c r="DX17" s="679"/>
      <c r="DY17" s="679"/>
      <c r="DZ17" s="679"/>
      <c r="EA17" s="679"/>
      <c r="EB17" s="679"/>
      <c r="EC17" s="722"/>
    </row>
    <row r="18" spans="2:133" ht="11.25" customHeight="1">
      <c r="B18" s="675" t="s">
        <v>272</v>
      </c>
      <c r="C18" s="676"/>
      <c r="D18" s="676"/>
      <c r="E18" s="676"/>
      <c r="F18" s="676"/>
      <c r="G18" s="676"/>
      <c r="H18" s="676"/>
      <c r="I18" s="676"/>
      <c r="J18" s="676"/>
      <c r="K18" s="676"/>
      <c r="L18" s="676"/>
      <c r="M18" s="676"/>
      <c r="N18" s="676"/>
      <c r="O18" s="676"/>
      <c r="P18" s="676"/>
      <c r="Q18" s="677"/>
      <c r="R18" s="678">
        <v>37029</v>
      </c>
      <c r="S18" s="679"/>
      <c r="T18" s="679"/>
      <c r="U18" s="679"/>
      <c r="V18" s="679"/>
      <c r="W18" s="679"/>
      <c r="X18" s="679"/>
      <c r="Y18" s="680"/>
      <c r="Z18" s="715">
        <v>0.1</v>
      </c>
      <c r="AA18" s="715"/>
      <c r="AB18" s="715"/>
      <c r="AC18" s="715"/>
      <c r="AD18" s="716">
        <v>37029</v>
      </c>
      <c r="AE18" s="716"/>
      <c r="AF18" s="716"/>
      <c r="AG18" s="716"/>
      <c r="AH18" s="716"/>
      <c r="AI18" s="716"/>
      <c r="AJ18" s="716"/>
      <c r="AK18" s="716"/>
      <c r="AL18" s="681">
        <v>0.2</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248</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248</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c r="B19" s="675" t="s">
        <v>275</v>
      </c>
      <c r="C19" s="676"/>
      <c r="D19" s="676"/>
      <c r="E19" s="676"/>
      <c r="F19" s="676"/>
      <c r="G19" s="676"/>
      <c r="H19" s="676"/>
      <c r="I19" s="676"/>
      <c r="J19" s="676"/>
      <c r="K19" s="676"/>
      <c r="L19" s="676"/>
      <c r="M19" s="676"/>
      <c r="N19" s="676"/>
      <c r="O19" s="676"/>
      <c r="P19" s="676"/>
      <c r="Q19" s="677"/>
      <c r="R19" s="678">
        <v>4562</v>
      </c>
      <c r="S19" s="679"/>
      <c r="T19" s="679"/>
      <c r="U19" s="679"/>
      <c r="V19" s="679"/>
      <c r="W19" s="679"/>
      <c r="X19" s="679"/>
      <c r="Y19" s="680"/>
      <c r="Z19" s="715">
        <v>0</v>
      </c>
      <c r="AA19" s="715"/>
      <c r="AB19" s="715"/>
      <c r="AC19" s="715"/>
      <c r="AD19" s="716">
        <v>4562</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133110</v>
      </c>
      <c r="BH19" s="679"/>
      <c r="BI19" s="679"/>
      <c r="BJ19" s="679"/>
      <c r="BK19" s="679"/>
      <c r="BL19" s="679"/>
      <c r="BM19" s="679"/>
      <c r="BN19" s="680"/>
      <c r="BO19" s="715">
        <v>2.1</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248</v>
      </c>
      <c r="DR19" s="679"/>
      <c r="DS19" s="679"/>
      <c r="DT19" s="679"/>
      <c r="DU19" s="679"/>
      <c r="DV19" s="679"/>
      <c r="DW19" s="679"/>
      <c r="DX19" s="679"/>
      <c r="DY19" s="679"/>
      <c r="DZ19" s="679"/>
      <c r="EA19" s="679"/>
      <c r="EB19" s="679"/>
      <c r="EC19" s="722"/>
    </row>
    <row r="20" spans="2:133" ht="11.25" customHeight="1">
      <c r="B20" s="675" t="s">
        <v>278</v>
      </c>
      <c r="C20" s="676"/>
      <c r="D20" s="676"/>
      <c r="E20" s="676"/>
      <c r="F20" s="676"/>
      <c r="G20" s="676"/>
      <c r="H20" s="676"/>
      <c r="I20" s="676"/>
      <c r="J20" s="676"/>
      <c r="K20" s="676"/>
      <c r="L20" s="676"/>
      <c r="M20" s="676"/>
      <c r="N20" s="676"/>
      <c r="O20" s="676"/>
      <c r="P20" s="676"/>
      <c r="Q20" s="677"/>
      <c r="R20" s="678">
        <v>1361</v>
      </c>
      <c r="S20" s="679"/>
      <c r="T20" s="679"/>
      <c r="U20" s="679"/>
      <c r="V20" s="679"/>
      <c r="W20" s="679"/>
      <c r="X20" s="679"/>
      <c r="Y20" s="680"/>
      <c r="Z20" s="715">
        <v>0</v>
      </c>
      <c r="AA20" s="715"/>
      <c r="AB20" s="715"/>
      <c r="AC20" s="715"/>
      <c r="AD20" s="716">
        <v>1361</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133110</v>
      </c>
      <c r="BH20" s="679"/>
      <c r="BI20" s="679"/>
      <c r="BJ20" s="679"/>
      <c r="BK20" s="679"/>
      <c r="BL20" s="679"/>
      <c r="BM20" s="679"/>
      <c r="BN20" s="680"/>
      <c r="BO20" s="715">
        <v>2.1</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35481554</v>
      </c>
      <c r="CS20" s="679"/>
      <c r="CT20" s="679"/>
      <c r="CU20" s="679"/>
      <c r="CV20" s="679"/>
      <c r="CW20" s="679"/>
      <c r="CX20" s="679"/>
      <c r="CY20" s="680"/>
      <c r="CZ20" s="715">
        <v>100</v>
      </c>
      <c r="DA20" s="715"/>
      <c r="DB20" s="715"/>
      <c r="DC20" s="715"/>
      <c r="DD20" s="684">
        <v>9650723</v>
      </c>
      <c r="DE20" s="679"/>
      <c r="DF20" s="679"/>
      <c r="DG20" s="679"/>
      <c r="DH20" s="679"/>
      <c r="DI20" s="679"/>
      <c r="DJ20" s="679"/>
      <c r="DK20" s="679"/>
      <c r="DL20" s="679"/>
      <c r="DM20" s="679"/>
      <c r="DN20" s="679"/>
      <c r="DO20" s="679"/>
      <c r="DP20" s="680"/>
      <c r="DQ20" s="684">
        <v>18563265</v>
      </c>
      <c r="DR20" s="679"/>
      <c r="DS20" s="679"/>
      <c r="DT20" s="679"/>
      <c r="DU20" s="679"/>
      <c r="DV20" s="679"/>
      <c r="DW20" s="679"/>
      <c r="DX20" s="679"/>
      <c r="DY20" s="679"/>
      <c r="DZ20" s="679"/>
      <c r="EA20" s="679"/>
      <c r="EB20" s="679"/>
      <c r="EC20" s="722"/>
    </row>
    <row r="21" spans="2:133" ht="11.25" customHeight="1">
      <c r="B21" s="675" t="s">
        <v>281</v>
      </c>
      <c r="C21" s="676"/>
      <c r="D21" s="676"/>
      <c r="E21" s="676"/>
      <c r="F21" s="676"/>
      <c r="G21" s="676"/>
      <c r="H21" s="676"/>
      <c r="I21" s="676"/>
      <c r="J21" s="676"/>
      <c r="K21" s="676"/>
      <c r="L21" s="676"/>
      <c r="M21" s="676"/>
      <c r="N21" s="676"/>
      <c r="O21" s="676"/>
      <c r="P21" s="676"/>
      <c r="Q21" s="677"/>
      <c r="R21" s="678">
        <v>49986</v>
      </c>
      <c r="S21" s="679"/>
      <c r="T21" s="679"/>
      <c r="U21" s="679"/>
      <c r="V21" s="679"/>
      <c r="W21" s="679"/>
      <c r="X21" s="679"/>
      <c r="Y21" s="680"/>
      <c r="Z21" s="715">
        <v>0.1</v>
      </c>
      <c r="AA21" s="715"/>
      <c r="AB21" s="715"/>
      <c r="AC21" s="715"/>
      <c r="AD21" s="716">
        <v>49986</v>
      </c>
      <c r="AE21" s="716"/>
      <c r="AF21" s="716"/>
      <c r="AG21" s="716"/>
      <c r="AH21" s="716"/>
      <c r="AI21" s="716"/>
      <c r="AJ21" s="716"/>
      <c r="AK21" s="716"/>
      <c r="AL21" s="681">
        <v>0.3</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1447</v>
      </c>
      <c r="BH21" s="679"/>
      <c r="BI21" s="679"/>
      <c r="BJ21" s="679"/>
      <c r="BK21" s="679"/>
      <c r="BL21" s="679"/>
      <c r="BM21" s="679"/>
      <c r="BN21" s="680"/>
      <c r="BO21" s="715">
        <v>0</v>
      </c>
      <c r="BP21" s="715"/>
      <c r="BQ21" s="715"/>
      <c r="BR21" s="715"/>
      <c r="BS21" s="684" t="s">
        <v>248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283</v>
      </c>
      <c r="C22" s="676"/>
      <c r="D22" s="676"/>
      <c r="E22" s="676"/>
      <c r="F22" s="676"/>
      <c r="G22" s="676"/>
      <c r="H22" s="676"/>
      <c r="I22" s="676"/>
      <c r="J22" s="676"/>
      <c r="K22" s="676"/>
      <c r="L22" s="676"/>
      <c r="M22" s="676"/>
      <c r="N22" s="676"/>
      <c r="O22" s="676"/>
      <c r="P22" s="676"/>
      <c r="Q22" s="677"/>
      <c r="R22" s="678">
        <v>8749275</v>
      </c>
      <c r="S22" s="679"/>
      <c r="T22" s="679"/>
      <c r="U22" s="679"/>
      <c r="V22" s="679"/>
      <c r="W22" s="679"/>
      <c r="X22" s="679"/>
      <c r="Y22" s="680"/>
      <c r="Z22" s="715">
        <v>23.6</v>
      </c>
      <c r="AA22" s="715"/>
      <c r="AB22" s="715"/>
      <c r="AC22" s="715"/>
      <c r="AD22" s="716">
        <v>7875685</v>
      </c>
      <c r="AE22" s="716"/>
      <c r="AF22" s="716"/>
      <c r="AG22" s="716"/>
      <c r="AH22" s="716"/>
      <c r="AI22" s="716"/>
      <c r="AJ22" s="716"/>
      <c r="AK22" s="716"/>
      <c r="AL22" s="681">
        <v>50.8</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248</v>
      </c>
      <c r="BH22" s="679"/>
      <c r="BI22" s="679"/>
      <c r="BJ22" s="679"/>
      <c r="BK22" s="679"/>
      <c r="BL22" s="679"/>
      <c r="BM22" s="679"/>
      <c r="BN22" s="680"/>
      <c r="BO22" s="715" t="s">
        <v>248</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286</v>
      </c>
      <c r="C23" s="676"/>
      <c r="D23" s="676"/>
      <c r="E23" s="676"/>
      <c r="F23" s="676"/>
      <c r="G23" s="676"/>
      <c r="H23" s="676"/>
      <c r="I23" s="676"/>
      <c r="J23" s="676"/>
      <c r="K23" s="676"/>
      <c r="L23" s="676"/>
      <c r="M23" s="676"/>
      <c r="N23" s="676"/>
      <c r="O23" s="676"/>
      <c r="P23" s="676"/>
      <c r="Q23" s="677"/>
      <c r="R23" s="678">
        <v>7875685</v>
      </c>
      <c r="S23" s="679"/>
      <c r="T23" s="679"/>
      <c r="U23" s="679"/>
      <c r="V23" s="679"/>
      <c r="W23" s="679"/>
      <c r="X23" s="679"/>
      <c r="Y23" s="680"/>
      <c r="Z23" s="715">
        <v>21.2</v>
      </c>
      <c r="AA23" s="715"/>
      <c r="AB23" s="715"/>
      <c r="AC23" s="715"/>
      <c r="AD23" s="716">
        <v>7875685</v>
      </c>
      <c r="AE23" s="716"/>
      <c r="AF23" s="716"/>
      <c r="AG23" s="716"/>
      <c r="AH23" s="716"/>
      <c r="AI23" s="716"/>
      <c r="AJ23" s="716"/>
      <c r="AK23" s="716"/>
      <c r="AL23" s="681">
        <v>50.8</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131663</v>
      </c>
      <c r="BH23" s="679"/>
      <c r="BI23" s="679"/>
      <c r="BJ23" s="679"/>
      <c r="BK23" s="679"/>
      <c r="BL23" s="679"/>
      <c r="BM23" s="679"/>
      <c r="BN23" s="680"/>
      <c r="BO23" s="715">
        <v>2.1</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c r="B24" s="675" t="s">
        <v>293</v>
      </c>
      <c r="C24" s="676"/>
      <c r="D24" s="676"/>
      <c r="E24" s="676"/>
      <c r="F24" s="676"/>
      <c r="G24" s="676"/>
      <c r="H24" s="676"/>
      <c r="I24" s="676"/>
      <c r="J24" s="676"/>
      <c r="K24" s="676"/>
      <c r="L24" s="676"/>
      <c r="M24" s="676"/>
      <c r="N24" s="676"/>
      <c r="O24" s="676"/>
      <c r="P24" s="676"/>
      <c r="Q24" s="677"/>
      <c r="R24" s="678">
        <v>873590</v>
      </c>
      <c r="S24" s="679"/>
      <c r="T24" s="679"/>
      <c r="U24" s="679"/>
      <c r="V24" s="679"/>
      <c r="W24" s="679"/>
      <c r="X24" s="679"/>
      <c r="Y24" s="680"/>
      <c r="Z24" s="715">
        <v>2.4</v>
      </c>
      <c r="AA24" s="715"/>
      <c r="AB24" s="715"/>
      <c r="AC24" s="715"/>
      <c r="AD24" s="716" t="s">
        <v>237</v>
      </c>
      <c r="AE24" s="716"/>
      <c r="AF24" s="716"/>
      <c r="AG24" s="716"/>
      <c r="AH24" s="716"/>
      <c r="AI24" s="716"/>
      <c r="AJ24" s="716"/>
      <c r="AK24" s="716"/>
      <c r="AL24" s="681" t="s">
        <v>237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248</v>
      </c>
      <c r="BH24" s="679"/>
      <c r="BI24" s="679"/>
      <c r="BJ24" s="679"/>
      <c r="BK24" s="679"/>
      <c r="BL24" s="679"/>
      <c r="BM24" s="679"/>
      <c r="BN24" s="680"/>
      <c r="BO24" s="715" t="s">
        <v>237</v>
      </c>
      <c r="BP24" s="715"/>
      <c r="BQ24" s="715"/>
      <c r="BR24" s="715"/>
      <c r="BS24" s="684" t="s">
        <v>248</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15687192</v>
      </c>
      <c r="CS24" s="734"/>
      <c r="CT24" s="734"/>
      <c r="CU24" s="734"/>
      <c r="CV24" s="734"/>
      <c r="CW24" s="734"/>
      <c r="CX24" s="734"/>
      <c r="CY24" s="777"/>
      <c r="CZ24" s="778">
        <v>44.2</v>
      </c>
      <c r="DA24" s="749"/>
      <c r="DB24" s="749"/>
      <c r="DC24" s="781"/>
      <c r="DD24" s="776">
        <v>9946962</v>
      </c>
      <c r="DE24" s="734"/>
      <c r="DF24" s="734"/>
      <c r="DG24" s="734"/>
      <c r="DH24" s="734"/>
      <c r="DI24" s="734"/>
      <c r="DJ24" s="734"/>
      <c r="DK24" s="777"/>
      <c r="DL24" s="776">
        <v>9850183</v>
      </c>
      <c r="DM24" s="734"/>
      <c r="DN24" s="734"/>
      <c r="DO24" s="734"/>
      <c r="DP24" s="734"/>
      <c r="DQ24" s="734"/>
      <c r="DR24" s="734"/>
      <c r="DS24" s="734"/>
      <c r="DT24" s="734"/>
      <c r="DU24" s="734"/>
      <c r="DV24" s="777"/>
      <c r="DW24" s="778">
        <v>61</v>
      </c>
      <c r="DX24" s="749"/>
      <c r="DY24" s="749"/>
      <c r="DZ24" s="749"/>
      <c r="EA24" s="749"/>
      <c r="EB24" s="749"/>
      <c r="EC24" s="779"/>
    </row>
    <row r="25" spans="2:133" ht="11.25" customHeight="1">
      <c r="B25" s="675" t="s">
        <v>296</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248</v>
      </c>
      <c r="AA25" s="715"/>
      <c r="AB25" s="715"/>
      <c r="AC25" s="715"/>
      <c r="AD25" s="716" t="s">
        <v>237</v>
      </c>
      <c r="AE25" s="716"/>
      <c r="AF25" s="716"/>
      <c r="AG25" s="716"/>
      <c r="AH25" s="716"/>
      <c r="AI25" s="716"/>
      <c r="AJ25" s="716"/>
      <c r="AK25" s="716"/>
      <c r="AL25" s="681" t="s">
        <v>248</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5145628</v>
      </c>
      <c r="CS25" s="697"/>
      <c r="CT25" s="697"/>
      <c r="CU25" s="697"/>
      <c r="CV25" s="697"/>
      <c r="CW25" s="697"/>
      <c r="CX25" s="697"/>
      <c r="CY25" s="698"/>
      <c r="CZ25" s="681">
        <v>14.5</v>
      </c>
      <c r="DA25" s="699"/>
      <c r="DB25" s="699"/>
      <c r="DC25" s="700"/>
      <c r="DD25" s="684">
        <v>4839297</v>
      </c>
      <c r="DE25" s="697"/>
      <c r="DF25" s="697"/>
      <c r="DG25" s="697"/>
      <c r="DH25" s="697"/>
      <c r="DI25" s="697"/>
      <c r="DJ25" s="697"/>
      <c r="DK25" s="698"/>
      <c r="DL25" s="684">
        <v>4745429</v>
      </c>
      <c r="DM25" s="697"/>
      <c r="DN25" s="697"/>
      <c r="DO25" s="697"/>
      <c r="DP25" s="697"/>
      <c r="DQ25" s="697"/>
      <c r="DR25" s="697"/>
      <c r="DS25" s="697"/>
      <c r="DT25" s="697"/>
      <c r="DU25" s="697"/>
      <c r="DV25" s="698"/>
      <c r="DW25" s="681">
        <v>29.4</v>
      </c>
      <c r="DX25" s="699"/>
      <c r="DY25" s="699"/>
      <c r="DZ25" s="699"/>
      <c r="EA25" s="699"/>
      <c r="EB25" s="699"/>
      <c r="EC25" s="714"/>
    </row>
    <row r="26" spans="2:133" ht="11.25" customHeight="1">
      <c r="B26" s="675" t="s">
        <v>299</v>
      </c>
      <c r="C26" s="676"/>
      <c r="D26" s="676"/>
      <c r="E26" s="676"/>
      <c r="F26" s="676"/>
      <c r="G26" s="676"/>
      <c r="H26" s="676"/>
      <c r="I26" s="676"/>
      <c r="J26" s="676"/>
      <c r="K26" s="676"/>
      <c r="L26" s="676"/>
      <c r="M26" s="676"/>
      <c r="N26" s="676"/>
      <c r="O26" s="676"/>
      <c r="P26" s="676"/>
      <c r="Q26" s="677"/>
      <c r="R26" s="678">
        <v>16475215</v>
      </c>
      <c r="S26" s="679"/>
      <c r="T26" s="679"/>
      <c r="U26" s="679"/>
      <c r="V26" s="679"/>
      <c r="W26" s="679"/>
      <c r="X26" s="679"/>
      <c r="Y26" s="680"/>
      <c r="Z26" s="715">
        <v>44.4</v>
      </c>
      <c r="AA26" s="715"/>
      <c r="AB26" s="715"/>
      <c r="AC26" s="715"/>
      <c r="AD26" s="716">
        <v>15469962</v>
      </c>
      <c r="AE26" s="716"/>
      <c r="AF26" s="716"/>
      <c r="AG26" s="716"/>
      <c r="AH26" s="716"/>
      <c r="AI26" s="716"/>
      <c r="AJ26" s="716"/>
      <c r="AK26" s="716"/>
      <c r="AL26" s="681">
        <v>99.8</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248</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3622682</v>
      </c>
      <c r="CS26" s="679"/>
      <c r="CT26" s="679"/>
      <c r="CU26" s="679"/>
      <c r="CV26" s="679"/>
      <c r="CW26" s="679"/>
      <c r="CX26" s="679"/>
      <c r="CY26" s="680"/>
      <c r="CZ26" s="681">
        <v>10.199999999999999</v>
      </c>
      <c r="DA26" s="699"/>
      <c r="DB26" s="699"/>
      <c r="DC26" s="700"/>
      <c r="DD26" s="684">
        <v>3355760</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c r="B27" s="675" t="s">
        <v>302</v>
      </c>
      <c r="C27" s="676"/>
      <c r="D27" s="676"/>
      <c r="E27" s="676"/>
      <c r="F27" s="676"/>
      <c r="G27" s="676"/>
      <c r="H27" s="676"/>
      <c r="I27" s="676"/>
      <c r="J27" s="676"/>
      <c r="K27" s="676"/>
      <c r="L27" s="676"/>
      <c r="M27" s="676"/>
      <c r="N27" s="676"/>
      <c r="O27" s="676"/>
      <c r="P27" s="676"/>
      <c r="Q27" s="677"/>
      <c r="R27" s="678">
        <v>7201</v>
      </c>
      <c r="S27" s="679"/>
      <c r="T27" s="679"/>
      <c r="U27" s="679"/>
      <c r="V27" s="679"/>
      <c r="W27" s="679"/>
      <c r="X27" s="679"/>
      <c r="Y27" s="680"/>
      <c r="Z27" s="715">
        <v>0</v>
      </c>
      <c r="AA27" s="715"/>
      <c r="AB27" s="715"/>
      <c r="AC27" s="715"/>
      <c r="AD27" s="716">
        <v>7201</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6268076</v>
      </c>
      <c r="BH27" s="679"/>
      <c r="BI27" s="679"/>
      <c r="BJ27" s="679"/>
      <c r="BK27" s="679"/>
      <c r="BL27" s="679"/>
      <c r="BM27" s="679"/>
      <c r="BN27" s="680"/>
      <c r="BO27" s="715">
        <v>100</v>
      </c>
      <c r="BP27" s="715"/>
      <c r="BQ27" s="715"/>
      <c r="BR27" s="715"/>
      <c r="BS27" s="684">
        <v>111580</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7564818</v>
      </c>
      <c r="CS27" s="697"/>
      <c r="CT27" s="697"/>
      <c r="CU27" s="697"/>
      <c r="CV27" s="697"/>
      <c r="CW27" s="697"/>
      <c r="CX27" s="697"/>
      <c r="CY27" s="698"/>
      <c r="CZ27" s="681">
        <v>21.3</v>
      </c>
      <c r="DA27" s="699"/>
      <c r="DB27" s="699"/>
      <c r="DC27" s="700"/>
      <c r="DD27" s="684">
        <v>2199265</v>
      </c>
      <c r="DE27" s="697"/>
      <c r="DF27" s="697"/>
      <c r="DG27" s="697"/>
      <c r="DH27" s="697"/>
      <c r="DI27" s="697"/>
      <c r="DJ27" s="697"/>
      <c r="DK27" s="698"/>
      <c r="DL27" s="684">
        <v>2196354</v>
      </c>
      <c r="DM27" s="697"/>
      <c r="DN27" s="697"/>
      <c r="DO27" s="697"/>
      <c r="DP27" s="697"/>
      <c r="DQ27" s="697"/>
      <c r="DR27" s="697"/>
      <c r="DS27" s="697"/>
      <c r="DT27" s="697"/>
      <c r="DU27" s="697"/>
      <c r="DV27" s="698"/>
      <c r="DW27" s="681">
        <v>13.6</v>
      </c>
      <c r="DX27" s="699"/>
      <c r="DY27" s="699"/>
      <c r="DZ27" s="699"/>
      <c r="EA27" s="699"/>
      <c r="EB27" s="699"/>
      <c r="EC27" s="714"/>
    </row>
    <row r="28" spans="2:133" ht="11.25" customHeight="1">
      <c r="B28" s="675" t="s">
        <v>305</v>
      </c>
      <c r="C28" s="676"/>
      <c r="D28" s="676"/>
      <c r="E28" s="676"/>
      <c r="F28" s="676"/>
      <c r="G28" s="676"/>
      <c r="H28" s="676"/>
      <c r="I28" s="676"/>
      <c r="J28" s="676"/>
      <c r="K28" s="676"/>
      <c r="L28" s="676"/>
      <c r="M28" s="676"/>
      <c r="N28" s="676"/>
      <c r="O28" s="676"/>
      <c r="P28" s="676"/>
      <c r="Q28" s="677"/>
      <c r="R28" s="678">
        <v>176010</v>
      </c>
      <c r="S28" s="679"/>
      <c r="T28" s="679"/>
      <c r="U28" s="679"/>
      <c r="V28" s="679"/>
      <c r="W28" s="679"/>
      <c r="X28" s="679"/>
      <c r="Y28" s="680"/>
      <c r="Z28" s="715">
        <v>0.5</v>
      </c>
      <c r="AA28" s="715"/>
      <c r="AB28" s="715"/>
      <c r="AC28" s="715"/>
      <c r="AD28" s="716" t="s">
        <v>237</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2976746</v>
      </c>
      <c r="CS28" s="679"/>
      <c r="CT28" s="679"/>
      <c r="CU28" s="679"/>
      <c r="CV28" s="679"/>
      <c r="CW28" s="679"/>
      <c r="CX28" s="679"/>
      <c r="CY28" s="680"/>
      <c r="CZ28" s="681">
        <v>8.4</v>
      </c>
      <c r="DA28" s="699"/>
      <c r="DB28" s="699"/>
      <c r="DC28" s="700"/>
      <c r="DD28" s="684">
        <v>2908400</v>
      </c>
      <c r="DE28" s="679"/>
      <c r="DF28" s="679"/>
      <c r="DG28" s="679"/>
      <c r="DH28" s="679"/>
      <c r="DI28" s="679"/>
      <c r="DJ28" s="679"/>
      <c r="DK28" s="680"/>
      <c r="DL28" s="684">
        <v>2908400</v>
      </c>
      <c r="DM28" s="679"/>
      <c r="DN28" s="679"/>
      <c r="DO28" s="679"/>
      <c r="DP28" s="679"/>
      <c r="DQ28" s="679"/>
      <c r="DR28" s="679"/>
      <c r="DS28" s="679"/>
      <c r="DT28" s="679"/>
      <c r="DU28" s="679"/>
      <c r="DV28" s="680"/>
      <c r="DW28" s="681">
        <v>18</v>
      </c>
      <c r="DX28" s="699"/>
      <c r="DY28" s="699"/>
      <c r="DZ28" s="699"/>
      <c r="EA28" s="699"/>
      <c r="EB28" s="699"/>
      <c r="EC28" s="714"/>
    </row>
    <row r="29" spans="2:133" ht="11.25" customHeight="1">
      <c r="B29" s="675" t="s">
        <v>307</v>
      </c>
      <c r="C29" s="676"/>
      <c r="D29" s="676"/>
      <c r="E29" s="676"/>
      <c r="F29" s="676"/>
      <c r="G29" s="676"/>
      <c r="H29" s="676"/>
      <c r="I29" s="676"/>
      <c r="J29" s="676"/>
      <c r="K29" s="676"/>
      <c r="L29" s="676"/>
      <c r="M29" s="676"/>
      <c r="N29" s="676"/>
      <c r="O29" s="676"/>
      <c r="P29" s="676"/>
      <c r="Q29" s="677"/>
      <c r="R29" s="678">
        <v>447039</v>
      </c>
      <c r="S29" s="679"/>
      <c r="T29" s="679"/>
      <c r="U29" s="679"/>
      <c r="V29" s="679"/>
      <c r="W29" s="679"/>
      <c r="X29" s="679"/>
      <c r="Y29" s="680"/>
      <c r="Z29" s="715">
        <v>1.2</v>
      </c>
      <c r="AA29" s="715"/>
      <c r="AB29" s="715"/>
      <c r="AC29" s="715"/>
      <c r="AD29" s="716">
        <v>24794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2976746</v>
      </c>
      <c r="CS29" s="697"/>
      <c r="CT29" s="697"/>
      <c r="CU29" s="697"/>
      <c r="CV29" s="697"/>
      <c r="CW29" s="697"/>
      <c r="CX29" s="697"/>
      <c r="CY29" s="698"/>
      <c r="CZ29" s="681">
        <v>8.4</v>
      </c>
      <c r="DA29" s="699"/>
      <c r="DB29" s="699"/>
      <c r="DC29" s="700"/>
      <c r="DD29" s="684">
        <v>2908400</v>
      </c>
      <c r="DE29" s="697"/>
      <c r="DF29" s="697"/>
      <c r="DG29" s="697"/>
      <c r="DH29" s="697"/>
      <c r="DI29" s="697"/>
      <c r="DJ29" s="697"/>
      <c r="DK29" s="698"/>
      <c r="DL29" s="684">
        <v>2908400</v>
      </c>
      <c r="DM29" s="697"/>
      <c r="DN29" s="697"/>
      <c r="DO29" s="697"/>
      <c r="DP29" s="697"/>
      <c r="DQ29" s="697"/>
      <c r="DR29" s="697"/>
      <c r="DS29" s="697"/>
      <c r="DT29" s="697"/>
      <c r="DU29" s="697"/>
      <c r="DV29" s="698"/>
      <c r="DW29" s="681">
        <v>18</v>
      </c>
      <c r="DX29" s="699"/>
      <c r="DY29" s="699"/>
      <c r="DZ29" s="699"/>
      <c r="EA29" s="699"/>
      <c r="EB29" s="699"/>
      <c r="EC29" s="714"/>
    </row>
    <row r="30" spans="2:133" ht="11.25" customHeight="1">
      <c r="B30" s="675" t="s">
        <v>309</v>
      </c>
      <c r="C30" s="676"/>
      <c r="D30" s="676"/>
      <c r="E30" s="676"/>
      <c r="F30" s="676"/>
      <c r="G30" s="676"/>
      <c r="H30" s="676"/>
      <c r="I30" s="676"/>
      <c r="J30" s="676"/>
      <c r="K30" s="676"/>
      <c r="L30" s="676"/>
      <c r="M30" s="676"/>
      <c r="N30" s="676"/>
      <c r="O30" s="676"/>
      <c r="P30" s="676"/>
      <c r="Q30" s="677"/>
      <c r="R30" s="678">
        <v>212925</v>
      </c>
      <c r="S30" s="679"/>
      <c r="T30" s="679"/>
      <c r="U30" s="679"/>
      <c r="V30" s="679"/>
      <c r="W30" s="679"/>
      <c r="X30" s="679"/>
      <c r="Y30" s="680"/>
      <c r="Z30" s="715">
        <v>0.6</v>
      </c>
      <c r="AA30" s="715"/>
      <c r="AB30" s="715"/>
      <c r="AC30" s="715"/>
      <c r="AD30" s="716" t="s">
        <v>248</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2853295</v>
      </c>
      <c r="CS30" s="679"/>
      <c r="CT30" s="679"/>
      <c r="CU30" s="679"/>
      <c r="CV30" s="679"/>
      <c r="CW30" s="679"/>
      <c r="CX30" s="679"/>
      <c r="CY30" s="680"/>
      <c r="CZ30" s="681">
        <v>8</v>
      </c>
      <c r="DA30" s="699"/>
      <c r="DB30" s="699"/>
      <c r="DC30" s="700"/>
      <c r="DD30" s="684">
        <v>2790200</v>
      </c>
      <c r="DE30" s="679"/>
      <c r="DF30" s="679"/>
      <c r="DG30" s="679"/>
      <c r="DH30" s="679"/>
      <c r="DI30" s="679"/>
      <c r="DJ30" s="679"/>
      <c r="DK30" s="680"/>
      <c r="DL30" s="684">
        <v>2790200</v>
      </c>
      <c r="DM30" s="679"/>
      <c r="DN30" s="679"/>
      <c r="DO30" s="679"/>
      <c r="DP30" s="679"/>
      <c r="DQ30" s="679"/>
      <c r="DR30" s="679"/>
      <c r="DS30" s="679"/>
      <c r="DT30" s="679"/>
      <c r="DU30" s="679"/>
      <c r="DV30" s="680"/>
      <c r="DW30" s="681">
        <v>17.3</v>
      </c>
      <c r="DX30" s="699"/>
      <c r="DY30" s="699"/>
      <c r="DZ30" s="699"/>
      <c r="EA30" s="699"/>
      <c r="EB30" s="699"/>
      <c r="EC30" s="714"/>
    </row>
    <row r="31" spans="2:133" ht="11.25" customHeight="1">
      <c r="B31" s="675" t="s">
        <v>313</v>
      </c>
      <c r="C31" s="676"/>
      <c r="D31" s="676"/>
      <c r="E31" s="676"/>
      <c r="F31" s="676"/>
      <c r="G31" s="676"/>
      <c r="H31" s="676"/>
      <c r="I31" s="676"/>
      <c r="J31" s="676"/>
      <c r="K31" s="676"/>
      <c r="L31" s="676"/>
      <c r="M31" s="676"/>
      <c r="N31" s="676"/>
      <c r="O31" s="676"/>
      <c r="P31" s="676"/>
      <c r="Q31" s="677"/>
      <c r="R31" s="678">
        <v>5160134</v>
      </c>
      <c r="S31" s="679"/>
      <c r="T31" s="679"/>
      <c r="U31" s="679"/>
      <c r="V31" s="679"/>
      <c r="W31" s="679"/>
      <c r="X31" s="679"/>
      <c r="Y31" s="680"/>
      <c r="Z31" s="715">
        <v>13.9</v>
      </c>
      <c r="AA31" s="715"/>
      <c r="AB31" s="715"/>
      <c r="AC31" s="715"/>
      <c r="AD31" s="716" t="s">
        <v>248</v>
      </c>
      <c r="AE31" s="716"/>
      <c r="AF31" s="716"/>
      <c r="AG31" s="716"/>
      <c r="AH31" s="716"/>
      <c r="AI31" s="716"/>
      <c r="AJ31" s="716"/>
      <c r="AK31" s="716"/>
      <c r="AL31" s="681" t="s">
        <v>237</v>
      </c>
      <c r="AM31" s="682"/>
      <c r="AN31" s="682"/>
      <c r="AO31" s="717"/>
      <c r="AP31" s="754" t="s">
        <v>314</v>
      </c>
      <c r="AQ31" s="755"/>
      <c r="AR31" s="755"/>
      <c r="AS31" s="755"/>
      <c r="AT31" s="760" t="s">
        <v>315</v>
      </c>
      <c r="AU31" s="231"/>
      <c r="AV31" s="231"/>
      <c r="AW31" s="231"/>
      <c r="AX31" s="744" t="s">
        <v>188</v>
      </c>
      <c r="AY31" s="745"/>
      <c r="AZ31" s="745"/>
      <c r="BA31" s="745"/>
      <c r="BB31" s="745"/>
      <c r="BC31" s="745"/>
      <c r="BD31" s="745"/>
      <c r="BE31" s="745"/>
      <c r="BF31" s="746"/>
      <c r="BG31" s="747">
        <v>99.2</v>
      </c>
      <c r="BH31" s="748"/>
      <c r="BI31" s="748"/>
      <c r="BJ31" s="748"/>
      <c r="BK31" s="748"/>
      <c r="BL31" s="748"/>
      <c r="BM31" s="749">
        <v>97.3</v>
      </c>
      <c r="BN31" s="748"/>
      <c r="BO31" s="748"/>
      <c r="BP31" s="748"/>
      <c r="BQ31" s="750"/>
      <c r="BR31" s="747">
        <v>99.3</v>
      </c>
      <c r="BS31" s="748"/>
      <c r="BT31" s="748"/>
      <c r="BU31" s="748"/>
      <c r="BV31" s="748"/>
      <c r="BW31" s="748"/>
      <c r="BX31" s="749">
        <v>97.3</v>
      </c>
      <c r="BY31" s="748"/>
      <c r="BZ31" s="748"/>
      <c r="CA31" s="748"/>
      <c r="CB31" s="750"/>
      <c r="CD31" s="765"/>
      <c r="CE31" s="766"/>
      <c r="CF31" s="711" t="s">
        <v>316</v>
      </c>
      <c r="CG31" s="712"/>
      <c r="CH31" s="712"/>
      <c r="CI31" s="712"/>
      <c r="CJ31" s="712"/>
      <c r="CK31" s="712"/>
      <c r="CL31" s="712"/>
      <c r="CM31" s="712"/>
      <c r="CN31" s="712"/>
      <c r="CO31" s="712"/>
      <c r="CP31" s="712"/>
      <c r="CQ31" s="713"/>
      <c r="CR31" s="678">
        <v>123451</v>
      </c>
      <c r="CS31" s="697"/>
      <c r="CT31" s="697"/>
      <c r="CU31" s="697"/>
      <c r="CV31" s="697"/>
      <c r="CW31" s="697"/>
      <c r="CX31" s="697"/>
      <c r="CY31" s="698"/>
      <c r="CZ31" s="681">
        <v>0.3</v>
      </c>
      <c r="DA31" s="699"/>
      <c r="DB31" s="699"/>
      <c r="DC31" s="700"/>
      <c r="DD31" s="684">
        <v>118200</v>
      </c>
      <c r="DE31" s="697"/>
      <c r="DF31" s="697"/>
      <c r="DG31" s="697"/>
      <c r="DH31" s="697"/>
      <c r="DI31" s="697"/>
      <c r="DJ31" s="697"/>
      <c r="DK31" s="698"/>
      <c r="DL31" s="684">
        <v>118200</v>
      </c>
      <c r="DM31" s="697"/>
      <c r="DN31" s="697"/>
      <c r="DO31" s="697"/>
      <c r="DP31" s="697"/>
      <c r="DQ31" s="697"/>
      <c r="DR31" s="697"/>
      <c r="DS31" s="697"/>
      <c r="DT31" s="697"/>
      <c r="DU31" s="697"/>
      <c r="DV31" s="698"/>
      <c r="DW31" s="681">
        <v>0.7</v>
      </c>
      <c r="DX31" s="699"/>
      <c r="DY31" s="699"/>
      <c r="DZ31" s="699"/>
      <c r="EA31" s="699"/>
      <c r="EB31" s="699"/>
      <c r="EC31" s="714"/>
    </row>
    <row r="32" spans="2:133" ht="11.25" customHeight="1">
      <c r="B32" s="769" t="s">
        <v>317</v>
      </c>
      <c r="C32" s="770"/>
      <c r="D32" s="770"/>
      <c r="E32" s="770"/>
      <c r="F32" s="770"/>
      <c r="G32" s="770"/>
      <c r="H32" s="770"/>
      <c r="I32" s="770"/>
      <c r="J32" s="770"/>
      <c r="K32" s="770"/>
      <c r="L32" s="770"/>
      <c r="M32" s="770"/>
      <c r="N32" s="770"/>
      <c r="O32" s="770"/>
      <c r="P32" s="770"/>
      <c r="Q32" s="771"/>
      <c r="R32" s="678" t="s">
        <v>237</v>
      </c>
      <c r="S32" s="679"/>
      <c r="T32" s="679"/>
      <c r="U32" s="679"/>
      <c r="V32" s="679"/>
      <c r="W32" s="679"/>
      <c r="X32" s="679"/>
      <c r="Y32" s="680"/>
      <c r="Z32" s="715" t="s">
        <v>237</v>
      </c>
      <c r="AA32" s="715"/>
      <c r="AB32" s="715"/>
      <c r="AC32" s="715"/>
      <c r="AD32" s="716" t="s">
        <v>248</v>
      </c>
      <c r="AE32" s="716"/>
      <c r="AF32" s="716"/>
      <c r="AG32" s="716"/>
      <c r="AH32" s="716"/>
      <c r="AI32" s="716"/>
      <c r="AJ32" s="716"/>
      <c r="AK32" s="716"/>
      <c r="AL32" s="681" t="s">
        <v>237</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99.4</v>
      </c>
      <c r="BH32" s="697"/>
      <c r="BI32" s="697"/>
      <c r="BJ32" s="697"/>
      <c r="BK32" s="697"/>
      <c r="BL32" s="697"/>
      <c r="BM32" s="682">
        <v>98.1</v>
      </c>
      <c r="BN32" s="743"/>
      <c r="BO32" s="743"/>
      <c r="BP32" s="743"/>
      <c r="BQ32" s="721"/>
      <c r="BR32" s="751">
        <v>99.5</v>
      </c>
      <c r="BS32" s="697"/>
      <c r="BT32" s="697"/>
      <c r="BU32" s="697"/>
      <c r="BV32" s="697"/>
      <c r="BW32" s="697"/>
      <c r="BX32" s="682">
        <v>98.1</v>
      </c>
      <c r="BY32" s="743"/>
      <c r="BZ32" s="743"/>
      <c r="CA32" s="743"/>
      <c r="CB32" s="721"/>
      <c r="CD32" s="767"/>
      <c r="CE32" s="768"/>
      <c r="CF32" s="711" t="s">
        <v>320</v>
      </c>
      <c r="CG32" s="712"/>
      <c r="CH32" s="712"/>
      <c r="CI32" s="712"/>
      <c r="CJ32" s="712"/>
      <c r="CK32" s="712"/>
      <c r="CL32" s="712"/>
      <c r="CM32" s="712"/>
      <c r="CN32" s="712"/>
      <c r="CO32" s="712"/>
      <c r="CP32" s="712"/>
      <c r="CQ32" s="713"/>
      <c r="CR32" s="678" t="s">
        <v>248</v>
      </c>
      <c r="CS32" s="679"/>
      <c r="CT32" s="679"/>
      <c r="CU32" s="679"/>
      <c r="CV32" s="679"/>
      <c r="CW32" s="679"/>
      <c r="CX32" s="679"/>
      <c r="CY32" s="680"/>
      <c r="CZ32" s="681" t="s">
        <v>248</v>
      </c>
      <c r="DA32" s="699"/>
      <c r="DB32" s="699"/>
      <c r="DC32" s="700"/>
      <c r="DD32" s="684" t="s">
        <v>248</v>
      </c>
      <c r="DE32" s="679"/>
      <c r="DF32" s="679"/>
      <c r="DG32" s="679"/>
      <c r="DH32" s="679"/>
      <c r="DI32" s="679"/>
      <c r="DJ32" s="679"/>
      <c r="DK32" s="680"/>
      <c r="DL32" s="684" t="s">
        <v>248</v>
      </c>
      <c r="DM32" s="679"/>
      <c r="DN32" s="679"/>
      <c r="DO32" s="679"/>
      <c r="DP32" s="679"/>
      <c r="DQ32" s="679"/>
      <c r="DR32" s="679"/>
      <c r="DS32" s="679"/>
      <c r="DT32" s="679"/>
      <c r="DU32" s="679"/>
      <c r="DV32" s="680"/>
      <c r="DW32" s="681" t="s">
        <v>237</v>
      </c>
      <c r="DX32" s="699"/>
      <c r="DY32" s="699"/>
      <c r="DZ32" s="699"/>
      <c r="EA32" s="699"/>
      <c r="EB32" s="699"/>
      <c r="EC32" s="714"/>
    </row>
    <row r="33" spans="2:133" ht="11.25" customHeight="1">
      <c r="B33" s="675" t="s">
        <v>321</v>
      </c>
      <c r="C33" s="676"/>
      <c r="D33" s="676"/>
      <c r="E33" s="676"/>
      <c r="F33" s="676"/>
      <c r="G33" s="676"/>
      <c r="H33" s="676"/>
      <c r="I33" s="676"/>
      <c r="J33" s="676"/>
      <c r="K33" s="676"/>
      <c r="L33" s="676"/>
      <c r="M33" s="676"/>
      <c r="N33" s="676"/>
      <c r="O33" s="676"/>
      <c r="P33" s="676"/>
      <c r="Q33" s="677"/>
      <c r="R33" s="678">
        <v>3301588</v>
      </c>
      <c r="S33" s="679"/>
      <c r="T33" s="679"/>
      <c r="U33" s="679"/>
      <c r="V33" s="679"/>
      <c r="W33" s="679"/>
      <c r="X33" s="679"/>
      <c r="Y33" s="680"/>
      <c r="Z33" s="715">
        <v>8.9</v>
      </c>
      <c r="AA33" s="715"/>
      <c r="AB33" s="715"/>
      <c r="AC33" s="715"/>
      <c r="AD33" s="716" t="s">
        <v>248</v>
      </c>
      <c r="AE33" s="716"/>
      <c r="AF33" s="716"/>
      <c r="AG33" s="716"/>
      <c r="AH33" s="716"/>
      <c r="AI33" s="716"/>
      <c r="AJ33" s="716"/>
      <c r="AK33" s="716"/>
      <c r="AL33" s="681" t="s">
        <v>248</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99.1</v>
      </c>
      <c r="BH33" s="663"/>
      <c r="BI33" s="663"/>
      <c r="BJ33" s="663"/>
      <c r="BK33" s="663"/>
      <c r="BL33" s="663"/>
      <c r="BM33" s="706">
        <v>96.4</v>
      </c>
      <c r="BN33" s="663"/>
      <c r="BO33" s="663"/>
      <c r="BP33" s="663"/>
      <c r="BQ33" s="727"/>
      <c r="BR33" s="742">
        <v>99.2</v>
      </c>
      <c r="BS33" s="663"/>
      <c r="BT33" s="663"/>
      <c r="BU33" s="663"/>
      <c r="BV33" s="663"/>
      <c r="BW33" s="663"/>
      <c r="BX33" s="706">
        <v>96.3</v>
      </c>
      <c r="BY33" s="663"/>
      <c r="BZ33" s="663"/>
      <c r="CA33" s="663"/>
      <c r="CB33" s="727"/>
      <c r="CD33" s="711" t="s">
        <v>323</v>
      </c>
      <c r="CE33" s="712"/>
      <c r="CF33" s="712"/>
      <c r="CG33" s="712"/>
      <c r="CH33" s="712"/>
      <c r="CI33" s="712"/>
      <c r="CJ33" s="712"/>
      <c r="CK33" s="712"/>
      <c r="CL33" s="712"/>
      <c r="CM33" s="712"/>
      <c r="CN33" s="712"/>
      <c r="CO33" s="712"/>
      <c r="CP33" s="712"/>
      <c r="CQ33" s="713"/>
      <c r="CR33" s="678">
        <v>10063183</v>
      </c>
      <c r="CS33" s="697"/>
      <c r="CT33" s="697"/>
      <c r="CU33" s="697"/>
      <c r="CV33" s="697"/>
      <c r="CW33" s="697"/>
      <c r="CX33" s="697"/>
      <c r="CY33" s="698"/>
      <c r="CZ33" s="681">
        <v>28.4</v>
      </c>
      <c r="DA33" s="699"/>
      <c r="DB33" s="699"/>
      <c r="DC33" s="700"/>
      <c r="DD33" s="684">
        <v>7355146</v>
      </c>
      <c r="DE33" s="697"/>
      <c r="DF33" s="697"/>
      <c r="DG33" s="697"/>
      <c r="DH33" s="697"/>
      <c r="DI33" s="697"/>
      <c r="DJ33" s="697"/>
      <c r="DK33" s="698"/>
      <c r="DL33" s="684">
        <v>5734463</v>
      </c>
      <c r="DM33" s="697"/>
      <c r="DN33" s="697"/>
      <c r="DO33" s="697"/>
      <c r="DP33" s="697"/>
      <c r="DQ33" s="697"/>
      <c r="DR33" s="697"/>
      <c r="DS33" s="697"/>
      <c r="DT33" s="697"/>
      <c r="DU33" s="697"/>
      <c r="DV33" s="698"/>
      <c r="DW33" s="681">
        <v>35.5</v>
      </c>
      <c r="DX33" s="699"/>
      <c r="DY33" s="699"/>
      <c r="DZ33" s="699"/>
      <c r="EA33" s="699"/>
      <c r="EB33" s="699"/>
      <c r="EC33" s="714"/>
    </row>
    <row r="34" spans="2:133" ht="11.25" customHeight="1">
      <c r="B34" s="675" t="s">
        <v>324</v>
      </c>
      <c r="C34" s="676"/>
      <c r="D34" s="676"/>
      <c r="E34" s="676"/>
      <c r="F34" s="676"/>
      <c r="G34" s="676"/>
      <c r="H34" s="676"/>
      <c r="I34" s="676"/>
      <c r="J34" s="676"/>
      <c r="K34" s="676"/>
      <c r="L34" s="676"/>
      <c r="M34" s="676"/>
      <c r="N34" s="676"/>
      <c r="O34" s="676"/>
      <c r="P34" s="676"/>
      <c r="Q34" s="677"/>
      <c r="R34" s="678">
        <v>155560</v>
      </c>
      <c r="S34" s="679"/>
      <c r="T34" s="679"/>
      <c r="U34" s="679"/>
      <c r="V34" s="679"/>
      <c r="W34" s="679"/>
      <c r="X34" s="679"/>
      <c r="Y34" s="680"/>
      <c r="Z34" s="715">
        <v>0.4</v>
      </c>
      <c r="AA34" s="715"/>
      <c r="AB34" s="715"/>
      <c r="AC34" s="715"/>
      <c r="AD34" s="716" t="s">
        <v>237</v>
      </c>
      <c r="AE34" s="716"/>
      <c r="AF34" s="716"/>
      <c r="AG34" s="716"/>
      <c r="AH34" s="716"/>
      <c r="AI34" s="716"/>
      <c r="AJ34" s="716"/>
      <c r="AK34" s="716"/>
      <c r="AL34" s="681" t="s">
        <v>237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3794556</v>
      </c>
      <c r="CS34" s="679"/>
      <c r="CT34" s="679"/>
      <c r="CU34" s="679"/>
      <c r="CV34" s="679"/>
      <c r="CW34" s="679"/>
      <c r="CX34" s="679"/>
      <c r="CY34" s="680"/>
      <c r="CZ34" s="681">
        <v>10.7</v>
      </c>
      <c r="DA34" s="699"/>
      <c r="DB34" s="699"/>
      <c r="DC34" s="700"/>
      <c r="DD34" s="684">
        <v>2907874</v>
      </c>
      <c r="DE34" s="679"/>
      <c r="DF34" s="679"/>
      <c r="DG34" s="679"/>
      <c r="DH34" s="679"/>
      <c r="DI34" s="679"/>
      <c r="DJ34" s="679"/>
      <c r="DK34" s="680"/>
      <c r="DL34" s="684">
        <v>2354332</v>
      </c>
      <c r="DM34" s="679"/>
      <c r="DN34" s="679"/>
      <c r="DO34" s="679"/>
      <c r="DP34" s="679"/>
      <c r="DQ34" s="679"/>
      <c r="DR34" s="679"/>
      <c r="DS34" s="679"/>
      <c r="DT34" s="679"/>
      <c r="DU34" s="679"/>
      <c r="DV34" s="680"/>
      <c r="DW34" s="681">
        <v>14.6</v>
      </c>
      <c r="DX34" s="699"/>
      <c r="DY34" s="699"/>
      <c r="DZ34" s="699"/>
      <c r="EA34" s="699"/>
      <c r="EB34" s="699"/>
      <c r="EC34" s="714"/>
    </row>
    <row r="35" spans="2:133" ht="11.25" customHeight="1">
      <c r="B35" s="675" t="s">
        <v>326</v>
      </c>
      <c r="C35" s="676"/>
      <c r="D35" s="676"/>
      <c r="E35" s="676"/>
      <c r="F35" s="676"/>
      <c r="G35" s="676"/>
      <c r="H35" s="676"/>
      <c r="I35" s="676"/>
      <c r="J35" s="676"/>
      <c r="K35" s="676"/>
      <c r="L35" s="676"/>
      <c r="M35" s="676"/>
      <c r="N35" s="676"/>
      <c r="O35" s="676"/>
      <c r="P35" s="676"/>
      <c r="Q35" s="677"/>
      <c r="R35" s="678">
        <v>102658</v>
      </c>
      <c r="S35" s="679"/>
      <c r="T35" s="679"/>
      <c r="U35" s="679"/>
      <c r="V35" s="679"/>
      <c r="W35" s="679"/>
      <c r="X35" s="679"/>
      <c r="Y35" s="680"/>
      <c r="Z35" s="715">
        <v>0.3</v>
      </c>
      <c r="AA35" s="715"/>
      <c r="AB35" s="715"/>
      <c r="AC35" s="715"/>
      <c r="AD35" s="716" t="s">
        <v>248</v>
      </c>
      <c r="AE35" s="716"/>
      <c r="AF35" s="716"/>
      <c r="AG35" s="716"/>
      <c r="AH35" s="716"/>
      <c r="AI35" s="716"/>
      <c r="AJ35" s="716"/>
      <c r="AK35" s="716"/>
      <c r="AL35" s="681" t="s">
        <v>237</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273984</v>
      </c>
      <c r="CS35" s="697"/>
      <c r="CT35" s="697"/>
      <c r="CU35" s="697"/>
      <c r="CV35" s="697"/>
      <c r="CW35" s="697"/>
      <c r="CX35" s="697"/>
      <c r="CY35" s="698"/>
      <c r="CZ35" s="681">
        <v>0.8</v>
      </c>
      <c r="DA35" s="699"/>
      <c r="DB35" s="699"/>
      <c r="DC35" s="700"/>
      <c r="DD35" s="684">
        <v>155744</v>
      </c>
      <c r="DE35" s="697"/>
      <c r="DF35" s="697"/>
      <c r="DG35" s="697"/>
      <c r="DH35" s="697"/>
      <c r="DI35" s="697"/>
      <c r="DJ35" s="697"/>
      <c r="DK35" s="698"/>
      <c r="DL35" s="684">
        <v>155744</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330</v>
      </c>
      <c r="C36" s="676"/>
      <c r="D36" s="676"/>
      <c r="E36" s="676"/>
      <c r="F36" s="676"/>
      <c r="G36" s="676"/>
      <c r="H36" s="676"/>
      <c r="I36" s="676"/>
      <c r="J36" s="676"/>
      <c r="K36" s="676"/>
      <c r="L36" s="676"/>
      <c r="M36" s="676"/>
      <c r="N36" s="676"/>
      <c r="O36" s="676"/>
      <c r="P36" s="676"/>
      <c r="Q36" s="677"/>
      <c r="R36" s="678">
        <v>4234989</v>
      </c>
      <c r="S36" s="679"/>
      <c r="T36" s="679"/>
      <c r="U36" s="679"/>
      <c r="V36" s="679"/>
      <c r="W36" s="679"/>
      <c r="X36" s="679"/>
      <c r="Y36" s="680"/>
      <c r="Z36" s="715">
        <v>11.4</v>
      </c>
      <c r="AA36" s="715"/>
      <c r="AB36" s="715"/>
      <c r="AC36" s="715"/>
      <c r="AD36" s="716" t="s">
        <v>248</v>
      </c>
      <c r="AE36" s="716"/>
      <c r="AF36" s="716"/>
      <c r="AG36" s="716"/>
      <c r="AH36" s="716"/>
      <c r="AI36" s="716"/>
      <c r="AJ36" s="716"/>
      <c r="AK36" s="716"/>
      <c r="AL36" s="681" t="s">
        <v>237</v>
      </c>
      <c r="AM36" s="682"/>
      <c r="AN36" s="682"/>
      <c r="AO36" s="717"/>
      <c r="AP36" s="235"/>
      <c r="AQ36" s="730" t="s">
        <v>331</v>
      </c>
      <c r="AR36" s="731"/>
      <c r="AS36" s="731"/>
      <c r="AT36" s="731"/>
      <c r="AU36" s="731"/>
      <c r="AV36" s="731"/>
      <c r="AW36" s="731"/>
      <c r="AX36" s="731"/>
      <c r="AY36" s="732"/>
      <c r="AZ36" s="733">
        <v>3666028</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35716</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2109777</v>
      </c>
      <c r="CS36" s="679"/>
      <c r="CT36" s="679"/>
      <c r="CU36" s="679"/>
      <c r="CV36" s="679"/>
      <c r="CW36" s="679"/>
      <c r="CX36" s="679"/>
      <c r="CY36" s="680"/>
      <c r="CZ36" s="681">
        <v>5.9</v>
      </c>
      <c r="DA36" s="699"/>
      <c r="DB36" s="699"/>
      <c r="DC36" s="700"/>
      <c r="DD36" s="684">
        <v>1296927</v>
      </c>
      <c r="DE36" s="679"/>
      <c r="DF36" s="679"/>
      <c r="DG36" s="679"/>
      <c r="DH36" s="679"/>
      <c r="DI36" s="679"/>
      <c r="DJ36" s="679"/>
      <c r="DK36" s="680"/>
      <c r="DL36" s="684">
        <v>599064</v>
      </c>
      <c r="DM36" s="679"/>
      <c r="DN36" s="679"/>
      <c r="DO36" s="679"/>
      <c r="DP36" s="679"/>
      <c r="DQ36" s="679"/>
      <c r="DR36" s="679"/>
      <c r="DS36" s="679"/>
      <c r="DT36" s="679"/>
      <c r="DU36" s="679"/>
      <c r="DV36" s="680"/>
      <c r="DW36" s="681">
        <v>3.7</v>
      </c>
      <c r="DX36" s="699"/>
      <c r="DY36" s="699"/>
      <c r="DZ36" s="699"/>
      <c r="EA36" s="699"/>
      <c r="EB36" s="699"/>
      <c r="EC36" s="714"/>
    </row>
    <row r="37" spans="2:133" ht="11.25" customHeight="1">
      <c r="B37" s="675" t="s">
        <v>334</v>
      </c>
      <c r="C37" s="676"/>
      <c r="D37" s="676"/>
      <c r="E37" s="676"/>
      <c r="F37" s="676"/>
      <c r="G37" s="676"/>
      <c r="H37" s="676"/>
      <c r="I37" s="676"/>
      <c r="J37" s="676"/>
      <c r="K37" s="676"/>
      <c r="L37" s="676"/>
      <c r="M37" s="676"/>
      <c r="N37" s="676"/>
      <c r="O37" s="676"/>
      <c r="P37" s="676"/>
      <c r="Q37" s="677"/>
      <c r="R37" s="678">
        <v>611072</v>
      </c>
      <c r="S37" s="679"/>
      <c r="T37" s="679"/>
      <c r="U37" s="679"/>
      <c r="V37" s="679"/>
      <c r="W37" s="679"/>
      <c r="X37" s="679"/>
      <c r="Y37" s="680"/>
      <c r="Z37" s="715">
        <v>1.6</v>
      </c>
      <c r="AA37" s="715"/>
      <c r="AB37" s="715"/>
      <c r="AC37" s="715"/>
      <c r="AD37" s="716" t="s">
        <v>237</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643920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-72908</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64864</v>
      </c>
      <c r="CS37" s="697"/>
      <c r="CT37" s="697"/>
      <c r="CU37" s="697"/>
      <c r="CV37" s="697"/>
      <c r="CW37" s="697"/>
      <c r="CX37" s="697"/>
      <c r="CY37" s="698"/>
      <c r="CZ37" s="681">
        <v>0.2</v>
      </c>
      <c r="DA37" s="699"/>
      <c r="DB37" s="699"/>
      <c r="DC37" s="700"/>
      <c r="DD37" s="684">
        <v>64864</v>
      </c>
      <c r="DE37" s="697"/>
      <c r="DF37" s="697"/>
      <c r="DG37" s="697"/>
      <c r="DH37" s="697"/>
      <c r="DI37" s="697"/>
      <c r="DJ37" s="697"/>
      <c r="DK37" s="698"/>
      <c r="DL37" s="684">
        <v>55073</v>
      </c>
      <c r="DM37" s="697"/>
      <c r="DN37" s="697"/>
      <c r="DO37" s="697"/>
      <c r="DP37" s="697"/>
      <c r="DQ37" s="697"/>
      <c r="DR37" s="697"/>
      <c r="DS37" s="697"/>
      <c r="DT37" s="697"/>
      <c r="DU37" s="697"/>
      <c r="DV37" s="698"/>
      <c r="DW37" s="681">
        <v>0.3</v>
      </c>
      <c r="DX37" s="699"/>
      <c r="DY37" s="699"/>
      <c r="DZ37" s="699"/>
      <c r="EA37" s="699"/>
      <c r="EB37" s="699"/>
      <c r="EC37" s="714"/>
    </row>
    <row r="38" spans="2:133" ht="11.25" customHeight="1">
      <c r="B38" s="675" t="s">
        <v>338</v>
      </c>
      <c r="C38" s="676"/>
      <c r="D38" s="676"/>
      <c r="E38" s="676"/>
      <c r="F38" s="676"/>
      <c r="G38" s="676"/>
      <c r="H38" s="676"/>
      <c r="I38" s="676"/>
      <c r="J38" s="676"/>
      <c r="K38" s="676"/>
      <c r="L38" s="676"/>
      <c r="M38" s="676"/>
      <c r="N38" s="676"/>
      <c r="O38" s="676"/>
      <c r="P38" s="676"/>
      <c r="Q38" s="677"/>
      <c r="R38" s="678">
        <v>302955</v>
      </c>
      <c r="S38" s="679"/>
      <c r="T38" s="679"/>
      <c r="U38" s="679"/>
      <c r="V38" s="679"/>
      <c r="W38" s="679"/>
      <c r="X38" s="679"/>
      <c r="Y38" s="680"/>
      <c r="Z38" s="715">
        <v>0.8</v>
      </c>
      <c r="AA38" s="715"/>
      <c r="AB38" s="715"/>
      <c r="AC38" s="715"/>
      <c r="AD38" s="716">
        <v>17</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174834</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7919</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3491194</v>
      </c>
      <c r="CS38" s="679"/>
      <c r="CT38" s="679"/>
      <c r="CU38" s="679"/>
      <c r="CV38" s="679"/>
      <c r="CW38" s="679"/>
      <c r="CX38" s="679"/>
      <c r="CY38" s="680"/>
      <c r="CZ38" s="681">
        <v>9.8000000000000007</v>
      </c>
      <c r="DA38" s="699"/>
      <c r="DB38" s="699"/>
      <c r="DC38" s="700"/>
      <c r="DD38" s="684">
        <v>2916129</v>
      </c>
      <c r="DE38" s="679"/>
      <c r="DF38" s="679"/>
      <c r="DG38" s="679"/>
      <c r="DH38" s="679"/>
      <c r="DI38" s="679"/>
      <c r="DJ38" s="679"/>
      <c r="DK38" s="680"/>
      <c r="DL38" s="684">
        <v>2625323</v>
      </c>
      <c r="DM38" s="679"/>
      <c r="DN38" s="679"/>
      <c r="DO38" s="679"/>
      <c r="DP38" s="679"/>
      <c r="DQ38" s="679"/>
      <c r="DR38" s="679"/>
      <c r="DS38" s="679"/>
      <c r="DT38" s="679"/>
      <c r="DU38" s="679"/>
      <c r="DV38" s="680"/>
      <c r="DW38" s="681">
        <v>16.3</v>
      </c>
      <c r="DX38" s="699"/>
      <c r="DY38" s="699"/>
      <c r="DZ38" s="699"/>
      <c r="EA38" s="699"/>
      <c r="EB38" s="699"/>
      <c r="EC38" s="714"/>
    </row>
    <row r="39" spans="2:133" ht="11.25" customHeight="1">
      <c r="B39" s="675" t="s">
        <v>342</v>
      </c>
      <c r="C39" s="676"/>
      <c r="D39" s="676"/>
      <c r="E39" s="676"/>
      <c r="F39" s="676"/>
      <c r="G39" s="676"/>
      <c r="H39" s="676"/>
      <c r="I39" s="676"/>
      <c r="J39" s="676"/>
      <c r="K39" s="676"/>
      <c r="L39" s="676"/>
      <c r="M39" s="676"/>
      <c r="N39" s="676"/>
      <c r="O39" s="676"/>
      <c r="P39" s="676"/>
      <c r="Q39" s="677"/>
      <c r="R39" s="678">
        <v>5878171</v>
      </c>
      <c r="S39" s="679"/>
      <c r="T39" s="679"/>
      <c r="U39" s="679"/>
      <c r="V39" s="679"/>
      <c r="W39" s="679"/>
      <c r="X39" s="679"/>
      <c r="Y39" s="680"/>
      <c r="Z39" s="715">
        <v>15.9</v>
      </c>
      <c r="AA39" s="715"/>
      <c r="AB39" s="715"/>
      <c r="AC39" s="715"/>
      <c r="AD39" s="716" t="s">
        <v>237</v>
      </c>
      <c r="AE39" s="716"/>
      <c r="AF39" s="716"/>
      <c r="AG39" s="716"/>
      <c r="AH39" s="716"/>
      <c r="AI39" s="716"/>
      <c r="AJ39" s="716"/>
      <c r="AK39" s="716"/>
      <c r="AL39" s="681" t="s">
        <v>237</v>
      </c>
      <c r="AM39" s="682"/>
      <c r="AN39" s="682"/>
      <c r="AO39" s="717"/>
      <c r="AQ39" s="718" t="s">
        <v>343</v>
      </c>
      <c r="AR39" s="719"/>
      <c r="AS39" s="719"/>
      <c r="AT39" s="719"/>
      <c r="AU39" s="719"/>
      <c r="AV39" s="719"/>
      <c r="AW39" s="719"/>
      <c r="AX39" s="719"/>
      <c r="AY39" s="720"/>
      <c r="AZ39" s="678">
        <v>19453</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12079</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329672</v>
      </c>
      <c r="CS39" s="697"/>
      <c r="CT39" s="697"/>
      <c r="CU39" s="697"/>
      <c r="CV39" s="697"/>
      <c r="CW39" s="697"/>
      <c r="CX39" s="697"/>
      <c r="CY39" s="698"/>
      <c r="CZ39" s="681">
        <v>0.9</v>
      </c>
      <c r="DA39" s="699"/>
      <c r="DB39" s="699"/>
      <c r="DC39" s="700"/>
      <c r="DD39" s="684">
        <v>78472</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c r="B40" s="675" t="s">
        <v>346</v>
      </c>
      <c r="C40" s="676"/>
      <c r="D40" s="676"/>
      <c r="E40" s="676"/>
      <c r="F40" s="676"/>
      <c r="G40" s="676"/>
      <c r="H40" s="676"/>
      <c r="I40" s="676"/>
      <c r="J40" s="676"/>
      <c r="K40" s="676"/>
      <c r="L40" s="676"/>
      <c r="M40" s="676"/>
      <c r="N40" s="676"/>
      <c r="O40" s="676"/>
      <c r="P40" s="676"/>
      <c r="Q40" s="677"/>
      <c r="R40" s="678" t="s">
        <v>248</v>
      </c>
      <c r="S40" s="679"/>
      <c r="T40" s="679"/>
      <c r="U40" s="679"/>
      <c r="V40" s="679"/>
      <c r="W40" s="679"/>
      <c r="X40" s="679"/>
      <c r="Y40" s="680"/>
      <c r="Z40" s="715" t="s">
        <v>237</v>
      </c>
      <c r="AA40" s="715"/>
      <c r="AB40" s="715"/>
      <c r="AC40" s="715"/>
      <c r="AD40" s="716" t="s">
        <v>248</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t="s">
        <v>237</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79</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64000</v>
      </c>
      <c r="CS40" s="679"/>
      <c r="CT40" s="679"/>
      <c r="CU40" s="679"/>
      <c r="CV40" s="679"/>
      <c r="CW40" s="679"/>
      <c r="CX40" s="679"/>
      <c r="CY40" s="680"/>
      <c r="CZ40" s="681">
        <v>0.2</v>
      </c>
      <c r="DA40" s="699"/>
      <c r="DB40" s="699"/>
      <c r="DC40" s="700"/>
      <c r="DD40" s="684" t="s">
        <v>248</v>
      </c>
      <c r="DE40" s="679"/>
      <c r="DF40" s="679"/>
      <c r="DG40" s="679"/>
      <c r="DH40" s="679"/>
      <c r="DI40" s="679"/>
      <c r="DJ40" s="679"/>
      <c r="DK40" s="680"/>
      <c r="DL40" s="684" t="s">
        <v>237</v>
      </c>
      <c r="DM40" s="679"/>
      <c r="DN40" s="679"/>
      <c r="DO40" s="679"/>
      <c r="DP40" s="679"/>
      <c r="DQ40" s="679"/>
      <c r="DR40" s="679"/>
      <c r="DS40" s="679"/>
      <c r="DT40" s="679"/>
      <c r="DU40" s="679"/>
      <c r="DV40" s="680"/>
      <c r="DW40" s="681" t="s">
        <v>237</v>
      </c>
      <c r="DX40" s="699"/>
      <c r="DY40" s="699"/>
      <c r="DZ40" s="699"/>
      <c r="EA40" s="699"/>
      <c r="EB40" s="699"/>
      <c r="EC40" s="714"/>
    </row>
    <row r="41" spans="2:133" ht="11.25" customHeight="1">
      <c r="B41" s="675" t="s">
        <v>351</v>
      </c>
      <c r="C41" s="676"/>
      <c r="D41" s="676"/>
      <c r="E41" s="676"/>
      <c r="F41" s="676"/>
      <c r="G41" s="676"/>
      <c r="H41" s="676"/>
      <c r="I41" s="676"/>
      <c r="J41" s="676"/>
      <c r="K41" s="676"/>
      <c r="L41" s="676"/>
      <c r="M41" s="676"/>
      <c r="N41" s="676"/>
      <c r="O41" s="676"/>
      <c r="P41" s="676"/>
      <c r="Q41" s="677"/>
      <c r="R41" s="678">
        <v>637771</v>
      </c>
      <c r="S41" s="679"/>
      <c r="T41" s="679"/>
      <c r="U41" s="679"/>
      <c r="V41" s="679"/>
      <c r="W41" s="679"/>
      <c r="X41" s="679"/>
      <c r="Y41" s="680"/>
      <c r="Z41" s="715">
        <v>1.7</v>
      </c>
      <c r="AA41" s="715"/>
      <c r="AB41" s="715"/>
      <c r="AC41" s="715"/>
      <c r="AD41" s="716" t="s">
        <v>237</v>
      </c>
      <c r="AE41" s="716"/>
      <c r="AF41" s="716"/>
      <c r="AG41" s="716"/>
      <c r="AH41" s="716"/>
      <c r="AI41" s="716"/>
      <c r="AJ41" s="716"/>
      <c r="AK41" s="716"/>
      <c r="AL41" s="681" t="s">
        <v>248</v>
      </c>
      <c r="AM41" s="682"/>
      <c r="AN41" s="682"/>
      <c r="AO41" s="717"/>
      <c r="AQ41" s="718" t="s">
        <v>352</v>
      </c>
      <c r="AR41" s="719"/>
      <c r="AS41" s="719"/>
      <c r="AT41" s="719"/>
      <c r="AU41" s="719"/>
      <c r="AV41" s="719"/>
      <c r="AW41" s="719"/>
      <c r="AX41" s="719"/>
      <c r="AY41" s="720"/>
      <c r="AZ41" s="678">
        <v>586859</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248</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355</v>
      </c>
      <c r="C42" s="660"/>
      <c r="D42" s="660"/>
      <c r="E42" s="660"/>
      <c r="F42" s="660"/>
      <c r="G42" s="660"/>
      <c r="H42" s="660"/>
      <c r="I42" s="660"/>
      <c r="J42" s="660"/>
      <c r="K42" s="660"/>
      <c r="L42" s="660"/>
      <c r="M42" s="660"/>
      <c r="N42" s="660"/>
      <c r="O42" s="660"/>
      <c r="P42" s="660"/>
      <c r="Q42" s="661"/>
      <c r="R42" s="662">
        <v>37065517</v>
      </c>
      <c r="S42" s="701"/>
      <c r="T42" s="701"/>
      <c r="U42" s="701"/>
      <c r="V42" s="701"/>
      <c r="W42" s="701"/>
      <c r="X42" s="701"/>
      <c r="Y42" s="703"/>
      <c r="Z42" s="704">
        <v>100</v>
      </c>
      <c r="AA42" s="704"/>
      <c r="AB42" s="704"/>
      <c r="AC42" s="704"/>
      <c r="AD42" s="705">
        <v>15501974</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2240962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402</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9731179</v>
      </c>
      <c r="CS42" s="679"/>
      <c r="CT42" s="679"/>
      <c r="CU42" s="679"/>
      <c r="CV42" s="679"/>
      <c r="CW42" s="679"/>
      <c r="CX42" s="679"/>
      <c r="CY42" s="680"/>
      <c r="CZ42" s="681">
        <v>27.4</v>
      </c>
      <c r="DA42" s="682"/>
      <c r="DB42" s="682"/>
      <c r="DC42" s="683"/>
      <c r="DD42" s="684">
        <v>1261157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117000</v>
      </c>
      <c r="CS43" s="697"/>
      <c r="CT43" s="697"/>
      <c r="CU43" s="697"/>
      <c r="CV43" s="697"/>
      <c r="CW43" s="697"/>
      <c r="CX43" s="697"/>
      <c r="CY43" s="698"/>
      <c r="CZ43" s="681">
        <v>0.3</v>
      </c>
      <c r="DA43" s="699"/>
      <c r="DB43" s="699"/>
      <c r="DC43" s="700"/>
      <c r="DD43" s="684">
        <v>117000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308</v>
      </c>
      <c r="CE44" s="692"/>
      <c r="CF44" s="675" t="s">
        <v>360</v>
      </c>
      <c r="CG44" s="676"/>
      <c r="CH44" s="676"/>
      <c r="CI44" s="676"/>
      <c r="CJ44" s="676"/>
      <c r="CK44" s="676"/>
      <c r="CL44" s="676"/>
      <c r="CM44" s="676"/>
      <c r="CN44" s="676"/>
      <c r="CO44" s="676"/>
      <c r="CP44" s="676"/>
      <c r="CQ44" s="677"/>
      <c r="CR44" s="678">
        <v>9650723</v>
      </c>
      <c r="CS44" s="679"/>
      <c r="CT44" s="679"/>
      <c r="CU44" s="679"/>
      <c r="CV44" s="679"/>
      <c r="CW44" s="679"/>
      <c r="CX44" s="679"/>
      <c r="CY44" s="680"/>
      <c r="CZ44" s="681">
        <v>27.2</v>
      </c>
      <c r="DA44" s="682"/>
      <c r="DB44" s="682"/>
      <c r="DC44" s="683"/>
      <c r="DD44" s="684">
        <v>1247398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361</v>
      </c>
      <c r="CG45" s="676"/>
      <c r="CH45" s="676"/>
      <c r="CI45" s="676"/>
      <c r="CJ45" s="676"/>
      <c r="CK45" s="676"/>
      <c r="CL45" s="676"/>
      <c r="CM45" s="676"/>
      <c r="CN45" s="676"/>
      <c r="CO45" s="676"/>
      <c r="CP45" s="676"/>
      <c r="CQ45" s="677"/>
      <c r="CR45" s="678">
        <v>2764139</v>
      </c>
      <c r="CS45" s="697"/>
      <c r="CT45" s="697"/>
      <c r="CU45" s="697"/>
      <c r="CV45" s="697"/>
      <c r="CW45" s="697"/>
      <c r="CX45" s="697"/>
      <c r="CY45" s="698"/>
      <c r="CZ45" s="681">
        <v>7.8</v>
      </c>
      <c r="DA45" s="699"/>
      <c r="DB45" s="699"/>
      <c r="DC45" s="700"/>
      <c r="DD45" s="684">
        <v>404300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6528509</v>
      </c>
      <c r="CS46" s="679"/>
      <c r="CT46" s="679"/>
      <c r="CU46" s="679"/>
      <c r="CV46" s="679"/>
      <c r="CW46" s="679"/>
      <c r="CX46" s="679"/>
      <c r="CY46" s="680"/>
      <c r="CZ46" s="681">
        <v>18.399999999999999</v>
      </c>
      <c r="DA46" s="682"/>
      <c r="DB46" s="682"/>
      <c r="DC46" s="683"/>
      <c r="DD46" s="684">
        <v>700526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80456</v>
      </c>
      <c r="CS47" s="697"/>
      <c r="CT47" s="697"/>
      <c r="CU47" s="697"/>
      <c r="CV47" s="697"/>
      <c r="CW47" s="697"/>
      <c r="CX47" s="697"/>
      <c r="CY47" s="698"/>
      <c r="CZ47" s="681">
        <v>0.2</v>
      </c>
      <c r="DA47" s="699"/>
      <c r="DB47" s="699"/>
      <c r="DC47" s="700"/>
      <c r="DD47" s="684">
        <v>13759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368</v>
      </c>
      <c r="CE49" s="660"/>
      <c r="CF49" s="660"/>
      <c r="CG49" s="660"/>
      <c r="CH49" s="660"/>
      <c r="CI49" s="660"/>
      <c r="CJ49" s="660"/>
      <c r="CK49" s="660"/>
      <c r="CL49" s="660"/>
      <c r="CM49" s="660"/>
      <c r="CN49" s="660"/>
      <c r="CO49" s="660"/>
      <c r="CP49" s="660"/>
      <c r="CQ49" s="661"/>
      <c r="CR49" s="662">
        <v>35481554</v>
      </c>
      <c r="CS49" s="663"/>
      <c r="CT49" s="663"/>
      <c r="CU49" s="663"/>
      <c r="CV49" s="663"/>
      <c r="CW49" s="663"/>
      <c r="CX49" s="663"/>
      <c r="CY49" s="664"/>
      <c r="CZ49" s="665">
        <v>100</v>
      </c>
      <c r="DA49" s="666"/>
      <c r="DB49" s="666"/>
      <c r="DC49" s="667"/>
      <c r="DD49" s="668">
        <v>18563265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x9RbiRtEHXbt31ZB/omchhqP+CNm+xOi52aJPjW7qcqB2DAlDbepWFZ34SNUaZQwolQRRLNFUOOSaCYhOmFKg==" saltValue="r0qIOZB2RaQULof5Bn2eD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370</v>
      </c>
      <c r="DK2" s="1206"/>
      <c r="DL2" s="1206"/>
      <c r="DM2" s="1206"/>
      <c r="DN2" s="1206"/>
      <c r="DO2" s="1207"/>
      <c r="DP2" s="250"/>
      <c r="DQ2" s="1205" t="s">
        <v>371</v>
      </c>
      <c r="DR2" s="1206"/>
      <c r="DS2" s="1206"/>
      <c r="DT2" s="1206"/>
      <c r="DU2" s="1206"/>
      <c r="DV2" s="1206"/>
      <c r="DW2" s="1206"/>
      <c r="DX2" s="1206"/>
      <c r="DY2" s="1206"/>
      <c r="DZ2" s="120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8"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3" t="s">
        <v>388</v>
      </c>
      <c r="DH5" s="1194"/>
      <c r="DI5" s="1194"/>
      <c r="DJ5" s="1194"/>
      <c r="DK5" s="1195"/>
      <c r="DL5" s="1193" t="s">
        <v>389</v>
      </c>
      <c r="DM5" s="1194"/>
      <c r="DN5" s="1194"/>
      <c r="DO5" s="1194"/>
      <c r="DP5" s="1195"/>
      <c r="DQ5" s="1094" t="s">
        <v>390</v>
      </c>
      <c r="DR5" s="1095"/>
      <c r="DS5" s="1095"/>
      <c r="DT5" s="1095"/>
      <c r="DU5" s="1096"/>
      <c r="DV5" s="1094" t="s">
        <v>381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c r="A7" s="259">
        <v>1</v>
      </c>
      <c r="B7" s="1145" t="s">
        <v>391</v>
      </c>
      <c r="C7" s="1146"/>
      <c r="D7" s="1146"/>
      <c r="E7" s="1146"/>
      <c r="F7" s="1146"/>
      <c r="G7" s="1146"/>
      <c r="H7" s="1146"/>
      <c r="I7" s="1146"/>
      <c r="J7" s="1146"/>
      <c r="K7" s="1146"/>
      <c r="L7" s="1146"/>
      <c r="M7" s="1146"/>
      <c r="N7" s="1146"/>
      <c r="O7" s="1146"/>
      <c r="P7" s="1147"/>
      <c r="Q7" s="1199">
        <v>37073</v>
      </c>
      <c r="R7" s="1200"/>
      <c r="S7" s="1200"/>
      <c r="T7" s="1200"/>
      <c r="U7" s="1200"/>
      <c r="V7" s="1200">
        <v>35489</v>
      </c>
      <c r="W7" s="1200"/>
      <c r="X7" s="1200"/>
      <c r="Y7" s="1200"/>
      <c r="Z7" s="1200"/>
      <c r="AA7" s="1200">
        <v>1584</v>
      </c>
      <c r="AB7" s="1200"/>
      <c r="AC7" s="1200"/>
      <c r="AD7" s="1200"/>
      <c r="AE7" s="1201"/>
      <c r="AF7" s="1202">
        <v>1206</v>
      </c>
      <c r="AG7" s="1203"/>
      <c r="AH7" s="1203"/>
      <c r="AI7" s="1203"/>
      <c r="AJ7" s="1204"/>
      <c r="AK7" s="1186">
        <v>4235</v>
      </c>
      <c r="AL7" s="1187"/>
      <c r="AM7" s="1187"/>
      <c r="AN7" s="1187"/>
      <c r="AO7" s="1187"/>
      <c r="AP7" s="1187">
        <v>29426</v>
      </c>
      <c r="AQ7" s="1187"/>
      <c r="AR7" s="1187"/>
      <c r="AS7" s="1187"/>
      <c r="AT7" s="1187"/>
      <c r="AU7" s="1188" t="s">
        <v>587</v>
      </c>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591</v>
      </c>
      <c r="BT7" s="1191"/>
      <c r="BU7" s="1191"/>
      <c r="BV7" s="1191"/>
      <c r="BW7" s="1191"/>
      <c r="BX7" s="1191"/>
      <c r="BY7" s="1191"/>
      <c r="BZ7" s="1191"/>
      <c r="CA7" s="1191"/>
      <c r="CB7" s="1191"/>
      <c r="CC7" s="1191"/>
      <c r="CD7" s="1191"/>
      <c r="CE7" s="1191"/>
      <c r="CF7" s="1191"/>
      <c r="CG7" s="1192"/>
      <c r="CH7" s="1183">
        <v>-15</v>
      </c>
      <c r="CI7" s="1184"/>
      <c r="CJ7" s="1184"/>
      <c r="CK7" s="1184"/>
      <c r="CL7" s="1185"/>
      <c r="CM7" s="1183">
        <v>-309</v>
      </c>
      <c r="CN7" s="1184"/>
      <c r="CO7" s="1184"/>
      <c r="CP7" s="1184"/>
      <c r="CQ7" s="1185"/>
      <c r="CR7" s="1183">
        <v>4</v>
      </c>
      <c r="CS7" s="1184"/>
      <c r="CT7" s="1184"/>
      <c r="CU7" s="1184"/>
      <c r="CV7" s="1185"/>
      <c r="CW7" s="1183" t="s">
        <v>588</v>
      </c>
      <c r="CX7" s="1184"/>
      <c r="CY7" s="1184"/>
      <c r="CZ7" s="1184"/>
      <c r="DA7" s="1185"/>
      <c r="DB7" s="1183" t="s">
        <v>588</v>
      </c>
      <c r="DC7" s="1184"/>
      <c r="DD7" s="1184"/>
      <c r="DE7" s="1184"/>
      <c r="DF7" s="1185"/>
      <c r="DG7" s="1183">
        <v>781</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1"/>
      <c r="AL8" s="1182"/>
      <c r="AM8" s="1182"/>
      <c r="AN8" s="1182"/>
      <c r="AO8" s="1182"/>
      <c r="AP8" s="1182"/>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4</v>
      </c>
      <c r="CI8" s="1083"/>
      <c r="CJ8" s="1083"/>
      <c r="CK8" s="1083"/>
      <c r="CL8" s="1084"/>
      <c r="CM8" s="1082">
        <v>15</v>
      </c>
      <c r="CN8" s="1083"/>
      <c r="CO8" s="1083"/>
      <c r="CP8" s="1083"/>
      <c r="CQ8" s="1084"/>
      <c r="CR8" s="1082">
        <v>40</v>
      </c>
      <c r="CS8" s="1083"/>
      <c r="CT8" s="1083"/>
      <c r="CU8" s="1083"/>
      <c r="CV8" s="1084"/>
      <c r="CW8" s="1082">
        <v>19</v>
      </c>
      <c r="CX8" s="1083"/>
      <c r="CY8" s="1083"/>
      <c r="CZ8" s="1083"/>
      <c r="DA8" s="1084"/>
      <c r="DB8" s="1082" t="s">
        <v>588</v>
      </c>
      <c r="DC8" s="1083"/>
      <c r="DD8" s="1083"/>
      <c r="DE8" s="1083"/>
      <c r="DF8" s="1084"/>
      <c r="DG8" s="1082" t="s">
        <v>588</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7" t="s">
        <v>595</v>
      </c>
      <c r="BT9" s="1108"/>
      <c r="BU9" s="1108"/>
      <c r="BV9" s="1108"/>
      <c r="BW9" s="1108"/>
      <c r="BX9" s="1108"/>
      <c r="BY9" s="1108"/>
      <c r="BZ9" s="1108"/>
      <c r="CA9" s="1108"/>
      <c r="CB9" s="1108"/>
      <c r="CC9" s="1108"/>
      <c r="CD9" s="1108"/>
      <c r="CE9" s="1108"/>
      <c r="CF9" s="1108"/>
      <c r="CG9" s="1109"/>
      <c r="CH9" s="1082">
        <v>-6</v>
      </c>
      <c r="CI9" s="1083"/>
      <c r="CJ9" s="1083"/>
      <c r="CK9" s="1083"/>
      <c r="CL9" s="1084"/>
      <c r="CM9" s="1082">
        <v>-16</v>
      </c>
      <c r="CN9" s="1083"/>
      <c r="CO9" s="1083"/>
      <c r="CP9" s="1083"/>
      <c r="CQ9" s="1084"/>
      <c r="CR9" s="1082">
        <v>5</v>
      </c>
      <c r="CS9" s="1083"/>
      <c r="CT9" s="1083"/>
      <c r="CU9" s="1083"/>
      <c r="CV9" s="1084"/>
      <c r="CW9" s="1082" t="s">
        <v>588</v>
      </c>
      <c r="CX9" s="1083"/>
      <c r="CY9" s="1083"/>
      <c r="CZ9" s="1083"/>
      <c r="DA9" s="1084"/>
      <c r="DB9" s="1082" t="s">
        <v>588</v>
      </c>
      <c r="DC9" s="1083"/>
      <c r="DD9" s="1083"/>
      <c r="DE9" s="1083"/>
      <c r="DF9" s="1084"/>
      <c r="DG9" s="1082" t="s">
        <v>588</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7" t="s">
        <v>593</v>
      </c>
      <c r="BT10" s="1108"/>
      <c r="BU10" s="1108"/>
      <c r="BV10" s="1108"/>
      <c r="BW10" s="1108"/>
      <c r="BX10" s="1108"/>
      <c r="BY10" s="1108"/>
      <c r="BZ10" s="1108"/>
      <c r="CA10" s="1108"/>
      <c r="CB10" s="1108"/>
      <c r="CC10" s="1108"/>
      <c r="CD10" s="1108"/>
      <c r="CE10" s="1108"/>
      <c r="CF10" s="1108"/>
      <c r="CG10" s="1109"/>
      <c r="CH10" s="1082">
        <v>11</v>
      </c>
      <c r="CI10" s="1083"/>
      <c r="CJ10" s="1083"/>
      <c r="CK10" s="1083"/>
      <c r="CL10" s="1084"/>
      <c r="CM10" s="1082">
        <v>152</v>
      </c>
      <c r="CN10" s="1083"/>
      <c r="CO10" s="1083"/>
      <c r="CP10" s="1083"/>
      <c r="CQ10" s="1084"/>
      <c r="CR10" s="1082">
        <v>5</v>
      </c>
      <c r="CS10" s="1083"/>
      <c r="CT10" s="1083"/>
      <c r="CU10" s="1083"/>
      <c r="CV10" s="1084"/>
      <c r="CW10" s="1082" t="s">
        <v>588</v>
      </c>
      <c r="CX10" s="1083"/>
      <c r="CY10" s="1083"/>
      <c r="CZ10" s="1083"/>
      <c r="DA10" s="1084"/>
      <c r="DB10" s="1082" t="s">
        <v>588</v>
      </c>
      <c r="DC10" s="1083"/>
      <c r="DD10" s="1083"/>
      <c r="DE10" s="1083"/>
      <c r="DF10" s="1084"/>
      <c r="DG10" s="1082" t="s">
        <v>588</v>
      </c>
      <c r="DH10" s="1083"/>
      <c r="DI10" s="1083"/>
      <c r="DJ10" s="1083"/>
      <c r="DK10" s="1084"/>
      <c r="DL10" s="1082" t="s">
        <v>588</v>
      </c>
      <c r="DM10" s="1083"/>
      <c r="DN10" s="1083"/>
      <c r="DO10" s="1083"/>
      <c r="DP10" s="1084"/>
      <c r="DQ10" s="1082" t="s">
        <v>588</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7" t="s">
        <v>594</v>
      </c>
      <c r="BT11" s="1108"/>
      <c r="BU11" s="1108"/>
      <c r="BV11" s="1108"/>
      <c r="BW11" s="1108"/>
      <c r="BX11" s="1108"/>
      <c r="BY11" s="1108"/>
      <c r="BZ11" s="1108"/>
      <c r="CA11" s="1108"/>
      <c r="CB11" s="1108"/>
      <c r="CC11" s="1108"/>
      <c r="CD11" s="1108"/>
      <c r="CE11" s="1108"/>
      <c r="CF11" s="1108"/>
      <c r="CG11" s="1109"/>
      <c r="CH11" s="1082">
        <v>-96</v>
      </c>
      <c r="CI11" s="1083"/>
      <c r="CJ11" s="1083"/>
      <c r="CK11" s="1083"/>
      <c r="CL11" s="1084"/>
      <c r="CM11" s="1082">
        <v>-45</v>
      </c>
      <c r="CN11" s="1083"/>
      <c r="CO11" s="1083"/>
      <c r="CP11" s="1083"/>
      <c r="CQ11" s="1084"/>
      <c r="CR11" s="1082">
        <v>30</v>
      </c>
      <c r="CS11" s="1083"/>
      <c r="CT11" s="1083"/>
      <c r="CU11" s="1083"/>
      <c r="CV11" s="1084"/>
      <c r="CW11" s="1082">
        <v>13</v>
      </c>
      <c r="CX11" s="1083"/>
      <c r="CY11" s="1083"/>
      <c r="CZ11" s="1083"/>
      <c r="DA11" s="1084"/>
      <c r="DB11" s="1082" t="s">
        <v>588</v>
      </c>
      <c r="DC11" s="1083"/>
      <c r="DD11" s="1083"/>
      <c r="DE11" s="1083"/>
      <c r="DF11" s="1084"/>
      <c r="DG11" s="1082" t="s">
        <v>588</v>
      </c>
      <c r="DH11" s="1083"/>
      <c r="DI11" s="1083"/>
      <c r="DJ11" s="1083"/>
      <c r="DK11" s="1084"/>
      <c r="DL11" s="1082" t="s">
        <v>588</v>
      </c>
      <c r="DM11" s="1083"/>
      <c r="DN11" s="1083"/>
      <c r="DO11" s="1083"/>
      <c r="DP11" s="1084"/>
      <c r="DQ11" s="1082" t="s">
        <v>588</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6"/>
      <c r="R22" s="1177"/>
      <c r="S22" s="1177"/>
      <c r="T22" s="1177"/>
      <c r="U22" s="1177"/>
      <c r="V22" s="1177"/>
      <c r="W22" s="1177"/>
      <c r="X22" s="1177"/>
      <c r="Y22" s="1177"/>
      <c r="Z22" s="1177"/>
      <c r="AA22" s="1177"/>
      <c r="AB22" s="1177"/>
      <c r="AC22" s="1177"/>
      <c r="AD22" s="1177"/>
      <c r="AE22" s="1178"/>
      <c r="AF22" s="1112"/>
      <c r="AG22" s="1113"/>
      <c r="AH22" s="1113"/>
      <c r="AI22" s="1113"/>
      <c r="AJ22" s="1114"/>
      <c r="AK22" s="1172"/>
      <c r="AL22" s="1173"/>
      <c r="AM22" s="1173"/>
      <c r="AN22" s="1173"/>
      <c r="AO22" s="1173"/>
      <c r="AP22" s="1173"/>
      <c r="AQ22" s="1173"/>
      <c r="AR22" s="1173"/>
      <c r="AS22" s="1173"/>
      <c r="AT22" s="1173"/>
      <c r="AU22" s="1174"/>
      <c r="AV22" s="1174"/>
      <c r="AW22" s="1174"/>
      <c r="AX22" s="1174"/>
      <c r="AY22" s="1175"/>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3">
        <v>37066</v>
      </c>
      <c r="R23" s="1164"/>
      <c r="S23" s="1164"/>
      <c r="T23" s="1164"/>
      <c r="U23" s="1164"/>
      <c r="V23" s="1164">
        <v>35482</v>
      </c>
      <c r="W23" s="1164"/>
      <c r="X23" s="1164"/>
      <c r="Y23" s="1164"/>
      <c r="Z23" s="1164"/>
      <c r="AA23" s="1164">
        <v>1584</v>
      </c>
      <c r="AB23" s="1164"/>
      <c r="AC23" s="1164"/>
      <c r="AD23" s="1164"/>
      <c r="AE23" s="1165"/>
      <c r="AF23" s="1166">
        <v>1206</v>
      </c>
      <c r="AG23" s="1164"/>
      <c r="AH23" s="1164"/>
      <c r="AI23" s="1164"/>
      <c r="AJ23" s="1167"/>
      <c r="AK23" s="1168"/>
      <c r="AL23" s="1169"/>
      <c r="AM23" s="1169"/>
      <c r="AN23" s="1169"/>
      <c r="AO23" s="1169"/>
      <c r="AP23" s="1164">
        <v>29426</v>
      </c>
      <c r="AQ23" s="1164"/>
      <c r="AR23" s="1164"/>
      <c r="AS23" s="1164"/>
      <c r="AT23" s="1164"/>
      <c r="AU23" s="1170"/>
      <c r="AV23" s="1170"/>
      <c r="AW23" s="1170"/>
      <c r="AX23" s="1170"/>
      <c r="AY23" s="1171"/>
      <c r="AZ23" s="1160" t="s">
        <v>395</v>
      </c>
      <c r="BA23" s="1161"/>
      <c r="BB23" s="1161"/>
      <c r="BC23" s="1161"/>
      <c r="BD23" s="1162"/>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4" t="s">
        <v>401</v>
      </c>
      <c r="AG26" s="1101"/>
      <c r="AH26" s="1101"/>
      <c r="AI26" s="1101"/>
      <c r="AJ26" s="1155"/>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6"/>
      <c r="AG27" s="1104"/>
      <c r="AH27" s="1104"/>
      <c r="AI27" s="1104"/>
      <c r="AJ27" s="1157"/>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5" t="s">
        <v>406</v>
      </c>
      <c r="C28" s="1146"/>
      <c r="D28" s="1146"/>
      <c r="E28" s="1146"/>
      <c r="F28" s="1146"/>
      <c r="G28" s="1146"/>
      <c r="H28" s="1146"/>
      <c r="I28" s="1146"/>
      <c r="J28" s="1146"/>
      <c r="K28" s="1146"/>
      <c r="L28" s="1146"/>
      <c r="M28" s="1146"/>
      <c r="N28" s="1146"/>
      <c r="O28" s="1146"/>
      <c r="P28" s="1147"/>
      <c r="Q28" s="1148">
        <v>6734</v>
      </c>
      <c r="R28" s="1149"/>
      <c r="S28" s="1149"/>
      <c r="T28" s="1149"/>
      <c r="U28" s="1149"/>
      <c r="V28" s="1149">
        <v>6698</v>
      </c>
      <c r="W28" s="1149"/>
      <c r="X28" s="1149"/>
      <c r="Y28" s="1149"/>
      <c r="Z28" s="1149"/>
      <c r="AA28" s="1149">
        <v>36</v>
      </c>
      <c r="AB28" s="1149"/>
      <c r="AC28" s="1149"/>
      <c r="AD28" s="1149"/>
      <c r="AE28" s="1150"/>
      <c r="AF28" s="1151">
        <v>36</v>
      </c>
      <c r="AG28" s="1149"/>
      <c r="AH28" s="1149"/>
      <c r="AI28" s="1149"/>
      <c r="AJ28" s="1152"/>
      <c r="AK28" s="1153">
        <v>632</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t="s">
        <v>589</v>
      </c>
      <c r="BF28" s="1143"/>
      <c r="BG28" s="1143"/>
      <c r="BH28" s="1143"/>
      <c r="BI28" s="1144"/>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6635</v>
      </c>
      <c r="R29" s="1137"/>
      <c r="S29" s="1137"/>
      <c r="T29" s="1137"/>
      <c r="U29" s="1137"/>
      <c r="V29" s="1137">
        <v>6450</v>
      </c>
      <c r="W29" s="1137"/>
      <c r="X29" s="1137"/>
      <c r="Y29" s="1137"/>
      <c r="Z29" s="1137"/>
      <c r="AA29" s="1137">
        <v>184</v>
      </c>
      <c r="AB29" s="1137"/>
      <c r="AC29" s="1137"/>
      <c r="AD29" s="1137"/>
      <c r="AE29" s="1138"/>
      <c r="AF29" s="1112">
        <v>184</v>
      </c>
      <c r="AG29" s="1113"/>
      <c r="AH29" s="1113"/>
      <c r="AI29" s="1113"/>
      <c r="AJ29" s="1114"/>
      <c r="AK29" s="1073">
        <v>1177</v>
      </c>
      <c r="AL29" s="1064"/>
      <c r="AM29" s="1064"/>
      <c r="AN29" s="1064"/>
      <c r="AO29" s="1064"/>
      <c r="AP29" s="1064" t="s">
        <v>588</v>
      </c>
      <c r="AQ29" s="1064"/>
      <c r="AR29" s="1064"/>
      <c r="AS29" s="1064"/>
      <c r="AT29" s="1064"/>
      <c r="AU29" s="1064" t="s">
        <v>588</v>
      </c>
      <c r="AV29" s="1064"/>
      <c r="AW29" s="1064"/>
      <c r="AX29" s="1064"/>
      <c r="AY29" s="1064"/>
      <c r="AZ29" s="1135" t="s">
        <v>588</v>
      </c>
      <c r="BA29" s="1135"/>
      <c r="BB29" s="1135"/>
      <c r="BC29" s="1135"/>
      <c r="BD29" s="1135"/>
      <c r="BE29" s="1139" t="s">
        <v>590</v>
      </c>
      <c r="BF29" s="1068"/>
      <c r="BG29" s="1068"/>
      <c r="BH29" s="1068"/>
      <c r="BI29" s="114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738</v>
      </c>
      <c r="R30" s="1137"/>
      <c r="S30" s="1137"/>
      <c r="T30" s="1137"/>
      <c r="U30" s="1137"/>
      <c r="V30" s="1137">
        <v>736</v>
      </c>
      <c r="W30" s="1137"/>
      <c r="X30" s="1137"/>
      <c r="Y30" s="1137"/>
      <c r="Z30" s="1137"/>
      <c r="AA30" s="1137">
        <v>2</v>
      </c>
      <c r="AB30" s="1137"/>
      <c r="AC30" s="1137"/>
      <c r="AD30" s="1137"/>
      <c r="AE30" s="1138"/>
      <c r="AF30" s="1112">
        <v>2</v>
      </c>
      <c r="AG30" s="1113"/>
      <c r="AH30" s="1113"/>
      <c r="AI30" s="1113"/>
      <c r="AJ30" s="1114"/>
      <c r="AK30" s="1073">
        <v>245</v>
      </c>
      <c r="AL30" s="1064"/>
      <c r="AM30" s="1064"/>
      <c r="AN30" s="1064"/>
      <c r="AO30" s="1064"/>
      <c r="AP30" s="1064" t="s">
        <v>588</v>
      </c>
      <c r="AQ30" s="1064"/>
      <c r="AR30" s="1064"/>
      <c r="AS30" s="1064"/>
      <c r="AT30" s="1064"/>
      <c r="AU30" s="1064" t="s">
        <v>588</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971</v>
      </c>
      <c r="R31" s="1137"/>
      <c r="S31" s="1137"/>
      <c r="T31" s="1137"/>
      <c r="U31" s="1137"/>
      <c r="V31" s="1137">
        <v>962</v>
      </c>
      <c r="W31" s="1137"/>
      <c r="X31" s="1137"/>
      <c r="Y31" s="1137"/>
      <c r="Z31" s="1137"/>
      <c r="AA31" s="1137">
        <v>9</v>
      </c>
      <c r="AB31" s="1137"/>
      <c r="AC31" s="1137"/>
      <c r="AD31" s="1137"/>
      <c r="AE31" s="1138"/>
      <c r="AF31" s="1112">
        <v>1417</v>
      </c>
      <c r="AG31" s="1113"/>
      <c r="AH31" s="1113"/>
      <c r="AI31" s="1113"/>
      <c r="AJ31" s="1114"/>
      <c r="AK31" s="1073">
        <v>175</v>
      </c>
      <c r="AL31" s="1064"/>
      <c r="AM31" s="1064"/>
      <c r="AN31" s="1064"/>
      <c r="AO31" s="1064"/>
      <c r="AP31" s="1064">
        <v>4351</v>
      </c>
      <c r="AQ31" s="1064"/>
      <c r="AR31" s="1064"/>
      <c r="AS31" s="1064"/>
      <c r="AT31" s="1064"/>
      <c r="AU31" s="1064">
        <v>3194</v>
      </c>
      <c r="AV31" s="1064"/>
      <c r="AW31" s="1064"/>
      <c r="AX31" s="1064"/>
      <c r="AY31" s="1064"/>
      <c r="AZ31" s="1135" t="s">
        <v>588</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411</v>
      </c>
      <c r="C32" s="1131"/>
      <c r="D32" s="1131"/>
      <c r="E32" s="1131"/>
      <c r="F32" s="1131"/>
      <c r="G32" s="1131"/>
      <c r="H32" s="1131"/>
      <c r="I32" s="1131"/>
      <c r="J32" s="1131"/>
      <c r="K32" s="1131"/>
      <c r="L32" s="1131"/>
      <c r="M32" s="1131"/>
      <c r="N32" s="1131"/>
      <c r="O32" s="1131"/>
      <c r="P32" s="1132"/>
      <c r="Q32" s="1136">
        <v>1568</v>
      </c>
      <c r="R32" s="1137"/>
      <c r="S32" s="1137"/>
      <c r="T32" s="1137"/>
      <c r="U32" s="1137"/>
      <c r="V32" s="1137">
        <v>1485</v>
      </c>
      <c r="W32" s="1137"/>
      <c r="X32" s="1137"/>
      <c r="Y32" s="1137"/>
      <c r="Z32" s="1137"/>
      <c r="AA32" s="1137">
        <v>83</v>
      </c>
      <c r="AB32" s="1137"/>
      <c r="AC32" s="1137"/>
      <c r="AD32" s="1137"/>
      <c r="AE32" s="1138"/>
      <c r="AF32" s="1112">
        <v>75</v>
      </c>
      <c r="AG32" s="1113"/>
      <c r="AH32" s="1113"/>
      <c r="AI32" s="1113"/>
      <c r="AJ32" s="1114"/>
      <c r="AK32" s="1073">
        <v>364</v>
      </c>
      <c r="AL32" s="1064"/>
      <c r="AM32" s="1064"/>
      <c r="AN32" s="1064"/>
      <c r="AO32" s="1064"/>
      <c r="AP32" s="1064">
        <v>5970</v>
      </c>
      <c r="AQ32" s="1064"/>
      <c r="AR32" s="1064"/>
      <c r="AS32" s="1064"/>
      <c r="AT32" s="1064"/>
      <c r="AU32" s="1064">
        <v>3313</v>
      </c>
      <c r="AV32" s="1064"/>
      <c r="AW32" s="1064"/>
      <c r="AX32" s="1064"/>
      <c r="AY32" s="1064"/>
      <c r="AZ32" s="1135" t="s">
        <v>588</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413</v>
      </c>
      <c r="C33" s="1131"/>
      <c r="D33" s="1131"/>
      <c r="E33" s="1131"/>
      <c r="F33" s="1131"/>
      <c r="G33" s="1131"/>
      <c r="H33" s="1131"/>
      <c r="I33" s="1131"/>
      <c r="J33" s="1131"/>
      <c r="K33" s="1131"/>
      <c r="L33" s="1131"/>
      <c r="M33" s="1131"/>
      <c r="N33" s="1131"/>
      <c r="O33" s="1131"/>
      <c r="P33" s="1132"/>
      <c r="Q33" s="1136">
        <v>145</v>
      </c>
      <c r="R33" s="1137"/>
      <c r="S33" s="1137"/>
      <c r="T33" s="1137"/>
      <c r="U33" s="1137"/>
      <c r="V33" s="1137">
        <v>142</v>
      </c>
      <c r="W33" s="1137"/>
      <c r="X33" s="1137"/>
      <c r="Y33" s="1137"/>
      <c r="Z33" s="1137"/>
      <c r="AA33" s="1137">
        <v>2</v>
      </c>
      <c r="AB33" s="1137"/>
      <c r="AC33" s="1137"/>
      <c r="AD33" s="1137"/>
      <c r="AE33" s="1138"/>
      <c r="AF33" s="1112">
        <v>2</v>
      </c>
      <c r="AG33" s="1113"/>
      <c r="AH33" s="1113"/>
      <c r="AI33" s="1113"/>
      <c r="AJ33" s="1114"/>
      <c r="AK33" s="1073">
        <v>112</v>
      </c>
      <c r="AL33" s="1064"/>
      <c r="AM33" s="1064"/>
      <c r="AN33" s="1064"/>
      <c r="AO33" s="1064"/>
      <c r="AP33" s="1064">
        <v>809</v>
      </c>
      <c r="AQ33" s="1064"/>
      <c r="AR33" s="1064"/>
      <c r="AS33" s="1064"/>
      <c r="AT33" s="1064"/>
      <c r="AU33" s="1064">
        <v>762</v>
      </c>
      <c r="AV33" s="1064"/>
      <c r="AW33" s="1064"/>
      <c r="AX33" s="1064"/>
      <c r="AY33" s="1064"/>
      <c r="AZ33" s="1135" t="s">
        <v>588</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265</v>
      </c>
      <c r="R34" s="1137"/>
      <c r="S34" s="1137"/>
      <c r="T34" s="1137"/>
      <c r="U34" s="1137"/>
      <c r="V34" s="1137">
        <v>254</v>
      </c>
      <c r="W34" s="1137"/>
      <c r="X34" s="1137"/>
      <c r="Y34" s="1137"/>
      <c r="Z34" s="1137"/>
      <c r="AA34" s="1137">
        <v>11</v>
      </c>
      <c r="AB34" s="1137"/>
      <c r="AC34" s="1137"/>
      <c r="AD34" s="1137"/>
      <c r="AE34" s="1138"/>
      <c r="AF34" s="1112">
        <v>11</v>
      </c>
      <c r="AG34" s="1113"/>
      <c r="AH34" s="1113"/>
      <c r="AI34" s="1113"/>
      <c r="AJ34" s="1114"/>
      <c r="AK34" s="1073">
        <v>184</v>
      </c>
      <c r="AL34" s="1064"/>
      <c r="AM34" s="1064"/>
      <c r="AN34" s="1064"/>
      <c r="AO34" s="1064"/>
      <c r="AP34" s="1064">
        <v>1751</v>
      </c>
      <c r="AQ34" s="1064"/>
      <c r="AR34" s="1064"/>
      <c r="AS34" s="1064"/>
      <c r="AT34" s="1064"/>
      <c r="AU34" s="1064">
        <v>1683</v>
      </c>
      <c r="AV34" s="1064"/>
      <c r="AW34" s="1064"/>
      <c r="AX34" s="1064"/>
      <c r="AY34" s="1064"/>
      <c r="AZ34" s="1135" t="s">
        <v>588</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1728</v>
      </c>
      <c r="AG63" s="1052"/>
      <c r="AH63" s="1052"/>
      <c r="AI63" s="1052"/>
      <c r="AJ63" s="1123"/>
      <c r="AK63" s="1124"/>
      <c r="AL63" s="1056"/>
      <c r="AM63" s="1056"/>
      <c r="AN63" s="1056"/>
      <c r="AO63" s="1056"/>
      <c r="AP63" s="1052">
        <v>12881</v>
      </c>
      <c r="AQ63" s="1052"/>
      <c r="AR63" s="1052"/>
      <c r="AS63" s="1052"/>
      <c r="AT63" s="1052"/>
      <c r="AU63" s="1052">
        <v>8952</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596</v>
      </c>
      <c r="C68" s="1079"/>
      <c r="D68" s="1079"/>
      <c r="E68" s="1079"/>
      <c r="F68" s="1079"/>
      <c r="G68" s="1079"/>
      <c r="H68" s="1079"/>
      <c r="I68" s="1079"/>
      <c r="J68" s="1079"/>
      <c r="K68" s="1079"/>
      <c r="L68" s="1079"/>
      <c r="M68" s="1079"/>
      <c r="N68" s="1079"/>
      <c r="O68" s="1079"/>
      <c r="P68" s="1080"/>
      <c r="Q68" s="1081">
        <v>365</v>
      </c>
      <c r="R68" s="1075"/>
      <c r="S68" s="1075"/>
      <c r="T68" s="1075"/>
      <c r="U68" s="1075"/>
      <c r="V68" s="1075">
        <v>365</v>
      </c>
      <c r="W68" s="1075"/>
      <c r="X68" s="1075"/>
      <c r="Y68" s="1075"/>
      <c r="Z68" s="1075"/>
      <c r="AA68" s="1075">
        <v>1</v>
      </c>
      <c r="AB68" s="1075"/>
      <c r="AC68" s="1075"/>
      <c r="AD68" s="1075"/>
      <c r="AE68" s="1075"/>
      <c r="AF68" s="1075">
        <v>1</v>
      </c>
      <c r="AG68" s="1075"/>
      <c r="AH68" s="1075"/>
      <c r="AI68" s="1075"/>
      <c r="AJ68" s="1075"/>
      <c r="AK68" s="1075">
        <v>6</v>
      </c>
      <c r="AL68" s="1075"/>
      <c r="AM68" s="1075"/>
      <c r="AN68" s="1075"/>
      <c r="AO68" s="1075"/>
      <c r="AP68" s="1075" t="s">
        <v>602</v>
      </c>
      <c r="AQ68" s="1075"/>
      <c r="AR68" s="1075"/>
      <c r="AS68" s="1075"/>
      <c r="AT68" s="1075"/>
      <c r="AU68" s="1075" t="s">
        <v>602</v>
      </c>
      <c r="AV68" s="1075"/>
      <c r="AW68" s="1075"/>
      <c r="AX68" s="1075"/>
      <c r="AY68" s="1075"/>
      <c r="AZ68" s="1076" t="s">
        <v>603</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597</v>
      </c>
      <c r="C69" s="1068"/>
      <c r="D69" s="1068"/>
      <c r="E69" s="1068"/>
      <c r="F69" s="1068"/>
      <c r="G69" s="1068"/>
      <c r="H69" s="1068"/>
      <c r="I69" s="1068"/>
      <c r="J69" s="1068"/>
      <c r="K69" s="1068"/>
      <c r="L69" s="1068"/>
      <c r="M69" s="1068"/>
      <c r="N69" s="1068"/>
      <c r="O69" s="1068"/>
      <c r="P69" s="1069"/>
      <c r="Q69" s="1070">
        <v>25</v>
      </c>
      <c r="R69" s="1064"/>
      <c r="S69" s="1064"/>
      <c r="T69" s="1064"/>
      <c r="U69" s="1064"/>
      <c r="V69" s="1064">
        <v>24</v>
      </c>
      <c r="W69" s="1064"/>
      <c r="X69" s="1064"/>
      <c r="Y69" s="1064"/>
      <c r="Z69" s="1064"/>
      <c r="AA69" s="1064">
        <v>1</v>
      </c>
      <c r="AB69" s="1064"/>
      <c r="AC69" s="1064"/>
      <c r="AD69" s="1064"/>
      <c r="AE69" s="1064"/>
      <c r="AF69" s="1064">
        <v>1</v>
      </c>
      <c r="AG69" s="1064"/>
      <c r="AH69" s="1064"/>
      <c r="AI69" s="1064"/>
      <c r="AJ69" s="1064"/>
      <c r="AK69" s="1064" t="s">
        <v>602</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598</v>
      </c>
      <c r="C70" s="1068"/>
      <c r="D70" s="1068"/>
      <c r="E70" s="1068"/>
      <c r="F70" s="1068"/>
      <c r="G70" s="1068"/>
      <c r="H70" s="1068"/>
      <c r="I70" s="1068"/>
      <c r="J70" s="1068"/>
      <c r="K70" s="1068"/>
      <c r="L70" s="1068"/>
      <c r="M70" s="1068"/>
      <c r="N70" s="1068"/>
      <c r="O70" s="1068"/>
      <c r="P70" s="1069"/>
      <c r="Q70" s="1070">
        <v>74</v>
      </c>
      <c r="R70" s="1064"/>
      <c r="S70" s="1064"/>
      <c r="T70" s="1064"/>
      <c r="U70" s="1064"/>
      <c r="V70" s="1064">
        <v>56</v>
      </c>
      <c r="W70" s="1064"/>
      <c r="X70" s="1064"/>
      <c r="Y70" s="1064"/>
      <c r="Z70" s="1064"/>
      <c r="AA70" s="1064">
        <v>18</v>
      </c>
      <c r="AB70" s="1064"/>
      <c r="AC70" s="1064"/>
      <c r="AD70" s="1064"/>
      <c r="AE70" s="1064"/>
      <c r="AF70" s="1064">
        <v>18</v>
      </c>
      <c r="AG70" s="1064"/>
      <c r="AH70" s="1064"/>
      <c r="AI70" s="1064"/>
      <c r="AJ70" s="1064"/>
      <c r="AK70" s="1064" t="s">
        <v>602</v>
      </c>
      <c r="AL70" s="1064"/>
      <c r="AM70" s="1064"/>
      <c r="AN70" s="1064"/>
      <c r="AO70" s="1064"/>
      <c r="AP70" s="1064" t="s">
        <v>602</v>
      </c>
      <c r="AQ70" s="1064"/>
      <c r="AR70" s="1064"/>
      <c r="AS70" s="1064"/>
      <c r="AT70" s="1064"/>
      <c r="AU70" s="1064" t="s">
        <v>602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599</v>
      </c>
      <c r="C71" s="1068"/>
      <c r="D71" s="1068"/>
      <c r="E71" s="1068"/>
      <c r="F71" s="1068"/>
      <c r="G71" s="1068"/>
      <c r="H71" s="1068"/>
      <c r="I71" s="1068"/>
      <c r="J71" s="1068"/>
      <c r="K71" s="1068"/>
      <c r="L71" s="1068"/>
      <c r="M71" s="1068"/>
      <c r="N71" s="1068"/>
      <c r="O71" s="1068"/>
      <c r="P71" s="1069"/>
      <c r="Q71" s="1070">
        <v>287</v>
      </c>
      <c r="R71" s="1064"/>
      <c r="S71" s="1064"/>
      <c r="T71" s="1064"/>
      <c r="U71" s="1064"/>
      <c r="V71" s="1064">
        <v>165</v>
      </c>
      <c r="W71" s="1064"/>
      <c r="X71" s="1064"/>
      <c r="Y71" s="1064"/>
      <c r="Z71" s="1064"/>
      <c r="AA71" s="1064">
        <v>122</v>
      </c>
      <c r="AB71" s="1064"/>
      <c r="AC71" s="1064"/>
      <c r="AD71" s="1064"/>
      <c r="AE71" s="1064"/>
      <c r="AF71" s="1064">
        <v>122</v>
      </c>
      <c r="AG71" s="1064"/>
      <c r="AH71" s="1064"/>
      <c r="AI71" s="1064"/>
      <c r="AJ71" s="1064"/>
      <c r="AK71" s="1064">
        <v>75</v>
      </c>
      <c r="AL71" s="1064"/>
      <c r="AM71" s="1064"/>
      <c r="AN71" s="1064"/>
      <c r="AO71" s="1064"/>
      <c r="AP71" s="1064" t="s">
        <v>602</v>
      </c>
      <c r="AQ71" s="1064"/>
      <c r="AR71" s="1064"/>
      <c r="AS71" s="1064"/>
      <c r="AT71" s="1064"/>
      <c r="AU71" s="1064" t="s">
        <v>602</v>
      </c>
      <c r="AV71" s="1064"/>
      <c r="AW71" s="1064"/>
      <c r="AX71" s="1064"/>
      <c r="AY71" s="1064"/>
      <c r="AZ71" s="1065" t="s">
        <v>604</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600</v>
      </c>
      <c r="C72" s="1068"/>
      <c r="D72" s="1068"/>
      <c r="E72" s="1068"/>
      <c r="F72" s="1068"/>
      <c r="G72" s="1068"/>
      <c r="H72" s="1068"/>
      <c r="I72" s="1068"/>
      <c r="J72" s="1068"/>
      <c r="K72" s="1068"/>
      <c r="L72" s="1068"/>
      <c r="M72" s="1068"/>
      <c r="N72" s="1068"/>
      <c r="O72" s="1068"/>
      <c r="P72" s="1069"/>
      <c r="Q72" s="1070">
        <v>201496</v>
      </c>
      <c r="R72" s="1064"/>
      <c r="S72" s="1064"/>
      <c r="T72" s="1064"/>
      <c r="U72" s="1064"/>
      <c r="V72" s="1064">
        <v>194005</v>
      </c>
      <c r="W72" s="1064"/>
      <c r="X72" s="1064"/>
      <c r="Y72" s="1064"/>
      <c r="Z72" s="1064"/>
      <c r="AA72" s="1064">
        <v>7491</v>
      </c>
      <c r="AB72" s="1064"/>
      <c r="AC72" s="1064"/>
      <c r="AD72" s="1064"/>
      <c r="AE72" s="1064"/>
      <c r="AF72" s="1064">
        <v>7491</v>
      </c>
      <c r="AG72" s="1064"/>
      <c r="AH72" s="1064"/>
      <c r="AI72" s="1064"/>
      <c r="AJ72" s="1064"/>
      <c r="AK72" s="1064" t="s">
        <v>602</v>
      </c>
      <c r="AL72" s="1064"/>
      <c r="AM72" s="1064"/>
      <c r="AN72" s="1064"/>
      <c r="AO72" s="1064"/>
      <c r="AP72" s="1064" t="s">
        <v>602</v>
      </c>
      <c r="AQ72" s="1064"/>
      <c r="AR72" s="1064"/>
      <c r="AS72" s="1064"/>
      <c r="AT72" s="1064"/>
      <c r="AU72" s="1064" t="s">
        <v>602</v>
      </c>
      <c r="AV72" s="1064"/>
      <c r="AW72" s="1064"/>
      <c r="AX72" s="1064"/>
      <c r="AY72" s="1064"/>
      <c r="AZ72" s="1065" t="s">
        <v>605</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601</v>
      </c>
      <c r="C73" s="1068"/>
      <c r="D73" s="1068"/>
      <c r="E73" s="1068"/>
      <c r="F73" s="1068"/>
      <c r="G73" s="1068"/>
      <c r="H73" s="1068"/>
      <c r="I73" s="1068"/>
      <c r="J73" s="1068"/>
      <c r="K73" s="1068"/>
      <c r="L73" s="1068"/>
      <c r="M73" s="1068"/>
      <c r="N73" s="1068"/>
      <c r="O73" s="1068"/>
      <c r="P73" s="1069"/>
      <c r="Q73" s="1070">
        <v>83</v>
      </c>
      <c r="R73" s="1064"/>
      <c r="S73" s="1064"/>
      <c r="T73" s="1064"/>
      <c r="U73" s="1064"/>
      <c r="V73" s="1064">
        <v>64</v>
      </c>
      <c r="W73" s="1064"/>
      <c r="X73" s="1064"/>
      <c r="Y73" s="1064"/>
      <c r="Z73" s="1064"/>
      <c r="AA73" s="1064">
        <v>18</v>
      </c>
      <c r="AB73" s="1064"/>
      <c r="AC73" s="1064"/>
      <c r="AD73" s="1064"/>
      <c r="AE73" s="1064"/>
      <c r="AF73" s="1064">
        <v>18</v>
      </c>
      <c r="AG73" s="1064"/>
      <c r="AH73" s="1064"/>
      <c r="AI73" s="1064"/>
      <c r="AJ73" s="1064"/>
      <c r="AK73" s="1064">
        <v>8</v>
      </c>
      <c r="AL73" s="1064"/>
      <c r="AM73" s="1064"/>
      <c r="AN73" s="1064"/>
      <c r="AO73" s="1064"/>
      <c r="AP73" s="1064" t="s">
        <v>602</v>
      </c>
      <c r="AQ73" s="1064"/>
      <c r="AR73" s="1064"/>
      <c r="AS73" s="1064"/>
      <c r="AT73" s="1064"/>
      <c r="AU73" s="1064" t="s">
        <v>602</v>
      </c>
      <c r="AV73" s="1064"/>
      <c r="AW73" s="1064"/>
      <c r="AX73" s="1064"/>
      <c r="AY73" s="1064"/>
      <c r="AZ73" s="1065" t="s">
        <v>606</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7651</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83</v>
      </c>
      <c r="CS102" s="1044"/>
      <c r="CT102" s="1044"/>
      <c r="CU102" s="1044"/>
      <c r="CV102" s="1045"/>
      <c r="CW102" s="1043">
        <v>32</v>
      </c>
      <c r="CX102" s="1044"/>
      <c r="CY102" s="1044"/>
      <c r="CZ102" s="1044"/>
      <c r="DA102" s="1045"/>
      <c r="DB102" s="1043"/>
      <c r="DC102" s="1044"/>
      <c r="DD102" s="1044"/>
      <c r="DE102" s="1044"/>
      <c r="DF102" s="1045"/>
      <c r="DG102" s="1043">
        <v>781</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311</v>
      </c>
      <c r="AG109" s="987"/>
      <c r="AH109" s="987"/>
      <c r="AI109" s="987"/>
      <c r="AJ109" s="988"/>
      <c r="AK109" s="989" t="s">
        <v>310</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311</v>
      </c>
      <c r="BW109" s="987"/>
      <c r="BX109" s="987"/>
      <c r="BY109" s="987"/>
      <c r="BZ109" s="988"/>
      <c r="CA109" s="989" t="s">
        <v>310</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311</v>
      </c>
      <c r="DM109" s="987"/>
      <c r="DN109" s="987"/>
      <c r="DO109" s="987"/>
      <c r="DP109" s="988"/>
      <c r="DQ109" s="989" t="s">
        <v>310</v>
      </c>
      <c r="DR109" s="987"/>
      <c r="DS109" s="987"/>
      <c r="DT109" s="987"/>
      <c r="DU109" s="988"/>
      <c r="DV109" s="989" t="s">
        <v>435</v>
      </c>
      <c r="DW109" s="987"/>
      <c r="DX109" s="987"/>
      <c r="DY109" s="987"/>
      <c r="DZ109" s="1018"/>
    </row>
    <row r="110" spans="1:131" s="247" customFormat="1" ht="26.25" customHeight="1">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2936092</v>
      </c>
      <c r="AB110" s="980"/>
      <c r="AC110" s="980"/>
      <c r="AD110" s="980"/>
      <c r="AE110" s="981"/>
      <c r="AF110" s="982">
        <v>2922192</v>
      </c>
      <c r="AG110" s="980"/>
      <c r="AH110" s="980"/>
      <c r="AI110" s="980"/>
      <c r="AJ110" s="981"/>
      <c r="AK110" s="982">
        <v>2996199</v>
      </c>
      <c r="AL110" s="980"/>
      <c r="AM110" s="980"/>
      <c r="AN110" s="980"/>
      <c r="AO110" s="981"/>
      <c r="AP110" s="983">
        <v>22.5</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25789974</v>
      </c>
      <c r="BR110" s="927"/>
      <c r="BS110" s="927"/>
      <c r="BT110" s="927"/>
      <c r="BU110" s="927"/>
      <c r="BV110" s="927">
        <v>26419446</v>
      </c>
      <c r="BW110" s="927"/>
      <c r="BX110" s="927"/>
      <c r="BY110" s="927"/>
      <c r="BZ110" s="927"/>
      <c r="CA110" s="927">
        <v>29426062</v>
      </c>
      <c r="CB110" s="927"/>
      <c r="CC110" s="927"/>
      <c r="CD110" s="927"/>
      <c r="CE110" s="927"/>
      <c r="CF110" s="951">
        <v>221.3</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248</v>
      </c>
      <c r="DH110" s="927"/>
      <c r="DI110" s="927"/>
      <c r="DJ110" s="927"/>
      <c r="DK110" s="927"/>
      <c r="DL110" s="927" t="s">
        <v>248</v>
      </c>
      <c r="DM110" s="927"/>
      <c r="DN110" s="927"/>
      <c r="DO110" s="927"/>
      <c r="DP110" s="927"/>
      <c r="DQ110" s="927" t="s">
        <v>248</v>
      </c>
      <c r="DR110" s="927"/>
      <c r="DS110" s="927"/>
      <c r="DT110" s="927"/>
      <c r="DU110" s="927"/>
      <c r="DV110" s="928" t="s">
        <v>248</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248</v>
      </c>
      <c r="AB111" s="1008"/>
      <c r="AC111" s="1008"/>
      <c r="AD111" s="1008"/>
      <c r="AE111" s="1009"/>
      <c r="AF111" s="1010" t="s">
        <v>248</v>
      </c>
      <c r="AG111" s="1008"/>
      <c r="AH111" s="1008"/>
      <c r="AI111" s="1008"/>
      <c r="AJ111" s="1009"/>
      <c r="AK111" s="1010" t="s">
        <v>395</v>
      </c>
      <c r="AL111" s="1008"/>
      <c r="AM111" s="1008"/>
      <c r="AN111" s="1008"/>
      <c r="AO111" s="1009"/>
      <c r="AP111" s="1011" t="s">
        <v>248</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248</v>
      </c>
      <c r="BR111" s="899"/>
      <c r="BS111" s="899"/>
      <c r="BT111" s="899"/>
      <c r="BU111" s="899"/>
      <c r="BV111" s="899" t="s">
        <v>395</v>
      </c>
      <c r="BW111" s="899"/>
      <c r="BX111" s="899"/>
      <c r="BY111" s="899"/>
      <c r="BZ111" s="899"/>
      <c r="CA111" s="899" t="s">
        <v>395</v>
      </c>
      <c r="CB111" s="899"/>
      <c r="CC111" s="899"/>
      <c r="CD111" s="899"/>
      <c r="CE111" s="899"/>
      <c r="CF111" s="960" t="s">
        <v>248</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395</v>
      </c>
      <c r="DH111" s="899"/>
      <c r="DI111" s="899"/>
      <c r="DJ111" s="899"/>
      <c r="DK111" s="899"/>
      <c r="DL111" s="899" t="s">
        <v>248</v>
      </c>
      <c r="DM111" s="899"/>
      <c r="DN111" s="899"/>
      <c r="DO111" s="899"/>
      <c r="DP111" s="899"/>
      <c r="DQ111" s="899" t="s">
        <v>248</v>
      </c>
      <c r="DR111" s="899"/>
      <c r="DS111" s="899"/>
      <c r="DT111" s="899"/>
      <c r="DU111" s="899"/>
      <c r="DV111" s="876" t="s">
        <v>248</v>
      </c>
      <c r="DW111" s="876"/>
      <c r="DX111" s="876"/>
      <c r="DY111" s="876"/>
      <c r="DZ111" s="877"/>
    </row>
    <row r="112" spans="1:131" s="247" customFormat="1" ht="26.25" customHeight="1">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248</v>
      </c>
      <c r="AB112" s="862"/>
      <c r="AC112" s="862"/>
      <c r="AD112" s="862"/>
      <c r="AE112" s="863"/>
      <c r="AF112" s="864" t="s">
        <v>248</v>
      </c>
      <c r="AG112" s="862"/>
      <c r="AH112" s="862"/>
      <c r="AI112" s="862"/>
      <c r="AJ112" s="863"/>
      <c r="AK112" s="864" t="s">
        <v>395</v>
      </c>
      <c r="AL112" s="862"/>
      <c r="AM112" s="862"/>
      <c r="AN112" s="862"/>
      <c r="AO112" s="863"/>
      <c r="AP112" s="909" t="s">
        <v>248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8092635</v>
      </c>
      <c r="BR112" s="899"/>
      <c r="BS112" s="899"/>
      <c r="BT112" s="899"/>
      <c r="BU112" s="899"/>
      <c r="BV112" s="899">
        <v>8554117</v>
      </c>
      <c r="BW112" s="899"/>
      <c r="BX112" s="899"/>
      <c r="BY112" s="899"/>
      <c r="BZ112" s="899"/>
      <c r="CA112" s="899">
        <v>8952012</v>
      </c>
      <c r="CB112" s="899"/>
      <c r="CC112" s="899"/>
      <c r="CD112" s="899"/>
      <c r="CE112" s="899"/>
      <c r="CF112" s="960">
        <v>67.3</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248</v>
      </c>
      <c r="DH112" s="899"/>
      <c r="DI112" s="899"/>
      <c r="DJ112" s="899"/>
      <c r="DK112" s="899"/>
      <c r="DL112" s="899" t="s">
        <v>248</v>
      </c>
      <c r="DM112" s="899"/>
      <c r="DN112" s="899"/>
      <c r="DO112" s="899"/>
      <c r="DP112" s="899"/>
      <c r="DQ112" s="899" t="s">
        <v>248</v>
      </c>
      <c r="DR112" s="899"/>
      <c r="DS112" s="899"/>
      <c r="DT112" s="899"/>
      <c r="DU112" s="899"/>
      <c r="DV112" s="876" t="s">
        <v>395</v>
      </c>
      <c r="DW112" s="876"/>
      <c r="DX112" s="876"/>
      <c r="DY112" s="876"/>
      <c r="DZ112" s="877"/>
    </row>
    <row r="113" spans="1:130" s="247" customFormat="1" ht="26.25" customHeight="1">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623791</v>
      </c>
      <c r="AB113" s="1008"/>
      <c r="AC113" s="1008"/>
      <c r="AD113" s="1008"/>
      <c r="AE113" s="1009"/>
      <c r="AF113" s="1010">
        <v>608623</v>
      </c>
      <c r="AG113" s="1008"/>
      <c r="AH113" s="1008"/>
      <c r="AI113" s="1008"/>
      <c r="AJ113" s="1009"/>
      <c r="AK113" s="1010">
        <v>637620</v>
      </c>
      <c r="AL113" s="1008"/>
      <c r="AM113" s="1008"/>
      <c r="AN113" s="1008"/>
      <c r="AO113" s="1009"/>
      <c r="AP113" s="1011">
        <v>4.8</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t="s">
        <v>248</v>
      </c>
      <c r="BR113" s="899"/>
      <c r="BS113" s="899"/>
      <c r="BT113" s="899"/>
      <c r="BU113" s="899"/>
      <c r="BV113" s="899" t="s">
        <v>395</v>
      </c>
      <c r="BW113" s="899"/>
      <c r="BX113" s="899"/>
      <c r="BY113" s="899"/>
      <c r="BZ113" s="899"/>
      <c r="CA113" s="899" t="s">
        <v>395</v>
      </c>
      <c r="CB113" s="899"/>
      <c r="CC113" s="899"/>
      <c r="CD113" s="899"/>
      <c r="CE113" s="899"/>
      <c r="CF113" s="960" t="s">
        <v>395</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395</v>
      </c>
      <c r="DH113" s="862"/>
      <c r="DI113" s="862"/>
      <c r="DJ113" s="862"/>
      <c r="DK113" s="863"/>
      <c r="DL113" s="864" t="s">
        <v>395</v>
      </c>
      <c r="DM113" s="862"/>
      <c r="DN113" s="862"/>
      <c r="DO113" s="862"/>
      <c r="DP113" s="863"/>
      <c r="DQ113" s="864" t="s">
        <v>395</v>
      </c>
      <c r="DR113" s="862"/>
      <c r="DS113" s="862"/>
      <c r="DT113" s="862"/>
      <c r="DU113" s="863"/>
      <c r="DV113" s="909" t="s">
        <v>395</v>
      </c>
      <c r="DW113" s="910"/>
      <c r="DX113" s="910"/>
      <c r="DY113" s="910"/>
      <c r="DZ113" s="911"/>
    </row>
    <row r="114" spans="1:130" s="247" customFormat="1" ht="26.25" customHeight="1">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248</v>
      </c>
      <c r="AB114" s="862"/>
      <c r="AC114" s="862"/>
      <c r="AD114" s="862"/>
      <c r="AE114" s="863"/>
      <c r="AF114" s="864" t="s">
        <v>248</v>
      </c>
      <c r="AG114" s="862"/>
      <c r="AH114" s="862"/>
      <c r="AI114" s="862"/>
      <c r="AJ114" s="863"/>
      <c r="AK114" s="864" t="s">
        <v>248</v>
      </c>
      <c r="AL114" s="862"/>
      <c r="AM114" s="862"/>
      <c r="AN114" s="862"/>
      <c r="AO114" s="863"/>
      <c r="AP114" s="909" t="s">
        <v>395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5726615</v>
      </c>
      <c r="BR114" s="899"/>
      <c r="BS114" s="899"/>
      <c r="BT114" s="899"/>
      <c r="BU114" s="899"/>
      <c r="BV114" s="899">
        <v>5613244</v>
      </c>
      <c r="BW114" s="899"/>
      <c r="BX114" s="899"/>
      <c r="BY114" s="899"/>
      <c r="BZ114" s="899"/>
      <c r="CA114" s="899">
        <v>5692781</v>
      </c>
      <c r="CB114" s="899"/>
      <c r="CC114" s="899"/>
      <c r="CD114" s="899"/>
      <c r="CE114" s="899"/>
      <c r="CF114" s="960">
        <v>42.8</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395</v>
      </c>
      <c r="DH114" s="862"/>
      <c r="DI114" s="862"/>
      <c r="DJ114" s="862"/>
      <c r="DK114" s="863"/>
      <c r="DL114" s="864" t="s">
        <v>248</v>
      </c>
      <c r="DM114" s="862"/>
      <c r="DN114" s="862"/>
      <c r="DO114" s="862"/>
      <c r="DP114" s="863"/>
      <c r="DQ114" s="864" t="s">
        <v>248</v>
      </c>
      <c r="DR114" s="862"/>
      <c r="DS114" s="862"/>
      <c r="DT114" s="862"/>
      <c r="DU114" s="863"/>
      <c r="DV114" s="909" t="s">
        <v>248</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248</v>
      </c>
      <c r="AB115" s="1008"/>
      <c r="AC115" s="1008"/>
      <c r="AD115" s="1008"/>
      <c r="AE115" s="1009"/>
      <c r="AF115" s="1010" t="s">
        <v>248</v>
      </c>
      <c r="AG115" s="1008"/>
      <c r="AH115" s="1008"/>
      <c r="AI115" s="1008"/>
      <c r="AJ115" s="1009"/>
      <c r="AK115" s="1010" t="s">
        <v>395</v>
      </c>
      <c r="AL115" s="1008"/>
      <c r="AM115" s="1008"/>
      <c r="AN115" s="1008"/>
      <c r="AO115" s="1009"/>
      <c r="AP115" s="1011" t="s">
        <v>395</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386699</v>
      </c>
      <c r="BR115" s="899"/>
      <c r="BS115" s="899"/>
      <c r="BT115" s="899"/>
      <c r="BU115" s="899"/>
      <c r="BV115" s="899">
        <v>325924</v>
      </c>
      <c r="BW115" s="899"/>
      <c r="BX115" s="899"/>
      <c r="BY115" s="899"/>
      <c r="BZ115" s="899"/>
      <c r="CA115" s="899">
        <v>353730</v>
      </c>
      <c r="CB115" s="899"/>
      <c r="CC115" s="899"/>
      <c r="CD115" s="899"/>
      <c r="CE115" s="899"/>
      <c r="CF115" s="960">
        <v>2.7</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248</v>
      </c>
      <c r="DH115" s="862"/>
      <c r="DI115" s="862"/>
      <c r="DJ115" s="862"/>
      <c r="DK115" s="863"/>
      <c r="DL115" s="864" t="s">
        <v>248</v>
      </c>
      <c r="DM115" s="862"/>
      <c r="DN115" s="862"/>
      <c r="DO115" s="862"/>
      <c r="DP115" s="863"/>
      <c r="DQ115" s="864" t="s">
        <v>248</v>
      </c>
      <c r="DR115" s="862"/>
      <c r="DS115" s="862"/>
      <c r="DT115" s="862"/>
      <c r="DU115" s="863"/>
      <c r="DV115" s="909" t="s">
        <v>248</v>
      </c>
      <c r="DW115" s="910"/>
      <c r="DX115" s="910"/>
      <c r="DY115" s="910"/>
      <c r="DZ115" s="911"/>
    </row>
    <row r="116" spans="1:130" s="247" customFormat="1" ht="26.25" customHeight="1">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395</v>
      </c>
      <c r="AB116" s="862"/>
      <c r="AC116" s="862"/>
      <c r="AD116" s="862"/>
      <c r="AE116" s="863"/>
      <c r="AF116" s="864" t="s">
        <v>248</v>
      </c>
      <c r="AG116" s="862"/>
      <c r="AH116" s="862"/>
      <c r="AI116" s="862"/>
      <c r="AJ116" s="863"/>
      <c r="AK116" s="864" t="s">
        <v>395</v>
      </c>
      <c r="AL116" s="862"/>
      <c r="AM116" s="862"/>
      <c r="AN116" s="862"/>
      <c r="AO116" s="863"/>
      <c r="AP116" s="909" t="s">
        <v>395</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248</v>
      </c>
      <c r="BW116" s="899"/>
      <c r="BX116" s="899"/>
      <c r="BY116" s="899"/>
      <c r="BZ116" s="899"/>
      <c r="CA116" s="899" t="s">
        <v>395</v>
      </c>
      <c r="CB116" s="899"/>
      <c r="CC116" s="899"/>
      <c r="CD116" s="899"/>
      <c r="CE116" s="899"/>
      <c r="CF116" s="960" t="s">
        <v>248</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248</v>
      </c>
      <c r="DH116" s="862"/>
      <c r="DI116" s="862"/>
      <c r="DJ116" s="862"/>
      <c r="DK116" s="863"/>
      <c r="DL116" s="864" t="s">
        <v>248</v>
      </c>
      <c r="DM116" s="862"/>
      <c r="DN116" s="862"/>
      <c r="DO116" s="862"/>
      <c r="DP116" s="863"/>
      <c r="DQ116" s="864" t="s">
        <v>248</v>
      </c>
      <c r="DR116" s="862"/>
      <c r="DS116" s="862"/>
      <c r="DT116" s="862"/>
      <c r="DU116" s="863"/>
      <c r="DV116" s="909" t="s">
        <v>248</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3559883</v>
      </c>
      <c r="AB117" s="994"/>
      <c r="AC117" s="994"/>
      <c r="AD117" s="994"/>
      <c r="AE117" s="995"/>
      <c r="AF117" s="996">
        <v>3530815</v>
      </c>
      <c r="AG117" s="994"/>
      <c r="AH117" s="994"/>
      <c r="AI117" s="994"/>
      <c r="AJ117" s="995"/>
      <c r="AK117" s="996">
        <v>3633819</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395</v>
      </c>
      <c r="BW117" s="899"/>
      <c r="BX117" s="899"/>
      <c r="BY117" s="899"/>
      <c r="BZ117" s="899"/>
      <c r="CA117" s="899" t="s">
        <v>395</v>
      </c>
      <c r="CB117" s="899"/>
      <c r="CC117" s="899"/>
      <c r="CD117" s="899"/>
      <c r="CE117" s="899"/>
      <c r="CF117" s="960" t="s">
        <v>248</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248</v>
      </c>
      <c r="DH117" s="862"/>
      <c r="DI117" s="862"/>
      <c r="DJ117" s="862"/>
      <c r="DK117" s="863"/>
      <c r="DL117" s="864" t="s">
        <v>395</v>
      </c>
      <c r="DM117" s="862"/>
      <c r="DN117" s="862"/>
      <c r="DO117" s="862"/>
      <c r="DP117" s="863"/>
      <c r="DQ117" s="864" t="s">
        <v>395</v>
      </c>
      <c r="DR117" s="862"/>
      <c r="DS117" s="862"/>
      <c r="DT117" s="862"/>
      <c r="DU117" s="863"/>
      <c r="DV117" s="909" t="s">
        <v>395</v>
      </c>
      <c r="DW117" s="910"/>
      <c r="DX117" s="910"/>
      <c r="DY117" s="910"/>
      <c r="DZ117" s="911"/>
    </row>
    <row r="118" spans="1:130" s="247" customFormat="1" ht="26.25" customHeight="1">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311</v>
      </c>
      <c r="AG118" s="987"/>
      <c r="AH118" s="987"/>
      <c r="AI118" s="987"/>
      <c r="AJ118" s="988"/>
      <c r="AK118" s="989" t="s">
        <v>310</v>
      </c>
      <c r="AL118" s="987"/>
      <c r="AM118" s="987"/>
      <c r="AN118" s="987"/>
      <c r="AO118" s="988"/>
      <c r="AP118" s="990" t="s">
        <v>435</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248</v>
      </c>
      <c r="BR118" s="930"/>
      <c r="BS118" s="930"/>
      <c r="BT118" s="930"/>
      <c r="BU118" s="930"/>
      <c r="BV118" s="930" t="s">
        <v>395</v>
      </c>
      <c r="BW118" s="930"/>
      <c r="BX118" s="930"/>
      <c r="BY118" s="930"/>
      <c r="BZ118" s="930"/>
      <c r="CA118" s="930" t="s">
        <v>248</v>
      </c>
      <c r="CB118" s="930"/>
      <c r="CC118" s="930"/>
      <c r="CD118" s="930"/>
      <c r="CE118" s="930"/>
      <c r="CF118" s="960" t="s">
        <v>248</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248</v>
      </c>
      <c r="DH118" s="862"/>
      <c r="DI118" s="862"/>
      <c r="DJ118" s="862"/>
      <c r="DK118" s="863"/>
      <c r="DL118" s="864" t="s">
        <v>395</v>
      </c>
      <c r="DM118" s="862"/>
      <c r="DN118" s="862"/>
      <c r="DO118" s="862"/>
      <c r="DP118" s="863"/>
      <c r="DQ118" s="864" t="s">
        <v>395</v>
      </c>
      <c r="DR118" s="862"/>
      <c r="DS118" s="862"/>
      <c r="DT118" s="862"/>
      <c r="DU118" s="863"/>
      <c r="DV118" s="909" t="s">
        <v>395</v>
      </c>
      <c r="DW118" s="910"/>
      <c r="DX118" s="910"/>
      <c r="DY118" s="910"/>
      <c r="DZ118" s="911"/>
    </row>
    <row r="119" spans="1:130" s="247" customFormat="1" ht="26.25" customHeight="1">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248</v>
      </c>
      <c r="AB119" s="980"/>
      <c r="AC119" s="980"/>
      <c r="AD119" s="980"/>
      <c r="AE119" s="981"/>
      <c r="AF119" s="982" t="s">
        <v>395</v>
      </c>
      <c r="AG119" s="980"/>
      <c r="AH119" s="980"/>
      <c r="AI119" s="980"/>
      <c r="AJ119" s="981"/>
      <c r="AK119" s="982" t="s">
        <v>395</v>
      </c>
      <c r="AL119" s="980"/>
      <c r="AM119" s="980"/>
      <c r="AN119" s="980"/>
      <c r="AO119" s="981"/>
      <c r="AP119" s="983" t="s">
        <v>248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465</v>
      </c>
      <c r="BP119" s="963"/>
      <c r="BQ119" s="967">
        <v>39995923</v>
      </c>
      <c r="BR119" s="930"/>
      <c r="BS119" s="930"/>
      <c r="BT119" s="930"/>
      <c r="BU119" s="930"/>
      <c r="BV119" s="930">
        <v>40912731</v>
      </c>
      <c r="BW119" s="930"/>
      <c r="BX119" s="930"/>
      <c r="BY119" s="930"/>
      <c r="BZ119" s="930"/>
      <c r="CA119" s="930">
        <v>44424585</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395</v>
      </c>
      <c r="DH119" s="845"/>
      <c r="DI119" s="845"/>
      <c r="DJ119" s="845"/>
      <c r="DK119" s="846"/>
      <c r="DL119" s="847" t="s">
        <v>395</v>
      </c>
      <c r="DM119" s="845"/>
      <c r="DN119" s="845"/>
      <c r="DO119" s="845"/>
      <c r="DP119" s="846"/>
      <c r="DQ119" s="847" t="s">
        <v>395</v>
      </c>
      <c r="DR119" s="845"/>
      <c r="DS119" s="845"/>
      <c r="DT119" s="845"/>
      <c r="DU119" s="846"/>
      <c r="DV119" s="933" t="s">
        <v>395</v>
      </c>
      <c r="DW119" s="934"/>
      <c r="DX119" s="934"/>
      <c r="DY119" s="934"/>
      <c r="DZ119" s="935"/>
    </row>
    <row r="120" spans="1:130" s="247" customFormat="1" ht="26.25" customHeight="1">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395</v>
      </c>
      <c r="AB120" s="862"/>
      <c r="AC120" s="862"/>
      <c r="AD120" s="862"/>
      <c r="AE120" s="863"/>
      <c r="AF120" s="864" t="s">
        <v>395</v>
      </c>
      <c r="AG120" s="862"/>
      <c r="AH120" s="862"/>
      <c r="AI120" s="862"/>
      <c r="AJ120" s="863"/>
      <c r="AK120" s="864" t="s">
        <v>395</v>
      </c>
      <c r="AL120" s="862"/>
      <c r="AM120" s="862"/>
      <c r="AN120" s="862"/>
      <c r="AO120" s="863"/>
      <c r="AP120" s="909" t="s">
        <v>395</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15808701</v>
      </c>
      <c r="BR120" s="927"/>
      <c r="BS120" s="927"/>
      <c r="BT120" s="927"/>
      <c r="BU120" s="927"/>
      <c r="BV120" s="927">
        <v>15232664</v>
      </c>
      <c r="BW120" s="927"/>
      <c r="BX120" s="927"/>
      <c r="BY120" s="927"/>
      <c r="BZ120" s="927"/>
      <c r="CA120" s="927">
        <v>12286930</v>
      </c>
      <c r="CB120" s="927"/>
      <c r="CC120" s="927"/>
      <c r="CD120" s="927"/>
      <c r="CE120" s="927"/>
      <c r="CF120" s="951">
        <v>92.4</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4199913</v>
      </c>
      <c r="DH120" s="927"/>
      <c r="DI120" s="927"/>
      <c r="DJ120" s="927"/>
      <c r="DK120" s="927"/>
      <c r="DL120" s="927">
        <v>3617053</v>
      </c>
      <c r="DM120" s="927"/>
      <c r="DN120" s="927"/>
      <c r="DO120" s="927"/>
      <c r="DP120" s="927"/>
      <c r="DQ120" s="927">
        <v>3313393</v>
      </c>
      <c r="DR120" s="927"/>
      <c r="DS120" s="927"/>
      <c r="DT120" s="927"/>
      <c r="DU120" s="927"/>
      <c r="DV120" s="928">
        <v>24.9</v>
      </c>
      <c r="DW120" s="928"/>
      <c r="DX120" s="928"/>
      <c r="DY120" s="928"/>
      <c r="DZ120" s="929"/>
    </row>
    <row r="121" spans="1:130" s="247" customFormat="1" ht="26.25" customHeight="1">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248</v>
      </c>
      <c r="AB121" s="862"/>
      <c r="AC121" s="862"/>
      <c r="AD121" s="862"/>
      <c r="AE121" s="863"/>
      <c r="AF121" s="864" t="s">
        <v>395</v>
      </c>
      <c r="AG121" s="862"/>
      <c r="AH121" s="862"/>
      <c r="AI121" s="862"/>
      <c r="AJ121" s="863"/>
      <c r="AK121" s="864" t="s">
        <v>395</v>
      </c>
      <c r="AL121" s="862"/>
      <c r="AM121" s="862"/>
      <c r="AN121" s="862"/>
      <c r="AO121" s="863"/>
      <c r="AP121" s="909" t="s">
        <v>248</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2195738</v>
      </c>
      <c r="BR121" s="899"/>
      <c r="BS121" s="899"/>
      <c r="BT121" s="899"/>
      <c r="BU121" s="899"/>
      <c r="BV121" s="899">
        <v>1832941</v>
      </c>
      <c r="BW121" s="899"/>
      <c r="BX121" s="899"/>
      <c r="BY121" s="899"/>
      <c r="BZ121" s="899"/>
      <c r="CA121" s="899">
        <v>1682723</v>
      </c>
      <c r="CB121" s="899"/>
      <c r="CC121" s="899"/>
      <c r="CD121" s="899"/>
      <c r="CE121" s="899"/>
      <c r="CF121" s="960">
        <v>12.7</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1174688</v>
      </c>
      <c r="DH121" s="899"/>
      <c r="DI121" s="899"/>
      <c r="DJ121" s="899"/>
      <c r="DK121" s="899"/>
      <c r="DL121" s="899">
        <v>2308391</v>
      </c>
      <c r="DM121" s="899"/>
      <c r="DN121" s="899"/>
      <c r="DO121" s="899"/>
      <c r="DP121" s="899"/>
      <c r="DQ121" s="899">
        <v>3193630</v>
      </c>
      <c r="DR121" s="899"/>
      <c r="DS121" s="899"/>
      <c r="DT121" s="899"/>
      <c r="DU121" s="899"/>
      <c r="DV121" s="876">
        <v>24</v>
      </c>
      <c r="DW121" s="876"/>
      <c r="DX121" s="876"/>
      <c r="DY121" s="876"/>
      <c r="DZ121" s="877"/>
    </row>
    <row r="122" spans="1:130" s="247" customFormat="1" ht="26.25" customHeight="1">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395</v>
      </c>
      <c r="AB122" s="862"/>
      <c r="AC122" s="862"/>
      <c r="AD122" s="862"/>
      <c r="AE122" s="863"/>
      <c r="AF122" s="864" t="s">
        <v>248</v>
      </c>
      <c r="AG122" s="862"/>
      <c r="AH122" s="862"/>
      <c r="AI122" s="862"/>
      <c r="AJ122" s="863"/>
      <c r="AK122" s="864" t="s">
        <v>248</v>
      </c>
      <c r="AL122" s="862"/>
      <c r="AM122" s="862"/>
      <c r="AN122" s="862"/>
      <c r="AO122" s="863"/>
      <c r="AP122" s="909" t="s">
        <v>248</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26272771</v>
      </c>
      <c r="BR122" s="930"/>
      <c r="BS122" s="930"/>
      <c r="BT122" s="930"/>
      <c r="BU122" s="930"/>
      <c r="BV122" s="930">
        <v>26486762</v>
      </c>
      <c r="BW122" s="930"/>
      <c r="BX122" s="930"/>
      <c r="BY122" s="930"/>
      <c r="BZ122" s="930"/>
      <c r="CA122" s="930">
        <v>28505348</v>
      </c>
      <c r="CB122" s="930"/>
      <c r="CC122" s="930"/>
      <c r="CD122" s="930"/>
      <c r="CE122" s="930"/>
      <c r="CF122" s="931">
        <v>214.4</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1853069</v>
      </c>
      <c r="DH122" s="899"/>
      <c r="DI122" s="899"/>
      <c r="DJ122" s="899"/>
      <c r="DK122" s="899"/>
      <c r="DL122" s="899">
        <v>1787781</v>
      </c>
      <c r="DM122" s="899"/>
      <c r="DN122" s="899"/>
      <c r="DO122" s="899"/>
      <c r="DP122" s="899"/>
      <c r="DQ122" s="899">
        <v>1682783</v>
      </c>
      <c r="DR122" s="899"/>
      <c r="DS122" s="899"/>
      <c r="DT122" s="899"/>
      <c r="DU122" s="899"/>
      <c r="DV122" s="876">
        <v>12.7</v>
      </c>
      <c r="DW122" s="876"/>
      <c r="DX122" s="876"/>
      <c r="DY122" s="876"/>
      <c r="DZ122" s="877"/>
    </row>
    <row r="123" spans="1:130" s="247" customFormat="1" ht="26.25" customHeight="1">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395</v>
      </c>
      <c r="AB123" s="862"/>
      <c r="AC123" s="862"/>
      <c r="AD123" s="862"/>
      <c r="AE123" s="863"/>
      <c r="AF123" s="864" t="s">
        <v>248</v>
      </c>
      <c r="AG123" s="862"/>
      <c r="AH123" s="862"/>
      <c r="AI123" s="862"/>
      <c r="AJ123" s="863"/>
      <c r="AK123" s="864" t="s">
        <v>395</v>
      </c>
      <c r="AL123" s="862"/>
      <c r="AM123" s="862"/>
      <c r="AN123" s="862"/>
      <c r="AO123" s="863"/>
      <c r="AP123" s="909" t="s">
        <v>395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474</v>
      </c>
      <c r="BP123" s="963"/>
      <c r="BQ123" s="917">
        <v>44277210</v>
      </c>
      <c r="BR123" s="918"/>
      <c r="BS123" s="918"/>
      <c r="BT123" s="918"/>
      <c r="BU123" s="918"/>
      <c r="BV123" s="918">
        <v>43552367</v>
      </c>
      <c r="BW123" s="918"/>
      <c r="BX123" s="918"/>
      <c r="BY123" s="918"/>
      <c r="BZ123" s="918"/>
      <c r="CA123" s="918">
        <v>42475001</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843782</v>
      </c>
      <c r="DH123" s="862"/>
      <c r="DI123" s="862"/>
      <c r="DJ123" s="862"/>
      <c r="DK123" s="863"/>
      <c r="DL123" s="864">
        <v>840892</v>
      </c>
      <c r="DM123" s="862"/>
      <c r="DN123" s="862"/>
      <c r="DO123" s="862"/>
      <c r="DP123" s="863"/>
      <c r="DQ123" s="864">
        <v>762206</v>
      </c>
      <c r="DR123" s="862"/>
      <c r="DS123" s="862"/>
      <c r="DT123" s="862"/>
      <c r="DU123" s="863"/>
      <c r="DV123" s="909">
        <v>5.7</v>
      </c>
      <c r="DW123" s="910"/>
      <c r="DX123" s="910"/>
      <c r="DY123" s="910"/>
      <c r="DZ123" s="911"/>
    </row>
    <row r="124" spans="1:130" s="247" customFormat="1" ht="26.25" customHeight="1" thickBot="1">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248</v>
      </c>
      <c r="AB124" s="862"/>
      <c r="AC124" s="862"/>
      <c r="AD124" s="862"/>
      <c r="AE124" s="863"/>
      <c r="AF124" s="864" t="s">
        <v>248</v>
      </c>
      <c r="AG124" s="862"/>
      <c r="AH124" s="862"/>
      <c r="AI124" s="862"/>
      <c r="AJ124" s="863"/>
      <c r="AK124" s="864" t="s">
        <v>395</v>
      </c>
      <c r="AL124" s="862"/>
      <c r="AM124" s="862"/>
      <c r="AN124" s="862"/>
      <c r="AO124" s="863"/>
      <c r="AP124" s="909" t="s">
        <v>248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248</v>
      </c>
      <c r="BR124" s="916"/>
      <c r="BS124" s="916"/>
      <c r="BT124" s="916"/>
      <c r="BU124" s="916"/>
      <c r="BV124" s="916" t="s">
        <v>248</v>
      </c>
      <c r="BW124" s="916"/>
      <c r="BX124" s="916"/>
      <c r="BY124" s="916"/>
      <c r="BZ124" s="916"/>
      <c r="CA124" s="916">
        <v>14.6</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21183</v>
      </c>
      <c r="DH124" s="845"/>
      <c r="DI124" s="845"/>
      <c r="DJ124" s="845"/>
      <c r="DK124" s="846"/>
      <c r="DL124" s="847" t="s">
        <v>248</v>
      </c>
      <c r="DM124" s="845"/>
      <c r="DN124" s="845"/>
      <c r="DO124" s="845"/>
      <c r="DP124" s="846"/>
      <c r="DQ124" s="847" t="s">
        <v>395</v>
      </c>
      <c r="DR124" s="845"/>
      <c r="DS124" s="845"/>
      <c r="DT124" s="845"/>
      <c r="DU124" s="846"/>
      <c r="DV124" s="933" t="s">
        <v>248</v>
      </c>
      <c r="DW124" s="934"/>
      <c r="DX124" s="934"/>
      <c r="DY124" s="934"/>
      <c r="DZ124" s="935"/>
    </row>
    <row r="125" spans="1:130" s="247" customFormat="1" ht="26.25" customHeight="1">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395</v>
      </c>
      <c r="AB125" s="862"/>
      <c r="AC125" s="862"/>
      <c r="AD125" s="862"/>
      <c r="AE125" s="863"/>
      <c r="AF125" s="864" t="s">
        <v>395</v>
      </c>
      <c r="AG125" s="862"/>
      <c r="AH125" s="862"/>
      <c r="AI125" s="862"/>
      <c r="AJ125" s="863"/>
      <c r="AK125" s="864" t="s">
        <v>395</v>
      </c>
      <c r="AL125" s="862"/>
      <c r="AM125" s="862"/>
      <c r="AN125" s="862"/>
      <c r="AO125" s="863"/>
      <c r="AP125" s="909" t="s">
        <v>395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395</v>
      </c>
      <c r="DH125" s="927"/>
      <c r="DI125" s="927"/>
      <c r="DJ125" s="927"/>
      <c r="DK125" s="927"/>
      <c r="DL125" s="927" t="s">
        <v>395</v>
      </c>
      <c r="DM125" s="927"/>
      <c r="DN125" s="927"/>
      <c r="DO125" s="927"/>
      <c r="DP125" s="927"/>
      <c r="DQ125" s="927" t="s">
        <v>395</v>
      </c>
      <c r="DR125" s="927"/>
      <c r="DS125" s="927"/>
      <c r="DT125" s="927"/>
      <c r="DU125" s="927"/>
      <c r="DV125" s="928" t="s">
        <v>395</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395</v>
      </c>
      <c r="AB126" s="862"/>
      <c r="AC126" s="862"/>
      <c r="AD126" s="862"/>
      <c r="AE126" s="863"/>
      <c r="AF126" s="864" t="s">
        <v>395</v>
      </c>
      <c r="AG126" s="862"/>
      <c r="AH126" s="862"/>
      <c r="AI126" s="862"/>
      <c r="AJ126" s="863"/>
      <c r="AK126" s="864" t="s">
        <v>395</v>
      </c>
      <c r="AL126" s="862"/>
      <c r="AM126" s="862"/>
      <c r="AN126" s="862"/>
      <c r="AO126" s="863"/>
      <c r="AP126" s="909" t="s">
        <v>395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v>386699</v>
      </c>
      <c r="DH126" s="899"/>
      <c r="DI126" s="899"/>
      <c r="DJ126" s="899"/>
      <c r="DK126" s="899"/>
      <c r="DL126" s="899">
        <v>325924</v>
      </c>
      <c r="DM126" s="899"/>
      <c r="DN126" s="899"/>
      <c r="DO126" s="899"/>
      <c r="DP126" s="899"/>
      <c r="DQ126" s="899">
        <v>353730</v>
      </c>
      <c r="DR126" s="899"/>
      <c r="DS126" s="899"/>
      <c r="DT126" s="899"/>
      <c r="DU126" s="899"/>
      <c r="DV126" s="876">
        <v>2.7</v>
      </c>
      <c r="DW126" s="876"/>
      <c r="DX126" s="876"/>
      <c r="DY126" s="876"/>
      <c r="DZ126" s="877"/>
    </row>
    <row r="127" spans="1:130" s="247" customFormat="1" ht="26.25" customHeight="1">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395</v>
      </c>
      <c r="AB127" s="862"/>
      <c r="AC127" s="862"/>
      <c r="AD127" s="862"/>
      <c r="AE127" s="863"/>
      <c r="AF127" s="864" t="s">
        <v>395</v>
      </c>
      <c r="AG127" s="862"/>
      <c r="AH127" s="862"/>
      <c r="AI127" s="862"/>
      <c r="AJ127" s="863"/>
      <c r="AK127" s="864" t="s">
        <v>395</v>
      </c>
      <c r="AL127" s="862"/>
      <c r="AM127" s="862"/>
      <c r="AN127" s="862"/>
      <c r="AO127" s="863"/>
      <c r="AP127" s="909" t="s">
        <v>395</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248</v>
      </c>
      <c r="DH127" s="899"/>
      <c r="DI127" s="899"/>
      <c r="DJ127" s="899"/>
      <c r="DK127" s="899"/>
      <c r="DL127" s="899" t="s">
        <v>248</v>
      </c>
      <c r="DM127" s="899"/>
      <c r="DN127" s="899"/>
      <c r="DO127" s="899"/>
      <c r="DP127" s="899"/>
      <c r="DQ127" s="899" t="s">
        <v>248</v>
      </c>
      <c r="DR127" s="899"/>
      <c r="DS127" s="899"/>
      <c r="DT127" s="899"/>
      <c r="DU127" s="899"/>
      <c r="DV127" s="876" t="s">
        <v>248</v>
      </c>
      <c r="DW127" s="876"/>
      <c r="DX127" s="876"/>
      <c r="DY127" s="876"/>
      <c r="DZ127" s="877"/>
    </row>
    <row r="128" spans="1:130" s="247" customFormat="1" ht="26.25" customHeight="1" thickBot="1">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187097</v>
      </c>
      <c r="AB128" s="883"/>
      <c r="AC128" s="883"/>
      <c r="AD128" s="883"/>
      <c r="AE128" s="884"/>
      <c r="AF128" s="885">
        <v>145237</v>
      </c>
      <c r="AG128" s="883"/>
      <c r="AH128" s="883"/>
      <c r="AI128" s="883"/>
      <c r="AJ128" s="884"/>
      <c r="AK128" s="885">
        <v>160122</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248</v>
      </c>
      <c r="BG128" s="869"/>
      <c r="BH128" s="869"/>
      <c r="BI128" s="869"/>
      <c r="BJ128" s="869"/>
      <c r="BK128" s="869"/>
      <c r="BL128" s="892"/>
      <c r="BM128" s="868">
        <v>12.72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395</v>
      </c>
      <c r="DH128" s="873"/>
      <c r="DI128" s="873"/>
      <c r="DJ128" s="873"/>
      <c r="DK128" s="873"/>
      <c r="DL128" s="873" t="s">
        <v>248</v>
      </c>
      <c r="DM128" s="873"/>
      <c r="DN128" s="873"/>
      <c r="DO128" s="873"/>
      <c r="DP128" s="873"/>
      <c r="DQ128" s="873" t="s">
        <v>395</v>
      </c>
      <c r="DR128" s="873"/>
      <c r="DS128" s="873"/>
      <c r="DT128" s="873"/>
      <c r="DU128" s="873"/>
      <c r="DV128" s="874" t="s">
        <v>248</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16105936</v>
      </c>
      <c r="AB129" s="862"/>
      <c r="AC129" s="862"/>
      <c r="AD129" s="862"/>
      <c r="AE129" s="863"/>
      <c r="AF129" s="864">
        <v>16044905</v>
      </c>
      <c r="AG129" s="862"/>
      <c r="AH129" s="862"/>
      <c r="AI129" s="862"/>
      <c r="AJ129" s="863"/>
      <c r="AK129" s="864">
        <v>15878976</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395</v>
      </c>
      <c r="BG129" s="852"/>
      <c r="BH129" s="852"/>
      <c r="BI129" s="852"/>
      <c r="BJ129" s="852"/>
      <c r="BK129" s="852"/>
      <c r="BL129" s="853"/>
      <c r="BM129" s="851">
        <v>17.72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2575782</v>
      </c>
      <c r="AB130" s="862"/>
      <c r="AC130" s="862"/>
      <c r="AD130" s="862"/>
      <c r="AE130" s="863"/>
      <c r="AF130" s="864">
        <v>2588173</v>
      </c>
      <c r="AG130" s="862"/>
      <c r="AH130" s="862"/>
      <c r="AI130" s="862"/>
      <c r="AJ130" s="863"/>
      <c r="AK130" s="864">
        <v>2581780</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13530154</v>
      </c>
      <c r="AB131" s="845"/>
      <c r="AC131" s="845"/>
      <c r="AD131" s="845"/>
      <c r="AE131" s="846"/>
      <c r="AF131" s="847">
        <v>13456732</v>
      </c>
      <c r="AG131" s="845"/>
      <c r="AH131" s="845"/>
      <c r="AI131" s="845"/>
      <c r="AJ131" s="846"/>
      <c r="AK131" s="847">
        <v>13297196</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14.6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5.8905759680000003</v>
      </c>
      <c r="AB132" s="825"/>
      <c r="AC132" s="825"/>
      <c r="AD132" s="825"/>
      <c r="AE132" s="826"/>
      <c r="AF132" s="827">
        <v>5.9256957779999997</v>
      </c>
      <c r="AG132" s="825"/>
      <c r="AH132" s="825"/>
      <c r="AI132" s="825"/>
      <c r="AJ132" s="826"/>
      <c r="AK132" s="827">
        <v>6.7075569919999998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5.4</v>
      </c>
      <c r="AB133" s="804"/>
      <c r="AC133" s="804"/>
      <c r="AD133" s="804"/>
      <c r="AE133" s="805"/>
      <c r="AF133" s="803">
        <v>5.8</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jioMuSivuuDWWbe69+X059yAtlOYiqxf2XsEl/XFlQrqe3sBU1mrRBYk0VIhwPv63+XegyCnlN8ztp3MjpMOA==" saltValue="02QW8VV170sNQdDW0ekO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sQqXtsxCNyDuiom5CbfobNrnevYTZBT5QjGULOynfFb34yYXuDNZMKAV1sWIYLMhLGoTb5qMXZ9mQA2iwThQ==" saltValue="LuPJYQbLSJ/Aq4hf/S2B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7C7HsqJsOU9uz4NaSlE1tNdVS9gWGw3/uB/10vOey1f+YCtqY+65u2WscZhy6dO0iqseF7yGjc4lwwt6v5HwQ==" saltValue="4BZHBPTrWX1O8yAo54G4n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509</v>
      </c>
      <c r="AL9" s="1233"/>
      <c r="AM9" s="1233"/>
      <c r="AN9" s="1234"/>
      <c r="AO9" s="313">
        <v>5145628</v>
      </c>
      <c r="AP9" s="313">
        <v>92378</v>
      </c>
      <c r="AQ9" s="314">
        <v>73117</v>
      </c>
      <c r="AR9" s="315">
        <v>26.3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510</v>
      </c>
      <c r="AL10" s="1233"/>
      <c r="AM10" s="1233"/>
      <c r="AN10" s="1234"/>
      <c r="AO10" s="316">
        <v>374259</v>
      </c>
      <c r="AP10" s="316">
        <v>6719</v>
      </c>
      <c r="AQ10" s="317">
        <v>5871</v>
      </c>
      <c r="AR10" s="318">
        <v>14.4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511</v>
      </c>
      <c r="AL11" s="1233"/>
      <c r="AM11" s="1233"/>
      <c r="AN11" s="1234"/>
      <c r="AO11" s="316">
        <v>943</v>
      </c>
      <c r="AP11" s="316">
        <v>17</v>
      </c>
      <c r="AQ11" s="317">
        <v>5513</v>
      </c>
      <c r="AR11" s="318">
        <v>-99.7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512</v>
      </c>
      <c r="AL12" s="1233"/>
      <c r="AM12" s="1233"/>
      <c r="AN12" s="1234"/>
      <c r="AO12" s="316" t="s">
        <v>513</v>
      </c>
      <c r="AP12" s="316" t="s">
        <v>513</v>
      </c>
      <c r="AQ12" s="317">
        <v>1308</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514</v>
      </c>
      <c r="AL13" s="1233"/>
      <c r="AM13" s="1233"/>
      <c r="AN13" s="1234"/>
      <c r="AO13" s="316" t="s">
        <v>513</v>
      </c>
      <c r="AP13" s="316" t="s">
        <v>513</v>
      </c>
      <c r="AQ13" s="317">
        <v>3</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515</v>
      </c>
      <c r="AL14" s="1233"/>
      <c r="AM14" s="1233"/>
      <c r="AN14" s="1234"/>
      <c r="AO14" s="316">
        <v>278580</v>
      </c>
      <c r="AP14" s="316">
        <v>5001</v>
      </c>
      <c r="AQ14" s="317">
        <v>2952</v>
      </c>
      <c r="AR14" s="318">
        <v>69.400000000000006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516</v>
      </c>
      <c r="AL15" s="1233"/>
      <c r="AM15" s="1233"/>
      <c r="AN15" s="1234"/>
      <c r="AO15" s="316">
        <v>117000</v>
      </c>
      <c r="AP15" s="316">
        <v>2100</v>
      </c>
      <c r="AQ15" s="317">
        <v>1788</v>
      </c>
      <c r="AR15" s="318">
        <v>17.399999999999999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517</v>
      </c>
      <c r="AL16" s="1236"/>
      <c r="AM16" s="1236"/>
      <c r="AN16" s="1237"/>
      <c r="AO16" s="316">
        <v>-318586</v>
      </c>
      <c r="AP16" s="316">
        <v>-5719</v>
      </c>
      <c r="AQ16" s="317">
        <v>-6565</v>
      </c>
      <c r="AR16" s="318">
        <v>-12.9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188</v>
      </c>
      <c r="AL17" s="1236"/>
      <c r="AM17" s="1236"/>
      <c r="AN17" s="1237"/>
      <c r="AO17" s="316">
        <v>5597824</v>
      </c>
      <c r="AP17" s="316">
        <v>100496</v>
      </c>
      <c r="AQ17" s="317">
        <v>83986</v>
      </c>
      <c r="AR17" s="318">
        <v>19.7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522</v>
      </c>
      <c r="AL21" s="1230"/>
      <c r="AM21" s="1230"/>
      <c r="AN21" s="1231"/>
      <c r="AO21" s="328">
        <v>10.81</v>
      </c>
      <c r="AP21" s="329">
        <v>8.24</v>
      </c>
      <c r="AQ21" s="330">
        <v>2.57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523</v>
      </c>
      <c r="AL22" s="1230"/>
      <c r="AM22" s="1230"/>
      <c r="AN22" s="1231"/>
      <c r="AO22" s="333">
        <v>100.2</v>
      </c>
      <c r="AP22" s="334">
        <v>98.1</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527</v>
      </c>
      <c r="AL32" s="1221"/>
      <c r="AM32" s="1221"/>
      <c r="AN32" s="1222"/>
      <c r="AO32" s="343">
        <v>2996199</v>
      </c>
      <c r="AP32" s="343">
        <v>53790</v>
      </c>
      <c r="AQ32" s="344">
        <v>53780</v>
      </c>
      <c r="AR32" s="345">
        <v>0</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528</v>
      </c>
      <c r="AL33" s="1221"/>
      <c r="AM33" s="1221"/>
      <c r="AN33" s="1222"/>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529</v>
      </c>
      <c r="AL34" s="1221"/>
      <c r="AM34" s="1221"/>
      <c r="AN34" s="1222"/>
      <c r="AO34" s="343" t="s">
        <v>513</v>
      </c>
      <c r="AP34" s="343" t="s">
        <v>513</v>
      </c>
      <c r="AQ34" s="344">
        <v>5</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530</v>
      </c>
      <c r="AL35" s="1221"/>
      <c r="AM35" s="1221"/>
      <c r="AN35" s="1222"/>
      <c r="AO35" s="343">
        <v>637620</v>
      </c>
      <c r="AP35" s="343">
        <v>11447</v>
      </c>
      <c r="AQ35" s="344">
        <v>13935</v>
      </c>
      <c r="AR35" s="345">
        <v>-17.899999999999999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531</v>
      </c>
      <c r="AL36" s="1221"/>
      <c r="AM36" s="1221"/>
      <c r="AN36" s="1222"/>
      <c r="AO36" s="343" t="s">
        <v>513</v>
      </c>
      <c r="AP36" s="343" t="s">
        <v>513</v>
      </c>
      <c r="AQ36" s="344">
        <v>1226</v>
      </c>
      <c r="AR36" s="345" t="s">
        <v>513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532</v>
      </c>
      <c r="AL37" s="1221"/>
      <c r="AM37" s="1221"/>
      <c r="AN37" s="1222"/>
      <c r="AO37" s="343" t="s">
        <v>513</v>
      </c>
      <c r="AP37" s="343" t="s">
        <v>513</v>
      </c>
      <c r="AQ37" s="344">
        <v>824</v>
      </c>
      <c r="AR37" s="345" t="s">
        <v>513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533</v>
      </c>
      <c r="AL38" s="1224"/>
      <c r="AM38" s="1224"/>
      <c r="AN38" s="1225"/>
      <c r="AO38" s="346" t="s">
        <v>513</v>
      </c>
      <c r="AP38" s="346" t="s">
        <v>513</v>
      </c>
      <c r="AQ38" s="347">
        <v>1</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534</v>
      </c>
      <c r="AL39" s="1224"/>
      <c r="AM39" s="1224"/>
      <c r="AN39" s="1225"/>
      <c r="AO39" s="343">
        <v>-160122</v>
      </c>
      <c r="AP39" s="343">
        <v>-2875</v>
      </c>
      <c r="AQ39" s="344">
        <v>-3983</v>
      </c>
      <c r="AR39" s="345">
        <v>-27.8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535</v>
      </c>
      <c r="AL40" s="1221"/>
      <c r="AM40" s="1221"/>
      <c r="AN40" s="1222"/>
      <c r="AO40" s="343">
        <v>-2581780</v>
      </c>
      <c r="AP40" s="343">
        <v>-46350</v>
      </c>
      <c r="AQ40" s="344">
        <v>-48081</v>
      </c>
      <c r="AR40" s="345">
        <v>-3.6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303</v>
      </c>
      <c r="AL41" s="1227"/>
      <c r="AM41" s="1227"/>
      <c r="AN41" s="1228"/>
      <c r="AO41" s="343">
        <v>891917</v>
      </c>
      <c r="AP41" s="343">
        <v>16012</v>
      </c>
      <c r="AQ41" s="344">
        <v>17707</v>
      </c>
      <c r="AR41" s="345">
        <v>-9.6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504</v>
      </c>
      <c r="AN49" s="1215" t="s">
        <v>539</v>
      </c>
      <c r="AO49" s="1216"/>
      <c r="AP49" s="1216"/>
      <c r="AQ49" s="1216"/>
      <c r="AR49" s="121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4720391</v>
      </c>
      <c r="AN51" s="365">
        <v>81186</v>
      </c>
      <c r="AO51" s="366">
        <v>25.7</v>
      </c>
      <c r="AP51" s="367">
        <v>92247</v>
      </c>
      <c r="AQ51" s="368">
        <v>39.200000000000003</v>
      </c>
      <c r="AR51" s="369">
        <v>-13.5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1322795</v>
      </c>
      <c r="AN52" s="373">
        <v>22751</v>
      </c>
      <c r="AO52" s="374">
        <v>35.799999999999997</v>
      </c>
      <c r="AP52" s="375">
        <v>37204</v>
      </c>
      <c r="AQ52" s="376">
        <v>16.899999999999999</v>
      </c>
      <c r="AR52" s="377">
        <v>18.899999999999999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2789410</v>
      </c>
      <c r="AN53" s="365">
        <v>48421</v>
      </c>
      <c r="AO53" s="366">
        <v>-40.4</v>
      </c>
      <c r="AP53" s="367">
        <v>67319</v>
      </c>
      <c r="AQ53" s="368">
        <v>-27</v>
      </c>
      <c r="AR53" s="369">
        <v>-13.4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1481631</v>
      </c>
      <c r="AN54" s="373">
        <v>25720</v>
      </c>
      <c r="AO54" s="374">
        <v>13</v>
      </c>
      <c r="AP54" s="375">
        <v>38101</v>
      </c>
      <c r="AQ54" s="376">
        <v>2.4</v>
      </c>
      <c r="AR54" s="377">
        <v>10.6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5251842</v>
      </c>
      <c r="AN55" s="365">
        <v>91992</v>
      </c>
      <c r="AO55" s="366">
        <v>90</v>
      </c>
      <c r="AP55" s="367">
        <v>70615</v>
      </c>
      <c r="AQ55" s="368">
        <v>4.9000000000000004</v>
      </c>
      <c r="AR55" s="369">
        <v>85.1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2668928</v>
      </c>
      <c r="AN56" s="373">
        <v>46749</v>
      </c>
      <c r="AO56" s="374">
        <v>81.8</v>
      </c>
      <c r="AP56" s="375">
        <v>37382</v>
      </c>
      <c r="AQ56" s="376">
        <v>-1.9</v>
      </c>
      <c r="AR56" s="377">
        <v>83.7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4610239</v>
      </c>
      <c r="AN57" s="365">
        <v>81626</v>
      </c>
      <c r="AO57" s="366">
        <v>-11.3</v>
      </c>
      <c r="AP57" s="367">
        <v>69185</v>
      </c>
      <c r="AQ57" s="368">
        <v>-2</v>
      </c>
      <c r="AR57" s="369">
        <v>-9.3000000000000007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2182599</v>
      </c>
      <c r="AN58" s="373">
        <v>38644</v>
      </c>
      <c r="AO58" s="374">
        <v>-17.3</v>
      </c>
      <c r="AP58" s="375">
        <v>38519</v>
      </c>
      <c r="AQ58" s="376">
        <v>3</v>
      </c>
      <c r="AR58" s="377">
        <v>-20.3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9650723</v>
      </c>
      <c r="AN59" s="365">
        <v>173256</v>
      </c>
      <c r="AO59" s="366">
        <v>112.3</v>
      </c>
      <c r="AP59" s="367">
        <v>70166</v>
      </c>
      <c r="AQ59" s="368">
        <v>1.4</v>
      </c>
      <c r="AR59" s="369">
        <v>110.9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6528509</v>
      </c>
      <c r="AN60" s="373">
        <v>117204</v>
      </c>
      <c r="AO60" s="374">
        <v>203.3</v>
      </c>
      <c r="AP60" s="375">
        <v>36115</v>
      </c>
      <c r="AQ60" s="376">
        <v>-6.2</v>
      </c>
      <c r="AR60" s="377">
        <v>209.5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5404521</v>
      </c>
      <c r="AN61" s="380">
        <v>95296</v>
      </c>
      <c r="AO61" s="381">
        <v>35.299999999999997</v>
      </c>
      <c r="AP61" s="382">
        <v>73906</v>
      </c>
      <c r="AQ61" s="383">
        <v>3.3</v>
      </c>
      <c r="AR61" s="369">
        <v>32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2836892</v>
      </c>
      <c r="AN62" s="373">
        <v>50214</v>
      </c>
      <c r="AO62" s="374">
        <v>63.3</v>
      </c>
      <c r="AP62" s="375">
        <v>37464</v>
      </c>
      <c r="AQ62" s="376">
        <v>2.8</v>
      </c>
      <c r="AR62" s="377">
        <v>60.5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I5Nx92xrat6+IyTmSLM4dsKIqTloEm6MXFDuojAAY/y9ODPbe4m5diyWsnVE+12JUl9TeVo5TiI2mCrqtZfaoA==" saltValue="ISNmNYH8+xo+HY3+V/87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1" spans="125:125" ht="13.5" hidden="1" customHeight="1">
      <c r="DU121" s="291"/>
    </row>
  </sheetData>
  <sheetProtection algorithmName="SHA-512" hashValue="CHRC0VX+y8w7XagoHbXpYY/WFhGZ0rd8te2t54W1QkOzWvd3jTDns6xBNJlG92Rm48SQ7Bmg/3PTKg9nWbxsUw==" saltValue="gcGGE4ZNxxvaawkj6Alt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A/xSHpGHI6g6Ug//1ZMUAmmtRAsR4KIz7XCIMMd3q6miklrwVlZF+2OisAE1gGYmg47JoJYtzQgmX3nUlaDk+w==" saltValue="NjLwuPui+IWfnSYel6/d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35</v>
      </c>
      <c r="G47" s="12">
        <v>34.15</v>
      </c>
      <c r="H47" s="12">
        <v>31.03</v>
      </c>
      <c r="I47" s="12">
        <v>27.09</v>
      </c>
      <c r="J47" s="13">
        <v>23.32</v>
      </c>
    </row>
    <row r="48" spans="2:10" ht="57.75" customHeight="1">
      <c r="B48" s="14"/>
      <c r="C48" s="1240" t="s">
        <v>4</v>
      </c>
      <c r="D48" s="1240"/>
      <c r="E48" s="1241"/>
      <c r="F48" s="15">
        <v>8.67</v>
      </c>
      <c r="G48" s="16">
        <v>8.56</v>
      </c>
      <c r="H48" s="16">
        <v>10.02</v>
      </c>
      <c r="I48" s="16">
        <v>7.88</v>
      </c>
      <c r="J48" s="17">
        <v>7.59</v>
      </c>
    </row>
    <row r="49" spans="2:10" ht="57.75" customHeight="1" thickBot="1">
      <c r="B49" s="18"/>
      <c r="C49" s="1242" t="s">
        <v>5</v>
      </c>
      <c r="D49" s="1242"/>
      <c r="E49" s="1243"/>
      <c r="F49" s="19" t="s">
        <v>560</v>
      </c>
      <c r="G49" s="20" t="s">
        <v>561</v>
      </c>
      <c r="H49" s="20" t="s">
        <v>562</v>
      </c>
      <c r="I49" s="20" t="s">
        <v>563</v>
      </c>
      <c r="J49" s="21" t="s">
        <v>564</v>
      </c>
    </row>
    <row r="50" spans="2:10" ht="13.5" customHeight="1"/>
  </sheetData>
  <sheetProtection algorithmName="SHA-512" hashValue="2vkus7zwRyeVDhlD+b0p72y5YSY2fnfYc4poWUSyOCPdj9ZKD5fQOEqGdiCe4XsVNvhUgru/EZfj+CkZFMIHLA==" saltValue="Pm3x80+mWQ7JKMp6EaXV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2021-10-08T05:52:16Z</cp:lastPrinted>
  <dcterms:modified xsi:type="dcterms:W3CDTF">2021-10-26T01:13:06Z</dcterms:modified>
</cp:coreProperties>
</file>