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60" windowHeight="11700" tabRatio="676" activeTab="0"/>
  </bookViews>
  <sheets>
    <sheet name="11時00分" sheetId="1" r:id="rId1"/>
  </sheets>
  <definedNames>
    <definedName name="_xlnm.Print_Area" localSheetId="0">'11時00分'!$A$1:$M$32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<sst xmlns="http://schemas.openxmlformats.org/spreadsheetml/2006/main" count="50" uniqueCount="38">
  <si>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</si>
  <si>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</si>
  <si>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</si>
  <si>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</si>
  <si>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</si>
  <si>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</si>
  <si>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</si>
  <si>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</si>
  <si>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</si>
  <si>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</si>
  <si>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</si>
  <si>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</si>
  <si>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</si>
  <si>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</si>
  <si>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</si>
  <si>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</si>
  <si>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</si>
  <si>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</si>
  <si>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</si>
  <si>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</si>
  <si>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</si>
  <si>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</si>
  <si>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</si>
  <si>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</si>
  <si>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</si>
  <si>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</si>
  <si>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</si>
  <si>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</si>
  <si>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</si>
  <si>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</si>
  <si>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</si>
  <si>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</si>
  <si>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</si>
  <si>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参議院比例代表選出議員選挙　中間投票状況</t>
  </si>
  <si>
    <t>同時点</t>
  </si>
  <si>
    <t>１１時００分現在</t>
  </si>
  <si>
    <t>令和4年7月10日執行</t>
  </si>
  <si>
    <t>(R元.7.21)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</si>
</sst>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right"/>
    </xf>
    <xf numFmtId="18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distributed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distributed"/>
    </xf>
    <xf numFmtId="176" fontId="4" fillId="0" borderId="18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0" fontId="4" fillId="0" borderId="18" xfId="0" applyFont="1" applyBorder="1" applyAlignment="1">
      <alignment horizontal="distributed"/>
    </xf>
    <xf numFmtId="176" fontId="4" fillId="0" borderId="16" xfId="0" applyNumberFormat="1" applyFont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189" fontId="8" fillId="0" borderId="0" xfId="0" applyNumberFormat="1" applyFont="1" applyAlignment="1">
      <alignment/>
    </xf>
    <xf numFmtId="10" fontId="0" fillId="0" borderId="0" xfId="0" applyNumberFormat="1" applyAlignment="1">
      <alignment/>
    </xf>
    <xf numFmtId="178" fontId="4" fillId="0" borderId="0" xfId="0" applyNumberFormat="1" applyFont="1" applyAlignment="1">
      <alignment/>
    </xf>
    <xf numFmtId="178" fontId="4" fillId="0" borderId="14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center"/>
    </xf>
    <xf numFmtId="178" fontId="4" fillId="0" borderId="11" xfId="0" applyNumberFormat="1" applyFont="1" applyBorder="1" applyAlignment="1">
      <alignment/>
    </xf>
    <xf numFmtId="178" fontId="5" fillId="0" borderId="11" xfId="0" applyNumberFormat="1" applyFont="1" applyFill="1" applyBorder="1" applyAlignment="1">
      <alignment horizontal="center"/>
    </xf>
    <xf numFmtId="178" fontId="4" fillId="0" borderId="16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0" fillId="0" borderId="0" xfId="0" applyNumberFormat="1" applyAlignment="1">
      <alignment/>
    </xf>
    <xf numFmtId="194" fontId="4" fillId="0" borderId="18" xfId="0" applyNumberFormat="1" applyFont="1" applyFill="1" applyBorder="1" applyAlignment="1">
      <alignment horizontal="right"/>
    </xf>
    <xf numFmtId="194" fontId="4" fillId="0" borderId="16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4" fillId="33" borderId="18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0" xfId="0" applyNumberFormat="1" applyFont="1" applyBorder="1" applyAlignment="1">
      <alignment horizontal="right"/>
    </xf>
    <xf numFmtId="176" fontId="4" fillId="33" borderId="20" xfId="0" applyNumberFormat="1" applyFont="1" applyFill="1" applyBorder="1" applyAlignment="1">
      <alignment horizontal="right"/>
    </xf>
    <xf numFmtId="178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194" fontId="4" fillId="0" borderId="11" xfId="0" applyNumberFormat="1" applyFont="1" applyFill="1" applyBorder="1" applyAlignment="1">
      <alignment horizontal="right"/>
    </xf>
    <xf numFmtId="178" fontId="4" fillId="0" borderId="13" xfId="0" applyNumberFormat="1" applyFont="1" applyBorder="1" applyAlignment="1">
      <alignment/>
    </xf>
    <xf numFmtId="176" fontId="4" fillId="0" borderId="20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94" fontId="4" fillId="0" borderId="20" xfId="0" applyNumberFormat="1" applyFont="1" applyFill="1" applyBorder="1" applyAlignment="1">
      <alignment horizontal="right"/>
    </xf>
    <xf numFmtId="194" fontId="4" fillId="0" borderId="12" xfId="0" applyNumberFormat="1" applyFont="1" applyFill="1" applyBorder="1" applyAlignment="1">
      <alignment horizontal="right"/>
    </xf>
    <xf numFmtId="194" fontId="4" fillId="0" borderId="23" xfId="0" applyNumberFormat="1" applyFont="1" applyFill="1" applyBorder="1" applyAlignment="1">
      <alignment horizontal="right"/>
    </xf>
    <xf numFmtId="194" fontId="4" fillId="0" borderId="21" xfId="0" applyNumberFormat="1" applyFont="1" applyFill="1" applyBorder="1" applyAlignment="1">
      <alignment horizontal="right"/>
    </xf>
    <xf numFmtId="38" fontId="4" fillId="0" borderId="18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4" xfId="58" applyFont="1" applyBorder="1" applyAlignment="1">
      <alignment horizontal="center"/>
    </xf>
    <xf numFmtId="6" fontId="4" fillId="0" borderId="25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="90" zoomScaleNormal="75" zoomScaleSheetLayoutView="90" zoomScalePageLayoutView="0" workbookViewId="0" topLeftCell="A7">
      <selection activeCell="J12" sqref="J12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5.625" style="0" customWidth="1"/>
    <col min="12" max="12" width="11.625" style="0" customWidth="1"/>
    <col min="13" max="13" width="11.625" style="38" customWidth="1"/>
  </cols>
  <sheetData>
    <row r="1" spans="1:13" ht="21" customHeight="1">
      <c r="A1" s="1" t="s">
        <v>36</v>
      </c>
      <c r="B1" s="1"/>
      <c r="C1" s="64" t="s">
        <v>33</v>
      </c>
      <c r="D1" s="65"/>
      <c r="E1" s="65"/>
      <c r="F1" s="65"/>
      <c r="G1" s="65"/>
      <c r="H1" s="65"/>
      <c r="I1" s="65"/>
      <c r="J1" s="2"/>
      <c r="K1" s="3"/>
      <c r="L1" s="3"/>
      <c r="M1" s="30"/>
    </row>
    <row r="2" spans="1:13" ht="17.25">
      <c r="A2" s="1"/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30"/>
    </row>
    <row r="3" spans="1:13" ht="21">
      <c r="A3" s="1"/>
      <c r="B3" s="66" t="s">
        <v>35</v>
      </c>
      <c r="C3" s="66"/>
      <c r="D3" s="66"/>
      <c r="E3" s="4"/>
      <c r="F3" s="5"/>
      <c r="G3" s="2"/>
      <c r="H3" s="2"/>
      <c r="I3" s="2"/>
      <c r="J3" s="2"/>
      <c r="K3" s="3"/>
      <c r="L3" s="3"/>
      <c r="M3" s="30"/>
    </row>
    <row r="4" spans="1:13" ht="17.25">
      <c r="A4" s="6"/>
      <c r="B4" s="2"/>
      <c r="C4" s="2"/>
      <c r="D4" s="2"/>
      <c r="E4" s="2"/>
      <c r="F4" s="2"/>
      <c r="G4" s="2"/>
      <c r="H4" s="1"/>
      <c r="I4" s="2"/>
      <c r="J4" s="2"/>
      <c r="K4" s="3"/>
      <c r="L4" s="3"/>
      <c r="M4" s="30"/>
    </row>
    <row r="5" spans="1:13" ht="17.25">
      <c r="A5" s="7"/>
      <c r="B5" s="67" t="s">
        <v>0</v>
      </c>
      <c r="C5" s="68"/>
      <c r="D5" s="69"/>
      <c r="E5" s="67" t="s">
        <v>1</v>
      </c>
      <c r="F5" s="68"/>
      <c r="G5" s="69"/>
      <c r="H5" s="70" t="s">
        <v>2</v>
      </c>
      <c r="I5" s="71"/>
      <c r="J5" s="72"/>
      <c r="K5" s="3"/>
      <c r="L5" s="7" t="s">
        <v>3</v>
      </c>
      <c r="M5" s="31"/>
    </row>
    <row r="6" spans="1:13" ht="17.25">
      <c r="A6" s="8"/>
      <c r="B6" s="73" t="s">
        <v>4</v>
      </c>
      <c r="C6" s="74"/>
      <c r="D6" s="75"/>
      <c r="E6" s="9"/>
      <c r="F6" s="10"/>
      <c r="G6" s="10"/>
      <c r="H6" s="9"/>
      <c r="I6" s="11"/>
      <c r="J6" s="12" t="s">
        <v>5</v>
      </c>
      <c r="K6" s="3"/>
      <c r="L6" s="13" t="s">
        <v>37</v>
      </c>
      <c r="M6" s="32" t="s">
        <v>6</v>
      </c>
    </row>
    <row r="7" spans="1:13" ht="17.25">
      <c r="A7" s="14"/>
      <c r="B7" s="15"/>
      <c r="C7" s="16"/>
      <c r="D7" s="16"/>
      <c r="E7" s="15"/>
      <c r="F7" s="16"/>
      <c r="G7" s="16"/>
      <c r="H7" s="16"/>
      <c r="I7" s="15"/>
      <c r="J7" s="16"/>
      <c r="K7" s="3"/>
      <c r="L7" s="14" t="s">
        <v>34</v>
      </c>
      <c r="M7" s="33"/>
    </row>
    <row r="8" spans="1:13" ht="21">
      <c r="A8" s="14"/>
      <c r="B8" s="17" t="s">
        <v>8</v>
      </c>
      <c r="C8" s="17" t="s">
        <v>9</v>
      </c>
      <c r="D8" s="17" t="s">
        <v>10</v>
      </c>
      <c r="E8" s="17" t="s">
        <v>8</v>
      </c>
      <c r="F8" s="17" t="s">
        <v>9</v>
      </c>
      <c r="G8" s="17" t="s">
        <v>10</v>
      </c>
      <c r="H8" s="17" t="s">
        <v>8</v>
      </c>
      <c r="I8" s="17" t="s">
        <v>9</v>
      </c>
      <c r="J8" s="17" t="s">
        <v>10</v>
      </c>
      <c r="K8" s="3"/>
      <c r="L8" s="14" t="s">
        <v>7</v>
      </c>
      <c r="M8" s="34"/>
    </row>
    <row r="9" spans="1:13" ht="17.25">
      <c r="A9" s="18"/>
      <c r="B9" s="19"/>
      <c r="C9" s="19"/>
      <c r="D9" s="19"/>
      <c r="E9" s="19"/>
      <c r="F9" s="19"/>
      <c r="G9" s="19"/>
      <c r="H9" s="19"/>
      <c r="I9" s="19"/>
      <c r="J9" s="19"/>
      <c r="K9" s="3"/>
      <c r="L9" s="20" t="s">
        <v>5</v>
      </c>
      <c r="M9" s="35"/>
    </row>
    <row r="10" spans="1:14" ht="17.25">
      <c r="A10" s="27" t="s">
        <v>11</v>
      </c>
      <c r="B10" s="62">
        <v>5072</v>
      </c>
      <c r="C10" s="62">
        <v>5935</v>
      </c>
      <c r="D10" s="26">
        <f aca="true" t="shared" si="0" ref="D10:D22">SUM(B10:C10)</f>
        <v>11007</v>
      </c>
      <c r="E10" s="42">
        <v>672</v>
      </c>
      <c r="F10" s="42">
        <v>696</v>
      </c>
      <c r="G10" s="26">
        <f>SUM(E10:F10)</f>
        <v>1368</v>
      </c>
      <c r="H10" s="39">
        <f>E10/B10*100</f>
        <v>13.249211356466878</v>
      </c>
      <c r="I10" s="39">
        <f>F10/C10*100</f>
        <v>11.727042965459141</v>
      </c>
      <c r="J10" s="39">
        <f>ROUND(G10/D10*100,2)</f>
        <v>12.43</v>
      </c>
      <c r="K10" s="3"/>
      <c r="L10" s="39">
        <v>8.06</v>
      </c>
      <c r="M10" s="36">
        <f>J10-L10</f>
        <v>4.369999999999999</v>
      </c>
      <c r="N10" s="29"/>
    </row>
    <row r="11" spans="1:13" ht="17.25">
      <c r="A11" s="27" t="s">
        <v>12</v>
      </c>
      <c r="B11" s="62">
        <v>4479</v>
      </c>
      <c r="C11" s="62">
        <v>5574</v>
      </c>
      <c r="D11" s="26">
        <f t="shared" si="0"/>
        <v>10053</v>
      </c>
      <c r="E11" s="42">
        <v>531</v>
      </c>
      <c r="F11" s="42">
        <v>533</v>
      </c>
      <c r="G11" s="26">
        <f aca="true" t="shared" si="1" ref="G11:G23">SUM(E11:F11)</f>
        <v>1064</v>
      </c>
      <c r="H11" s="39">
        <f aca="true" t="shared" si="2" ref="H11:H24">E11/B11*100</f>
        <v>11.855324849296718</v>
      </c>
      <c r="I11" s="39">
        <f aca="true" t="shared" si="3" ref="I11:I24">F11/C11*100</f>
        <v>9.562253318980982</v>
      </c>
      <c r="J11" s="39">
        <f aca="true" t="shared" si="4" ref="J11:J32">ROUND(G11/D11*100,2)</f>
        <v>10.58</v>
      </c>
      <c r="K11" s="3"/>
      <c r="L11" s="39">
        <v>9.11</v>
      </c>
      <c r="M11" s="36">
        <f aca="true" t="shared" si="5" ref="M11:M24">J11-L11</f>
        <v>1.4700000000000006</v>
      </c>
    </row>
    <row r="12" spans="1:13" ht="17.25">
      <c r="A12" s="27" t="s">
        <v>13</v>
      </c>
      <c r="B12" s="62">
        <v>3569</v>
      </c>
      <c r="C12" s="62">
        <v>3629</v>
      </c>
      <c r="D12" s="26">
        <f t="shared" si="0"/>
        <v>7198</v>
      </c>
      <c r="E12" s="42">
        <v>377</v>
      </c>
      <c r="F12" s="42">
        <v>337</v>
      </c>
      <c r="G12" s="26">
        <f t="shared" si="1"/>
        <v>714</v>
      </c>
      <c r="H12" s="39">
        <f t="shared" si="2"/>
        <v>10.563182964415804</v>
      </c>
      <c r="I12" s="39">
        <f t="shared" si="3"/>
        <v>9.286304767153485</v>
      </c>
      <c r="J12" s="39">
        <f t="shared" si="4"/>
        <v>9.92</v>
      </c>
      <c r="K12" s="3"/>
      <c r="L12" s="39">
        <v>7.75</v>
      </c>
      <c r="M12" s="36">
        <f t="shared" si="5"/>
        <v>2.17</v>
      </c>
    </row>
    <row r="13" spans="1:13" ht="17.25">
      <c r="A13" s="27" t="s">
        <v>14</v>
      </c>
      <c r="B13" s="62">
        <v>3729</v>
      </c>
      <c r="C13" s="62">
        <v>4326</v>
      </c>
      <c r="D13" s="26">
        <f t="shared" si="0"/>
        <v>8055</v>
      </c>
      <c r="E13" s="42">
        <v>561</v>
      </c>
      <c r="F13" s="42">
        <v>578</v>
      </c>
      <c r="G13" s="26">
        <f t="shared" si="1"/>
        <v>1139</v>
      </c>
      <c r="H13" s="39">
        <f t="shared" si="2"/>
        <v>15.04424778761062</v>
      </c>
      <c r="I13" s="39">
        <f t="shared" si="3"/>
        <v>13.361072584373554</v>
      </c>
      <c r="J13" s="39">
        <f t="shared" si="4"/>
        <v>14.14</v>
      </c>
      <c r="K13" s="3"/>
      <c r="L13" s="39">
        <v>14.77</v>
      </c>
      <c r="M13" s="36">
        <f t="shared" si="5"/>
        <v>-0.629999999999999</v>
      </c>
    </row>
    <row r="14" spans="1:13" ht="17.25">
      <c r="A14" s="27" t="s">
        <v>15</v>
      </c>
      <c r="B14" s="62">
        <v>2708</v>
      </c>
      <c r="C14" s="62">
        <v>3200</v>
      </c>
      <c r="D14" s="26">
        <f t="shared" si="0"/>
        <v>5908</v>
      </c>
      <c r="E14" s="42">
        <v>363</v>
      </c>
      <c r="F14" s="42">
        <v>340</v>
      </c>
      <c r="G14" s="26">
        <f t="shared" si="1"/>
        <v>703</v>
      </c>
      <c r="H14" s="39">
        <f t="shared" si="2"/>
        <v>13.404726735598228</v>
      </c>
      <c r="I14" s="39">
        <f t="shared" si="3"/>
        <v>10.625</v>
      </c>
      <c r="J14" s="39">
        <f t="shared" si="4"/>
        <v>11.9</v>
      </c>
      <c r="K14" s="3"/>
      <c r="L14" s="39">
        <v>10.52</v>
      </c>
      <c r="M14" s="36">
        <f t="shared" si="5"/>
        <v>1.3800000000000008</v>
      </c>
    </row>
    <row r="15" spans="1:13" ht="17.25">
      <c r="A15" s="27" t="s">
        <v>16</v>
      </c>
      <c r="B15" s="62">
        <v>2525</v>
      </c>
      <c r="C15" s="62">
        <v>2933</v>
      </c>
      <c r="D15" s="26">
        <f t="shared" si="0"/>
        <v>5458</v>
      </c>
      <c r="E15" s="42">
        <v>326</v>
      </c>
      <c r="F15" s="42">
        <v>303</v>
      </c>
      <c r="G15" s="26">
        <f t="shared" si="1"/>
        <v>629</v>
      </c>
      <c r="H15" s="39">
        <f t="shared" si="2"/>
        <v>12.910891089108912</v>
      </c>
      <c r="I15" s="39">
        <f t="shared" si="3"/>
        <v>10.33071939993181</v>
      </c>
      <c r="J15" s="39">
        <f t="shared" si="4"/>
        <v>11.52</v>
      </c>
      <c r="K15" s="3"/>
      <c r="L15" s="39">
        <v>10.71</v>
      </c>
      <c r="M15" s="36">
        <f t="shared" si="5"/>
        <v>0.8099999999999987</v>
      </c>
    </row>
    <row r="16" spans="1:13" ht="17.25">
      <c r="A16" s="27" t="s">
        <v>17</v>
      </c>
      <c r="B16" s="62">
        <v>2445</v>
      </c>
      <c r="C16" s="62">
        <v>2821</v>
      </c>
      <c r="D16" s="26">
        <f t="shared" si="0"/>
        <v>5266</v>
      </c>
      <c r="E16" s="42">
        <v>353</v>
      </c>
      <c r="F16" s="42">
        <v>281</v>
      </c>
      <c r="G16" s="26">
        <f t="shared" si="1"/>
        <v>634</v>
      </c>
      <c r="H16" s="39">
        <f t="shared" si="2"/>
        <v>14.43762781186094</v>
      </c>
      <c r="I16" s="39">
        <f t="shared" si="3"/>
        <v>9.961006735200284</v>
      </c>
      <c r="J16" s="39">
        <f t="shared" si="4"/>
        <v>12.04</v>
      </c>
      <c r="K16" s="3"/>
      <c r="L16" s="39">
        <v>9.72</v>
      </c>
      <c r="M16" s="36">
        <f t="shared" si="5"/>
        <v>2.3199999999999985</v>
      </c>
    </row>
    <row r="17" spans="1:13" ht="17.25">
      <c r="A17" s="27" t="s">
        <v>18</v>
      </c>
      <c r="B17" s="62">
        <v>2378</v>
      </c>
      <c r="C17" s="62">
        <v>2829</v>
      </c>
      <c r="D17" s="26">
        <f t="shared" si="0"/>
        <v>5207</v>
      </c>
      <c r="E17" s="42">
        <v>268</v>
      </c>
      <c r="F17" s="42">
        <v>244</v>
      </c>
      <c r="G17" s="26">
        <f t="shared" si="1"/>
        <v>512</v>
      </c>
      <c r="H17" s="39">
        <f t="shared" si="2"/>
        <v>11.269974768713205</v>
      </c>
      <c r="I17" s="39">
        <f t="shared" si="3"/>
        <v>8.62495581477554</v>
      </c>
      <c r="J17" s="39">
        <f t="shared" si="4"/>
        <v>9.83</v>
      </c>
      <c r="K17" s="3"/>
      <c r="L17" s="39">
        <v>8.44</v>
      </c>
      <c r="M17" s="36">
        <f t="shared" si="5"/>
        <v>1.3900000000000006</v>
      </c>
    </row>
    <row r="18" spans="1:13" ht="17.25">
      <c r="A18" s="27" t="s">
        <v>19</v>
      </c>
      <c r="B18" s="62">
        <v>2176</v>
      </c>
      <c r="C18" s="62">
        <v>2380</v>
      </c>
      <c r="D18" s="26">
        <f t="shared" si="0"/>
        <v>4556</v>
      </c>
      <c r="E18" s="42">
        <v>301</v>
      </c>
      <c r="F18" s="42">
        <v>256</v>
      </c>
      <c r="G18" s="26">
        <f t="shared" si="1"/>
        <v>557</v>
      </c>
      <c r="H18" s="39">
        <f t="shared" si="2"/>
        <v>13.832720588235295</v>
      </c>
      <c r="I18" s="39">
        <f t="shared" si="3"/>
        <v>10.756302521008404</v>
      </c>
      <c r="J18" s="39">
        <f t="shared" si="4"/>
        <v>12.23</v>
      </c>
      <c r="K18" s="3"/>
      <c r="L18" s="39">
        <v>13.32</v>
      </c>
      <c r="M18" s="36">
        <f t="shared" si="5"/>
        <v>-1.0899999999999999</v>
      </c>
    </row>
    <row r="19" spans="1:13" ht="17.25">
      <c r="A19" s="27" t="s">
        <v>20</v>
      </c>
      <c r="B19" s="62">
        <v>3358</v>
      </c>
      <c r="C19" s="62">
        <v>3597</v>
      </c>
      <c r="D19" s="26">
        <f t="shared" si="0"/>
        <v>6955</v>
      </c>
      <c r="E19" s="42">
        <v>497</v>
      </c>
      <c r="F19" s="42">
        <v>421</v>
      </c>
      <c r="G19" s="26">
        <f t="shared" si="1"/>
        <v>918</v>
      </c>
      <c r="H19" s="39">
        <f t="shared" si="2"/>
        <v>14.80047647409172</v>
      </c>
      <c r="I19" s="39">
        <f t="shared" si="3"/>
        <v>11.704197942730053</v>
      </c>
      <c r="J19" s="39">
        <f t="shared" si="4"/>
        <v>13.2</v>
      </c>
      <c r="K19" s="3"/>
      <c r="L19" s="39">
        <v>12.82</v>
      </c>
      <c r="M19" s="36">
        <f t="shared" si="5"/>
        <v>0.379999999999999</v>
      </c>
    </row>
    <row r="20" spans="1:13" ht="17.25">
      <c r="A20" s="27" t="s">
        <v>21</v>
      </c>
      <c r="B20" s="62">
        <v>3181</v>
      </c>
      <c r="C20" s="62">
        <v>3498</v>
      </c>
      <c r="D20" s="26">
        <f t="shared" si="0"/>
        <v>6679</v>
      </c>
      <c r="E20" s="42">
        <v>413</v>
      </c>
      <c r="F20" s="42">
        <v>373</v>
      </c>
      <c r="G20" s="26">
        <f t="shared" si="1"/>
        <v>786</v>
      </c>
      <c r="H20" s="39">
        <f t="shared" si="2"/>
        <v>12.983338572775857</v>
      </c>
      <c r="I20" s="39">
        <f t="shared" si="3"/>
        <v>10.663236134934248</v>
      </c>
      <c r="J20" s="39">
        <f t="shared" si="4"/>
        <v>11.77</v>
      </c>
      <c r="K20" s="3"/>
      <c r="L20" s="39">
        <v>11.92</v>
      </c>
      <c r="M20" s="36">
        <f t="shared" si="5"/>
        <v>-0.15000000000000036</v>
      </c>
    </row>
    <row r="21" spans="1:13" ht="17.25">
      <c r="A21" s="27" t="s">
        <v>28</v>
      </c>
      <c r="B21" s="62">
        <v>4994</v>
      </c>
      <c r="C21" s="62">
        <v>5705</v>
      </c>
      <c r="D21" s="26">
        <f t="shared" si="0"/>
        <v>10699</v>
      </c>
      <c r="E21" s="42">
        <v>488</v>
      </c>
      <c r="F21" s="42">
        <v>393</v>
      </c>
      <c r="G21" s="26">
        <f t="shared" si="1"/>
        <v>881</v>
      </c>
      <c r="H21" s="39">
        <f t="shared" si="2"/>
        <v>9.771726071285542</v>
      </c>
      <c r="I21" s="39">
        <f t="shared" si="3"/>
        <v>6.8886941279579315</v>
      </c>
      <c r="J21" s="39">
        <f t="shared" si="4"/>
        <v>8.23</v>
      </c>
      <c r="K21" s="3"/>
      <c r="L21" s="39">
        <v>7.77</v>
      </c>
      <c r="M21" s="36">
        <f t="shared" si="5"/>
        <v>0.46000000000000085</v>
      </c>
    </row>
    <row r="22" spans="1:13" ht="17.25">
      <c r="A22" s="21" t="s">
        <v>29</v>
      </c>
      <c r="B22" s="62">
        <v>1246</v>
      </c>
      <c r="C22" s="62">
        <v>1406</v>
      </c>
      <c r="D22" s="26">
        <f t="shared" si="0"/>
        <v>2652</v>
      </c>
      <c r="E22" s="42">
        <v>188</v>
      </c>
      <c r="F22" s="42">
        <v>185</v>
      </c>
      <c r="G22" s="22">
        <f t="shared" si="1"/>
        <v>373</v>
      </c>
      <c r="H22" s="39">
        <f t="shared" si="2"/>
        <v>15.08828250401284</v>
      </c>
      <c r="I22" s="39">
        <f t="shared" si="3"/>
        <v>13.157894736842104</v>
      </c>
      <c r="J22" s="39">
        <f t="shared" si="4"/>
        <v>14.06</v>
      </c>
      <c r="K22" s="3"/>
      <c r="L22" s="39">
        <v>12.22</v>
      </c>
      <c r="M22" s="36">
        <f t="shared" si="5"/>
        <v>1.8399999999999999</v>
      </c>
    </row>
    <row r="23" spans="1:13" ht="18" thickBot="1">
      <c r="A23" s="44" t="s">
        <v>30</v>
      </c>
      <c r="B23" s="63">
        <v>1936</v>
      </c>
      <c r="C23" s="63">
        <v>2161</v>
      </c>
      <c r="D23" s="55">
        <f>SUM(B23:C23)</f>
        <v>4097</v>
      </c>
      <c r="E23" s="46">
        <v>308</v>
      </c>
      <c r="F23" s="46">
        <v>286</v>
      </c>
      <c r="G23" s="45">
        <f t="shared" si="1"/>
        <v>594</v>
      </c>
      <c r="H23" s="58">
        <f t="shared" si="2"/>
        <v>15.909090909090908</v>
      </c>
      <c r="I23" s="58">
        <f t="shared" si="3"/>
        <v>13.234613604812587</v>
      </c>
      <c r="J23" s="58">
        <f t="shared" si="4"/>
        <v>14.5</v>
      </c>
      <c r="K23" s="3"/>
      <c r="L23" s="58">
        <v>16.47</v>
      </c>
      <c r="M23" s="47">
        <f t="shared" si="5"/>
        <v>-1.9699999999999989</v>
      </c>
    </row>
    <row r="24" spans="1:13" ht="18.75" thickBot="1" thickTop="1">
      <c r="A24" s="51" t="s">
        <v>22</v>
      </c>
      <c r="B24" s="49">
        <f>SUM(B10:B23)</f>
        <v>43796</v>
      </c>
      <c r="C24" s="49">
        <f>SUM(C10:C23)</f>
        <v>49994</v>
      </c>
      <c r="D24" s="49">
        <f>SUM(B24:C24)</f>
        <v>93790</v>
      </c>
      <c r="E24" s="49">
        <f>SUM(E10:E23)</f>
        <v>5646</v>
      </c>
      <c r="F24" s="49">
        <f>SUM(F10:F23)</f>
        <v>5226</v>
      </c>
      <c r="G24" s="48">
        <f>SUM(E24:F24)</f>
        <v>10872</v>
      </c>
      <c r="H24" s="61">
        <f t="shared" si="2"/>
        <v>12.891588272901636</v>
      </c>
      <c r="I24" s="61">
        <f t="shared" si="3"/>
        <v>10.453254390526864</v>
      </c>
      <c r="J24" s="61">
        <f t="shared" si="4"/>
        <v>11.59</v>
      </c>
      <c r="K24" s="3"/>
      <c r="L24" s="61">
        <v>10.5</v>
      </c>
      <c r="M24" s="50">
        <f t="shared" si="5"/>
        <v>1.0899999999999999</v>
      </c>
    </row>
    <row r="25" spans="1:13" ht="18" thickTop="1">
      <c r="A25" s="14"/>
      <c r="B25" s="41"/>
      <c r="C25" s="41"/>
      <c r="D25" s="41"/>
      <c r="E25" s="41"/>
      <c r="F25" s="41"/>
      <c r="G25" s="23"/>
      <c r="H25" s="40"/>
      <c r="I25" s="40"/>
      <c r="J25" s="40"/>
      <c r="K25" s="3"/>
      <c r="L25" s="40"/>
      <c r="M25" s="35"/>
    </row>
    <row r="26" spans="1:13" ht="17.25">
      <c r="A26" s="24" t="s">
        <v>31</v>
      </c>
      <c r="B26" s="62">
        <v>661</v>
      </c>
      <c r="C26" s="62">
        <v>751</v>
      </c>
      <c r="D26" s="26">
        <f>SUM(B26:C26)</f>
        <v>1412</v>
      </c>
      <c r="E26" s="42">
        <v>61</v>
      </c>
      <c r="F26" s="42">
        <v>49</v>
      </c>
      <c r="G26" s="22">
        <f>SUM(E26:F26)</f>
        <v>110</v>
      </c>
      <c r="H26" s="39">
        <f aca="true" t="shared" si="6" ref="H26:I30">E26/B26*100</f>
        <v>9.228441754916792</v>
      </c>
      <c r="I26" s="39">
        <f t="shared" si="6"/>
        <v>6.524633821571238</v>
      </c>
      <c r="J26" s="39">
        <f t="shared" si="4"/>
        <v>7.79</v>
      </c>
      <c r="K26" s="3"/>
      <c r="L26" s="39">
        <v>8.13</v>
      </c>
      <c r="M26" s="36">
        <f>J26-L26</f>
        <v>-0.34000000000000075</v>
      </c>
    </row>
    <row r="27" spans="1:13" ht="17.25">
      <c r="A27" s="21" t="s">
        <v>23</v>
      </c>
      <c r="B27" s="62">
        <v>574</v>
      </c>
      <c r="C27" s="62">
        <v>702</v>
      </c>
      <c r="D27" s="26">
        <f>SUM(B27:C27)</f>
        <v>1276</v>
      </c>
      <c r="E27" s="42">
        <v>63</v>
      </c>
      <c r="F27" s="42">
        <v>77</v>
      </c>
      <c r="G27" s="22">
        <f>SUM(E27:F27)</f>
        <v>140</v>
      </c>
      <c r="H27" s="39">
        <f t="shared" si="6"/>
        <v>10.975609756097562</v>
      </c>
      <c r="I27" s="39">
        <f t="shared" si="6"/>
        <v>10.968660968660968</v>
      </c>
      <c r="J27" s="39">
        <f t="shared" si="4"/>
        <v>10.97</v>
      </c>
      <c r="K27" s="3"/>
      <c r="L27" s="39">
        <v>9.24</v>
      </c>
      <c r="M27" s="36">
        <f>J27-L27</f>
        <v>1.7300000000000004</v>
      </c>
    </row>
    <row r="28" spans="1:13" ht="17.25">
      <c r="A28" s="21" t="s">
        <v>32</v>
      </c>
      <c r="B28" s="62">
        <v>726</v>
      </c>
      <c r="C28" s="62">
        <v>804</v>
      </c>
      <c r="D28" s="26">
        <f>SUM(B28:C28)</f>
        <v>1530</v>
      </c>
      <c r="E28" s="42">
        <v>102</v>
      </c>
      <c r="F28" s="42">
        <v>118</v>
      </c>
      <c r="G28" s="22">
        <f>SUM(E28:F28)</f>
        <v>220</v>
      </c>
      <c r="H28" s="39">
        <f t="shared" si="6"/>
        <v>14.049586776859504</v>
      </c>
      <c r="I28" s="39">
        <f t="shared" si="6"/>
        <v>14.676616915422885</v>
      </c>
      <c r="J28" s="39">
        <f t="shared" si="4"/>
        <v>14.38</v>
      </c>
      <c r="K28" s="3"/>
      <c r="L28" s="39">
        <v>12.43</v>
      </c>
      <c r="M28" s="36">
        <f>J28-L28</f>
        <v>1.950000000000001</v>
      </c>
    </row>
    <row r="29" spans="1:13" ht="18" thickBot="1">
      <c r="A29" s="44" t="s">
        <v>24</v>
      </c>
      <c r="B29" s="63">
        <v>1213</v>
      </c>
      <c r="C29" s="63">
        <v>1124</v>
      </c>
      <c r="D29" s="55">
        <f>SUM(B29:C29)</f>
        <v>2337</v>
      </c>
      <c r="E29" s="46">
        <v>107</v>
      </c>
      <c r="F29" s="46">
        <v>100</v>
      </c>
      <c r="G29" s="45">
        <f>SUM(E29:F29)</f>
        <v>207</v>
      </c>
      <c r="H29" s="58">
        <f t="shared" si="6"/>
        <v>8.821104699093157</v>
      </c>
      <c r="I29" s="58">
        <f t="shared" si="6"/>
        <v>8.896797153024911</v>
      </c>
      <c r="J29" s="58">
        <f t="shared" si="4"/>
        <v>8.86</v>
      </c>
      <c r="K29" s="3"/>
      <c r="L29" s="58">
        <v>7.31</v>
      </c>
      <c r="M29" s="47">
        <f>J29-L29</f>
        <v>1.5499999999999998</v>
      </c>
    </row>
    <row r="30" spans="1:13" ht="18.75" thickBot="1" thickTop="1">
      <c r="A30" s="56" t="s">
        <v>25</v>
      </c>
      <c r="B30" s="57">
        <f>SUM(B26:B29)</f>
        <v>3174</v>
      </c>
      <c r="C30" s="57">
        <f>SUM(C26:C29)</f>
        <v>3381</v>
      </c>
      <c r="D30" s="57">
        <f>SUM(B30:C30)</f>
        <v>6555</v>
      </c>
      <c r="E30" s="52">
        <f>SUM(E26:E29)</f>
        <v>333</v>
      </c>
      <c r="F30" s="52">
        <f>SUM(F26:F29)</f>
        <v>344</v>
      </c>
      <c r="G30" s="52">
        <f>SUM(E30:F30)</f>
        <v>677</v>
      </c>
      <c r="H30" s="60">
        <f t="shared" si="6"/>
        <v>10.491493383742911</v>
      </c>
      <c r="I30" s="60">
        <f t="shared" si="6"/>
        <v>10.174504584442474</v>
      </c>
      <c r="J30" s="60">
        <f t="shared" si="4"/>
        <v>10.33</v>
      </c>
      <c r="K30" s="3"/>
      <c r="L30" s="61">
        <v>9.07</v>
      </c>
      <c r="M30" s="50">
        <f>J30-L30</f>
        <v>1.2599999999999998</v>
      </c>
    </row>
    <row r="31" spans="1:13" ht="18" thickTop="1">
      <c r="A31" s="14"/>
      <c r="B31" s="23" t="s">
        <v>26</v>
      </c>
      <c r="C31" s="23" t="s">
        <v>26</v>
      </c>
      <c r="D31" s="23" t="s">
        <v>26</v>
      </c>
      <c r="E31" s="23" t="s">
        <v>26</v>
      </c>
      <c r="F31" s="23" t="s">
        <v>26</v>
      </c>
      <c r="G31" s="23" t="s">
        <v>26</v>
      </c>
      <c r="H31" s="53"/>
      <c r="I31" s="59"/>
      <c r="J31" s="53"/>
      <c r="K31" s="43"/>
      <c r="L31" s="53"/>
      <c r="M31" s="54"/>
    </row>
    <row r="32" spans="1:13" ht="17.25">
      <c r="A32" s="18" t="s">
        <v>27</v>
      </c>
      <c r="B32" s="25">
        <f>SUM(B24,B30)</f>
        <v>46970</v>
      </c>
      <c r="C32" s="25">
        <f>SUM(C24,C30)</f>
        <v>53375</v>
      </c>
      <c r="D32" s="25">
        <f>SUM(B32:C32)</f>
        <v>100345</v>
      </c>
      <c r="E32" s="25">
        <f>SUM(E24,E30)</f>
        <v>5979</v>
      </c>
      <c r="F32" s="25">
        <f>SUM(F24,F30)</f>
        <v>5570</v>
      </c>
      <c r="G32" s="25">
        <f>SUM(G24,G30)</f>
        <v>11549</v>
      </c>
      <c r="H32" s="40">
        <f>E32/B32*100</f>
        <v>12.729401745795188</v>
      </c>
      <c r="I32" s="40">
        <f>F32/C32*100</f>
        <v>10.43559718969555</v>
      </c>
      <c r="J32" s="40">
        <f t="shared" si="4"/>
        <v>11.51</v>
      </c>
      <c r="K32" s="3"/>
      <c r="L32" s="40">
        <v>10.41</v>
      </c>
      <c r="M32" s="35">
        <f>J32-L32</f>
        <v>1.0999999999999996</v>
      </c>
    </row>
    <row r="33" spans="12:13" ht="14.25">
      <c r="L33" s="28"/>
      <c r="M33" s="37"/>
    </row>
    <row r="34" ht="17.25" customHeight="1">
      <c r="M34"/>
    </row>
    <row r="35" ht="17.25" customHeight="1">
      <c r="M35"/>
    </row>
    <row r="36" ht="13.5">
      <c r="M36"/>
    </row>
    <row r="37" ht="13.5">
      <c r="M37"/>
    </row>
    <row r="38" ht="13.5">
      <c r="M38"/>
    </row>
    <row r="39" ht="13.5">
      <c r="M39"/>
    </row>
    <row r="40" ht="13.5">
      <c r="M40"/>
    </row>
    <row r="41" ht="13.5">
      <c r="M41"/>
    </row>
    <row r="42" ht="13.5">
      <c r="M42"/>
    </row>
    <row r="43" ht="13.5">
      <c r="M43"/>
    </row>
    <row r="44" ht="13.5">
      <c r="M44"/>
    </row>
    <row r="45" ht="13.5">
      <c r="M45"/>
    </row>
    <row r="46" ht="13.5">
      <c r="M46"/>
    </row>
    <row r="47" ht="13.5">
      <c r="M47"/>
    </row>
    <row r="48" ht="13.5">
      <c r="M48"/>
    </row>
    <row r="49" ht="13.5">
      <c r="M49"/>
    </row>
    <row r="50" ht="13.5">
      <c r="M50"/>
    </row>
    <row r="51" ht="13.5">
      <c r="M51"/>
    </row>
    <row r="52" ht="13.5">
      <c r="M52"/>
    </row>
    <row r="53" ht="13.5">
      <c r="M53"/>
    </row>
    <row r="54" ht="13.5">
      <c r="M54"/>
    </row>
    <row r="55" ht="13.5">
      <c r="M55"/>
    </row>
    <row r="56" ht="13.5">
      <c r="M56"/>
    </row>
    <row r="57" ht="13.5">
      <c r="M57"/>
    </row>
    <row r="58" ht="13.5">
      <c r="M58"/>
    </row>
    <row r="59" ht="13.5">
      <c r="M59"/>
    </row>
    <row r="60" ht="13.5">
      <c r="M60"/>
    </row>
    <row r="61" ht="13.5">
      <c r="M61"/>
    </row>
    <row r="62" ht="13.5">
      <c r="M62"/>
    </row>
    <row r="63" ht="13.5">
      <c r="M63"/>
    </row>
    <row r="64" ht="13.5">
      <c r="M64"/>
    </row>
    <row r="65" ht="13.5">
      <c r="M65"/>
    </row>
    <row r="66" ht="13.5">
      <c r="M66"/>
    </row>
    <row r="67" ht="13.5">
      <c r="M67"/>
    </row>
  </sheetData>
  <sheetProtection/>
  <mergeCells count="6">
    <mergeCell ref="C1:I1"/>
    <mergeCell ref="B3:D3"/>
    <mergeCell ref="B5:D5"/>
    <mergeCell ref="E5:G5"/>
    <mergeCell ref="H5:J5"/>
    <mergeCell ref="B6:D6"/>
  </mergeCells>
  <printOptions horizontalCentered="1" verticalCentered="1"/>
  <pageMargins left="0.5905511811023623" right="0.1968503937007874" top="0.7874015748031497" bottom="0.196850393700787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senkyo</cp:lastModifiedBy>
  <cp:lastPrinted>2022-07-10T02:00:47Z</cp:lastPrinted>
  <dcterms:created xsi:type="dcterms:W3CDTF">2007-04-08T00:23:56Z</dcterms:created>
  <dcterms:modified xsi:type="dcterms:W3CDTF">2022-07-10T02:01:15Z</dcterms:modified>
  <cp:category/>
  <cp:version/>
  <cp:contentType/>
  <cp:contentStatus/>
</cp:coreProperties>
</file>