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19時30分 " sheetId="1" r:id="rId1"/>
  </sheets>
  <definedNames>
    <definedName name="_xlnm.Print_Area" localSheetId="0">'19時30分 '!$B$1:$N$32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<sst xmlns="http://schemas.openxmlformats.org/spreadsheetml/2006/main" count="50" uniqueCount="38">
  <si>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</si>
  <si>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</si>
  <si>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</si>
  <si>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</si>
  <si>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</si>
  <si>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</si>
  <si>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</si>
  <si>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</si>
  <si>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</si>
  <si>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</si>
  <si>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</si>
  <si>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</si>
  <si>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</si>
  <si>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</si>
  <si>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</si>
  <si>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</si>
  <si>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</si>
  <si>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</si>
  <si>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</si>
  <si>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</si>
  <si>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</si>
  <si>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</si>
  <si>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</si>
  <si>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</si>
  <si>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</si>
  <si>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</si>
  <si>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</si>
  <si>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</si>
  <si>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</si>
  <si>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</si>
  <si>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</si>
  <si>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</si>
  <si>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</si>
  <si>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</si>
  <si>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</si>
  <si>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１９時３０分現在</t>
  </si>
  <si>
    <t>令和4年７月10日執行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</si>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</sst>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8" fontId="4" fillId="0" borderId="19" xfId="0" applyNumberFormat="1" applyFont="1" applyFill="1" applyBorder="1" applyAlignment="1">
      <alignment horizontal="right"/>
    </xf>
    <xf numFmtId="178" fontId="4" fillId="0" borderId="19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distributed"/>
    </xf>
    <xf numFmtId="178" fontId="4" fillId="0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38" fontId="4" fillId="0" borderId="20" xfId="0" applyNumberFormat="1" applyFont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16" xfId="0" applyNumberFormat="1" applyFont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38" fontId="4" fillId="0" borderId="18" xfId="0" applyNumberFormat="1" applyFont="1" applyFill="1" applyBorder="1" applyAlignment="1">
      <alignment horizontal="right"/>
    </xf>
    <xf numFmtId="38" fontId="4" fillId="33" borderId="18" xfId="0" applyNumberFormat="1" applyFont="1" applyFill="1" applyBorder="1" applyAlignment="1">
      <alignment horizontal="right"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33" borderId="19" xfId="0" applyNumberFormat="1" applyFont="1" applyFill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75" zoomScaleNormal="75" zoomScaleSheetLayoutView="75" zoomScalePageLayoutView="0" workbookViewId="0" topLeftCell="A7">
      <selection activeCell="K19" sqref="K19"/>
    </sheetView>
  </sheetViews>
  <sheetFormatPr defaultColWidth="9.00390625" defaultRowHeight="13.5"/>
  <cols>
    <col min="1" max="1" width="10.625" style="0" customWidth="1"/>
    <col min="2" max="2" width="16.625" style="0" customWidth="1"/>
    <col min="3" max="4" width="10.625" style="0" customWidth="1"/>
    <col min="5" max="5" width="10.75390625" style="0" customWidth="1"/>
    <col min="6" max="11" width="10.625" style="0" customWidth="1"/>
    <col min="12" max="12" width="5.625" style="0" customWidth="1"/>
    <col min="13" max="14" width="11.625" style="0" customWidth="1"/>
  </cols>
  <sheetData>
    <row r="1" spans="2:14" ht="21" customHeight="1">
      <c r="B1" s="1" t="s">
        <v>36</v>
      </c>
      <c r="C1" s="1"/>
      <c r="D1" s="71" t="s">
        <v>33</v>
      </c>
      <c r="E1" s="72"/>
      <c r="F1" s="72"/>
      <c r="G1" s="72"/>
      <c r="H1" s="72"/>
      <c r="I1" s="72"/>
      <c r="J1" s="72"/>
      <c r="K1" s="2"/>
      <c r="L1" s="3"/>
      <c r="M1" s="3"/>
      <c r="N1" s="3"/>
    </row>
    <row r="2" spans="2:14" ht="17.25">
      <c r="B2" s="1"/>
      <c r="C2" s="1"/>
      <c r="D2" s="1"/>
      <c r="E2" s="1"/>
      <c r="F2" s="2"/>
      <c r="G2" s="2"/>
      <c r="H2" s="2"/>
      <c r="I2" s="2"/>
      <c r="J2" s="2"/>
      <c r="K2" s="2"/>
      <c r="L2" s="3"/>
      <c r="M2" s="3"/>
      <c r="N2" s="3"/>
    </row>
    <row r="3" spans="2:14" ht="21">
      <c r="B3" s="1"/>
      <c r="C3" s="73" t="s">
        <v>35</v>
      </c>
      <c r="D3" s="73"/>
      <c r="E3" s="73"/>
      <c r="F3" s="4"/>
      <c r="G3" s="5"/>
      <c r="H3" s="2"/>
      <c r="I3" s="2"/>
      <c r="J3" s="2"/>
      <c r="K3" s="2"/>
      <c r="L3" s="3"/>
      <c r="M3" s="3"/>
      <c r="N3" s="3"/>
    </row>
    <row r="4" spans="2:14" ht="17.25">
      <c r="B4" s="6"/>
      <c r="C4" s="2"/>
      <c r="D4" s="2"/>
      <c r="E4" s="2"/>
      <c r="F4" s="2"/>
      <c r="G4" s="2"/>
      <c r="H4" s="2"/>
      <c r="I4" s="1"/>
      <c r="J4" s="2"/>
      <c r="K4" s="2"/>
      <c r="L4" s="3"/>
      <c r="M4" s="3"/>
      <c r="N4" s="3"/>
    </row>
    <row r="5" spans="2:14" ht="17.25">
      <c r="B5" s="7"/>
      <c r="C5" s="74" t="s">
        <v>0</v>
      </c>
      <c r="D5" s="75"/>
      <c r="E5" s="76"/>
      <c r="F5" s="74" t="s">
        <v>1</v>
      </c>
      <c r="G5" s="75"/>
      <c r="H5" s="76"/>
      <c r="I5" s="77" t="s">
        <v>2</v>
      </c>
      <c r="J5" s="78"/>
      <c r="K5" s="79"/>
      <c r="L5" s="3"/>
      <c r="M5" s="7" t="s">
        <v>3</v>
      </c>
      <c r="N5" s="8"/>
    </row>
    <row r="6" spans="2:14" ht="17.25">
      <c r="B6" s="9"/>
      <c r="C6" s="80" t="s">
        <v>4</v>
      </c>
      <c r="D6" s="81"/>
      <c r="E6" s="82"/>
      <c r="F6" s="10"/>
      <c r="G6" s="11"/>
      <c r="H6" s="11"/>
      <c r="I6" s="10"/>
      <c r="J6" s="12"/>
      <c r="K6" s="13" t="s">
        <v>5</v>
      </c>
      <c r="L6" s="3"/>
      <c r="M6" s="14" t="s">
        <v>37</v>
      </c>
      <c r="N6" s="15" t="s">
        <v>6</v>
      </c>
    </row>
    <row r="7" spans="2:14" ht="17.25">
      <c r="B7" s="16"/>
      <c r="C7" s="17"/>
      <c r="D7" s="18"/>
      <c r="E7" s="18"/>
      <c r="F7" s="17"/>
      <c r="G7" s="18"/>
      <c r="H7" s="18"/>
      <c r="I7" s="18"/>
      <c r="J7" s="17"/>
      <c r="K7" s="18"/>
      <c r="L7" s="3"/>
      <c r="M7" s="16" t="s">
        <v>34</v>
      </c>
      <c r="N7" s="19"/>
    </row>
    <row r="8" spans="2:14" ht="21">
      <c r="B8" s="16"/>
      <c r="C8" s="20" t="s">
        <v>8</v>
      </c>
      <c r="D8" s="20" t="s">
        <v>9</v>
      </c>
      <c r="E8" s="20" t="s">
        <v>10</v>
      </c>
      <c r="F8" s="20" t="s">
        <v>8</v>
      </c>
      <c r="G8" s="20" t="s">
        <v>9</v>
      </c>
      <c r="H8" s="20" t="s">
        <v>10</v>
      </c>
      <c r="I8" s="20" t="s">
        <v>8</v>
      </c>
      <c r="J8" s="20" t="s">
        <v>9</v>
      </c>
      <c r="K8" s="20" t="s">
        <v>10</v>
      </c>
      <c r="L8" s="3"/>
      <c r="M8" s="16" t="s">
        <v>7</v>
      </c>
      <c r="N8" s="21"/>
    </row>
    <row r="9" spans="2:14" ht="17.25">
      <c r="B9" s="22"/>
      <c r="C9" s="23"/>
      <c r="D9" s="23"/>
      <c r="E9" s="23"/>
      <c r="F9" s="23"/>
      <c r="G9" s="23"/>
      <c r="H9" s="23"/>
      <c r="I9" s="23"/>
      <c r="J9" s="23"/>
      <c r="K9" s="23"/>
      <c r="L9" s="3"/>
      <c r="M9" s="24" t="s">
        <v>5</v>
      </c>
      <c r="N9" s="25"/>
    </row>
    <row r="10" spans="2:14" ht="17.25">
      <c r="B10" s="34" t="s">
        <v>11</v>
      </c>
      <c r="C10" s="69">
        <v>5072</v>
      </c>
      <c r="D10" s="69">
        <v>5935</v>
      </c>
      <c r="E10" s="33">
        <f aca="true" t="shared" si="0" ref="E10:E22">SUM(C10:D10)</f>
        <v>11007</v>
      </c>
      <c r="F10" s="60">
        <v>1729</v>
      </c>
      <c r="G10" s="60">
        <v>1956</v>
      </c>
      <c r="H10" s="59">
        <f aca="true" t="shared" si="1" ref="H10:H23">SUM(F10:G10)</f>
        <v>3685</v>
      </c>
      <c r="I10" s="35">
        <f>F10/C10*100</f>
        <v>34.0891167192429</v>
      </c>
      <c r="J10" s="35">
        <f>G10/D10*100</f>
        <v>32.95703454085931</v>
      </c>
      <c r="K10" s="35">
        <f>ROUND(H10/E10*100,2)</f>
        <v>33.48</v>
      </c>
      <c r="L10" s="3"/>
      <c r="M10" s="35">
        <v>32.04</v>
      </c>
      <c r="N10" s="38">
        <f>K10-M10</f>
        <v>1.4399999999999977</v>
      </c>
    </row>
    <row r="11" spans="2:14" ht="17.25">
      <c r="B11" s="34" t="s">
        <v>12</v>
      </c>
      <c r="C11" s="69">
        <v>4479</v>
      </c>
      <c r="D11" s="69">
        <v>5574</v>
      </c>
      <c r="E11" s="33">
        <f t="shared" si="0"/>
        <v>10053</v>
      </c>
      <c r="F11" s="60">
        <v>1314</v>
      </c>
      <c r="G11" s="60">
        <v>1503</v>
      </c>
      <c r="H11" s="59">
        <f t="shared" si="1"/>
        <v>2817</v>
      </c>
      <c r="I11" s="35">
        <f aca="true" t="shared" si="2" ref="I11:I24">F11/C11*100</f>
        <v>29.336905559276627</v>
      </c>
      <c r="J11" s="35">
        <f aca="true" t="shared" si="3" ref="J11:J24">G11/D11*100</f>
        <v>26.96447793326157</v>
      </c>
      <c r="K11" s="35">
        <f aca="true" t="shared" si="4" ref="K11:K30">ROUND(H11/E11*100,2)</f>
        <v>28.02</v>
      </c>
      <c r="L11" s="3"/>
      <c r="M11" s="35">
        <v>27.29</v>
      </c>
      <c r="N11" s="38">
        <f aca="true" t="shared" si="5" ref="N11:N32">K11-M11</f>
        <v>0.7300000000000004</v>
      </c>
    </row>
    <row r="12" spans="2:14" ht="17.25">
      <c r="B12" s="34" t="s">
        <v>13</v>
      </c>
      <c r="C12" s="69">
        <v>3569</v>
      </c>
      <c r="D12" s="69">
        <v>3629</v>
      </c>
      <c r="E12" s="33">
        <f t="shared" si="0"/>
        <v>7198</v>
      </c>
      <c r="F12" s="60">
        <v>903</v>
      </c>
      <c r="G12" s="60">
        <v>854</v>
      </c>
      <c r="H12" s="59">
        <f t="shared" si="1"/>
        <v>1757</v>
      </c>
      <c r="I12" s="35">
        <f t="shared" si="2"/>
        <v>25.301204819277107</v>
      </c>
      <c r="J12" s="35">
        <f t="shared" si="3"/>
        <v>23.532653623587766</v>
      </c>
      <c r="K12" s="35">
        <f t="shared" si="4"/>
        <v>24.41</v>
      </c>
      <c r="L12" s="3"/>
      <c r="M12" s="35">
        <v>25.39</v>
      </c>
      <c r="N12" s="38">
        <f t="shared" si="5"/>
        <v>-0.9800000000000004</v>
      </c>
    </row>
    <row r="13" spans="2:14" ht="17.25">
      <c r="B13" s="34" t="s">
        <v>14</v>
      </c>
      <c r="C13" s="69">
        <v>3729</v>
      </c>
      <c r="D13" s="69">
        <v>4326</v>
      </c>
      <c r="E13" s="33">
        <f t="shared" si="0"/>
        <v>8055</v>
      </c>
      <c r="F13" s="60">
        <v>1337</v>
      </c>
      <c r="G13" s="60">
        <v>1529</v>
      </c>
      <c r="H13" s="59">
        <f t="shared" si="1"/>
        <v>2866</v>
      </c>
      <c r="I13" s="35">
        <f t="shared" si="2"/>
        <v>35.85411638508983</v>
      </c>
      <c r="J13" s="35">
        <f t="shared" si="3"/>
        <v>35.34442903374942</v>
      </c>
      <c r="K13" s="35">
        <f t="shared" si="4"/>
        <v>35.58</v>
      </c>
      <c r="L13" s="3"/>
      <c r="M13" s="35">
        <v>42.56</v>
      </c>
      <c r="N13" s="38">
        <f t="shared" si="5"/>
        <v>-6.980000000000004</v>
      </c>
    </row>
    <row r="14" spans="2:14" ht="17.25">
      <c r="B14" s="34" t="s">
        <v>15</v>
      </c>
      <c r="C14" s="69">
        <v>2708</v>
      </c>
      <c r="D14" s="69">
        <v>3200</v>
      </c>
      <c r="E14" s="33">
        <f t="shared" si="0"/>
        <v>5908</v>
      </c>
      <c r="F14" s="60">
        <v>854</v>
      </c>
      <c r="G14" s="60">
        <v>906</v>
      </c>
      <c r="H14" s="59">
        <f t="shared" si="1"/>
        <v>1760</v>
      </c>
      <c r="I14" s="35">
        <f t="shared" si="2"/>
        <v>31.53618906942393</v>
      </c>
      <c r="J14" s="35">
        <f t="shared" si="3"/>
        <v>28.3125</v>
      </c>
      <c r="K14" s="35">
        <f t="shared" si="4"/>
        <v>29.79</v>
      </c>
      <c r="L14" s="3"/>
      <c r="M14" s="35">
        <v>30.47</v>
      </c>
      <c r="N14" s="38">
        <f t="shared" si="5"/>
        <v>-0.6799999999999997</v>
      </c>
    </row>
    <row r="15" spans="2:14" ht="17.25">
      <c r="B15" s="34" t="s">
        <v>16</v>
      </c>
      <c r="C15" s="69">
        <v>2525</v>
      </c>
      <c r="D15" s="69">
        <v>2933</v>
      </c>
      <c r="E15" s="33">
        <f t="shared" si="0"/>
        <v>5458</v>
      </c>
      <c r="F15" s="60">
        <v>765</v>
      </c>
      <c r="G15" s="60">
        <v>853</v>
      </c>
      <c r="H15" s="59">
        <f t="shared" si="1"/>
        <v>1618</v>
      </c>
      <c r="I15" s="35">
        <f t="shared" si="2"/>
        <v>30.297029702970296</v>
      </c>
      <c r="J15" s="35">
        <f t="shared" si="3"/>
        <v>29.082850323900445</v>
      </c>
      <c r="K15" s="35">
        <f t="shared" si="4"/>
        <v>29.64</v>
      </c>
      <c r="L15" s="3"/>
      <c r="M15" s="35">
        <v>30.74</v>
      </c>
      <c r="N15" s="38">
        <f t="shared" si="5"/>
        <v>-1.0999999999999979</v>
      </c>
    </row>
    <row r="16" spans="2:14" ht="17.25">
      <c r="B16" s="34" t="s">
        <v>17</v>
      </c>
      <c r="C16" s="69">
        <v>2445</v>
      </c>
      <c r="D16" s="69">
        <v>2821</v>
      </c>
      <c r="E16" s="33">
        <f t="shared" si="0"/>
        <v>5266</v>
      </c>
      <c r="F16" s="60">
        <v>681</v>
      </c>
      <c r="G16" s="60">
        <v>650</v>
      </c>
      <c r="H16" s="59">
        <f t="shared" si="1"/>
        <v>1331</v>
      </c>
      <c r="I16" s="35">
        <f t="shared" si="2"/>
        <v>27.85276073619632</v>
      </c>
      <c r="J16" s="35">
        <f t="shared" si="3"/>
        <v>23.04147465437788</v>
      </c>
      <c r="K16" s="35">
        <f t="shared" si="4"/>
        <v>25.28</v>
      </c>
      <c r="L16" s="3"/>
      <c r="M16" s="35">
        <v>26</v>
      </c>
      <c r="N16" s="38">
        <f t="shared" si="5"/>
        <v>-0.7199999999999989</v>
      </c>
    </row>
    <row r="17" spans="1:14" ht="17.25">
      <c r="A17" s="27"/>
      <c r="B17" s="34" t="s">
        <v>18</v>
      </c>
      <c r="C17" s="69">
        <v>2378</v>
      </c>
      <c r="D17" s="69">
        <v>2829</v>
      </c>
      <c r="E17" s="33">
        <f t="shared" si="0"/>
        <v>5207</v>
      </c>
      <c r="F17" s="60">
        <v>619</v>
      </c>
      <c r="G17" s="60">
        <v>629</v>
      </c>
      <c r="H17" s="59">
        <f t="shared" si="1"/>
        <v>1248</v>
      </c>
      <c r="I17" s="35">
        <f t="shared" si="2"/>
        <v>26.03027754415475</v>
      </c>
      <c r="J17" s="35">
        <f t="shared" si="3"/>
        <v>22.234004948745138</v>
      </c>
      <c r="K17" s="35">
        <f t="shared" si="4"/>
        <v>23.97</v>
      </c>
      <c r="L17" s="3"/>
      <c r="M17" s="35">
        <v>21.98</v>
      </c>
      <c r="N17" s="38">
        <f t="shared" si="5"/>
        <v>1.9899999999999984</v>
      </c>
    </row>
    <row r="18" spans="1:14" ht="17.25">
      <c r="A18" s="27"/>
      <c r="B18" s="34" t="s">
        <v>19</v>
      </c>
      <c r="C18" s="69">
        <v>2176</v>
      </c>
      <c r="D18" s="69">
        <v>2380</v>
      </c>
      <c r="E18" s="33">
        <f t="shared" si="0"/>
        <v>4556</v>
      </c>
      <c r="F18" s="60">
        <v>622</v>
      </c>
      <c r="G18" s="60">
        <v>579</v>
      </c>
      <c r="H18" s="59">
        <f t="shared" si="1"/>
        <v>1201</v>
      </c>
      <c r="I18" s="35">
        <f t="shared" si="2"/>
        <v>28.58455882352941</v>
      </c>
      <c r="J18" s="35">
        <f t="shared" si="3"/>
        <v>24.327731092436974</v>
      </c>
      <c r="K18" s="35">
        <f t="shared" si="4"/>
        <v>26.36</v>
      </c>
      <c r="L18" s="3"/>
      <c r="M18" s="35">
        <v>31.73</v>
      </c>
      <c r="N18" s="38">
        <f t="shared" si="5"/>
        <v>-5.370000000000001</v>
      </c>
    </row>
    <row r="19" spans="1:14" ht="17.25">
      <c r="A19" s="27"/>
      <c r="B19" s="34" t="s">
        <v>20</v>
      </c>
      <c r="C19" s="69">
        <v>3358</v>
      </c>
      <c r="D19" s="69">
        <v>3597</v>
      </c>
      <c r="E19" s="33">
        <f t="shared" si="0"/>
        <v>6955</v>
      </c>
      <c r="F19" s="60">
        <v>1127</v>
      </c>
      <c r="G19" s="60">
        <v>1100</v>
      </c>
      <c r="H19" s="59">
        <f t="shared" si="1"/>
        <v>2227</v>
      </c>
      <c r="I19" s="35">
        <f t="shared" si="2"/>
        <v>33.56164383561644</v>
      </c>
      <c r="J19" s="35">
        <f t="shared" si="3"/>
        <v>30.58103975535168</v>
      </c>
      <c r="K19" s="35">
        <f t="shared" si="4"/>
        <v>32.02</v>
      </c>
      <c r="L19" s="3"/>
      <c r="M19" s="35">
        <v>31.56</v>
      </c>
      <c r="N19" s="38">
        <f t="shared" si="5"/>
        <v>0.4600000000000044</v>
      </c>
    </row>
    <row r="20" spans="1:14" ht="17.25">
      <c r="A20" s="27"/>
      <c r="B20" s="34" t="s">
        <v>21</v>
      </c>
      <c r="C20" s="69">
        <v>3181</v>
      </c>
      <c r="D20" s="69">
        <v>3498</v>
      </c>
      <c r="E20" s="33">
        <f t="shared" si="0"/>
        <v>6679</v>
      </c>
      <c r="F20" s="60">
        <v>1029</v>
      </c>
      <c r="G20" s="60">
        <v>984</v>
      </c>
      <c r="H20" s="59">
        <f t="shared" si="1"/>
        <v>2013</v>
      </c>
      <c r="I20" s="35">
        <f t="shared" si="2"/>
        <v>32.34831813895001</v>
      </c>
      <c r="J20" s="35">
        <f t="shared" si="3"/>
        <v>28.130360205831906</v>
      </c>
      <c r="K20" s="35">
        <f t="shared" si="4"/>
        <v>30.14</v>
      </c>
      <c r="L20" s="3"/>
      <c r="M20" s="35">
        <v>30.91</v>
      </c>
      <c r="N20" s="38">
        <f t="shared" si="5"/>
        <v>-0.7699999999999996</v>
      </c>
    </row>
    <row r="21" spans="1:14" ht="17.25">
      <c r="A21" s="27"/>
      <c r="B21" s="34" t="s">
        <v>28</v>
      </c>
      <c r="C21" s="69">
        <v>4994</v>
      </c>
      <c r="D21" s="69">
        <v>5705</v>
      </c>
      <c r="E21" s="33">
        <f t="shared" si="0"/>
        <v>10699</v>
      </c>
      <c r="F21" s="60">
        <v>1154</v>
      </c>
      <c r="G21" s="60">
        <v>1111</v>
      </c>
      <c r="H21" s="59">
        <f t="shared" si="1"/>
        <v>2265</v>
      </c>
      <c r="I21" s="35">
        <f t="shared" si="2"/>
        <v>23.107729275130158</v>
      </c>
      <c r="J21" s="35">
        <f t="shared" si="3"/>
        <v>19.474145486415427</v>
      </c>
      <c r="K21" s="35">
        <f t="shared" si="4"/>
        <v>21.17</v>
      </c>
      <c r="L21" s="3"/>
      <c r="M21" s="35">
        <v>21.67</v>
      </c>
      <c r="N21" s="38">
        <f t="shared" si="5"/>
        <v>-0.5</v>
      </c>
    </row>
    <row r="22" spans="1:14" ht="17.25">
      <c r="A22" s="27"/>
      <c r="B22" s="26" t="s">
        <v>29</v>
      </c>
      <c r="C22" s="69">
        <v>1246</v>
      </c>
      <c r="D22" s="69">
        <v>1406</v>
      </c>
      <c r="E22" s="33">
        <f t="shared" si="0"/>
        <v>2652</v>
      </c>
      <c r="F22" s="60">
        <v>416</v>
      </c>
      <c r="G22" s="60">
        <v>408</v>
      </c>
      <c r="H22" s="61">
        <f t="shared" si="1"/>
        <v>824</v>
      </c>
      <c r="I22" s="35">
        <f t="shared" si="2"/>
        <v>33.386837881219904</v>
      </c>
      <c r="J22" s="35">
        <f t="shared" si="3"/>
        <v>29.01849217638691</v>
      </c>
      <c r="K22" s="35">
        <f t="shared" si="4"/>
        <v>31.07</v>
      </c>
      <c r="L22" s="3"/>
      <c r="M22" s="35">
        <v>28.85</v>
      </c>
      <c r="N22" s="38">
        <f t="shared" si="5"/>
        <v>2.219999999999999</v>
      </c>
    </row>
    <row r="23" spans="1:14" ht="18" thickBot="1">
      <c r="A23" s="27"/>
      <c r="B23" s="50" t="s">
        <v>30</v>
      </c>
      <c r="C23" s="70">
        <v>1936</v>
      </c>
      <c r="D23" s="70">
        <v>2161</v>
      </c>
      <c r="E23" s="67">
        <f>SUM(C23:D23)</f>
        <v>4097</v>
      </c>
      <c r="F23" s="63">
        <v>659</v>
      </c>
      <c r="G23" s="63">
        <v>628</v>
      </c>
      <c r="H23" s="62">
        <f t="shared" si="1"/>
        <v>1287</v>
      </c>
      <c r="I23" s="43">
        <f t="shared" si="2"/>
        <v>34.039256198347104</v>
      </c>
      <c r="J23" s="43">
        <f t="shared" si="3"/>
        <v>29.06062008329477</v>
      </c>
      <c r="K23" s="40">
        <f t="shared" si="4"/>
        <v>31.41</v>
      </c>
      <c r="L23" s="3"/>
      <c r="M23" s="40">
        <v>32.22</v>
      </c>
      <c r="N23" s="44">
        <f t="shared" si="5"/>
        <v>-0.8099999999999987</v>
      </c>
    </row>
    <row r="24" spans="1:14" ht="18.75" thickBot="1" thickTop="1">
      <c r="A24" s="27"/>
      <c r="B24" s="49" t="s">
        <v>22</v>
      </c>
      <c r="C24" s="46">
        <f>SUM(C10:C23)</f>
        <v>43796</v>
      </c>
      <c r="D24" s="46">
        <f>SUM(D10:D23)</f>
        <v>49994</v>
      </c>
      <c r="E24" s="46">
        <f>SUM(C24:D24)</f>
        <v>93790</v>
      </c>
      <c r="F24" s="55">
        <f>SUM(F10:F23)</f>
        <v>13209</v>
      </c>
      <c r="G24" s="55">
        <f>SUM(G10:G23)</f>
        <v>13690</v>
      </c>
      <c r="H24" s="54">
        <f>SUM(F24:G24)</f>
        <v>26899</v>
      </c>
      <c r="I24" s="47">
        <f t="shared" si="2"/>
        <v>30.160288610832037</v>
      </c>
      <c r="J24" s="47">
        <f t="shared" si="3"/>
        <v>27.383285994319316</v>
      </c>
      <c r="K24" s="47">
        <f t="shared" si="4"/>
        <v>28.68</v>
      </c>
      <c r="L24" s="3"/>
      <c r="M24" s="58">
        <v>29.43</v>
      </c>
      <c r="N24" s="48">
        <f t="shared" si="5"/>
        <v>-0.75</v>
      </c>
    </row>
    <row r="25" spans="1:14" ht="18" thickTop="1">
      <c r="A25" s="27"/>
      <c r="B25" s="16"/>
      <c r="C25" s="41"/>
      <c r="D25" s="41"/>
      <c r="E25" s="41"/>
      <c r="F25" s="65"/>
      <c r="G25" s="65"/>
      <c r="H25" s="64"/>
      <c r="I25" s="39"/>
      <c r="J25" s="39"/>
      <c r="K25" s="39"/>
      <c r="L25" s="3"/>
      <c r="M25" s="57"/>
      <c r="N25" s="37"/>
    </row>
    <row r="26" spans="1:14" ht="17.25">
      <c r="A26" s="27"/>
      <c r="B26" s="29" t="s">
        <v>31</v>
      </c>
      <c r="C26" s="69">
        <v>661</v>
      </c>
      <c r="D26" s="69">
        <v>751</v>
      </c>
      <c r="E26" s="33">
        <f>SUM(C26:D26)</f>
        <v>1412</v>
      </c>
      <c r="F26" s="60">
        <v>93</v>
      </c>
      <c r="G26" s="60">
        <v>77</v>
      </c>
      <c r="H26" s="61">
        <f>SUM(F26:G26)</f>
        <v>170</v>
      </c>
      <c r="I26" s="35">
        <f aca="true" t="shared" si="6" ref="I26:J30">F26/C26*100</f>
        <v>14.069591527987896</v>
      </c>
      <c r="J26" s="35">
        <f t="shared" si="6"/>
        <v>10.252996005326231</v>
      </c>
      <c r="K26" s="35">
        <f t="shared" si="4"/>
        <v>12.04</v>
      </c>
      <c r="L26" s="3"/>
      <c r="M26" s="35">
        <v>11.21</v>
      </c>
      <c r="N26" s="38">
        <f t="shared" si="5"/>
        <v>0.8299999999999983</v>
      </c>
    </row>
    <row r="27" spans="1:14" ht="17.25">
      <c r="A27" s="27"/>
      <c r="B27" s="26" t="s">
        <v>23</v>
      </c>
      <c r="C27" s="69">
        <v>574</v>
      </c>
      <c r="D27" s="69">
        <v>702</v>
      </c>
      <c r="E27" s="33">
        <f>SUM(C27:D27)</f>
        <v>1276</v>
      </c>
      <c r="F27" s="60">
        <v>190</v>
      </c>
      <c r="G27" s="60">
        <v>218</v>
      </c>
      <c r="H27" s="61">
        <f>SUM(F27:G27)</f>
        <v>408</v>
      </c>
      <c r="I27" s="35">
        <f t="shared" si="6"/>
        <v>33.10104529616725</v>
      </c>
      <c r="J27" s="35">
        <f t="shared" si="6"/>
        <v>31.054131054131055</v>
      </c>
      <c r="K27" s="35">
        <f t="shared" si="4"/>
        <v>31.97</v>
      </c>
      <c r="L27" s="3"/>
      <c r="M27" s="35">
        <v>30.46</v>
      </c>
      <c r="N27" s="38">
        <f t="shared" si="5"/>
        <v>1.509999999999998</v>
      </c>
    </row>
    <row r="28" spans="1:14" ht="17.25">
      <c r="A28" s="27"/>
      <c r="B28" s="26" t="s">
        <v>32</v>
      </c>
      <c r="C28" s="69">
        <v>726</v>
      </c>
      <c r="D28" s="69">
        <v>804</v>
      </c>
      <c r="E28" s="33">
        <f>SUM(C28:D28)</f>
        <v>1530</v>
      </c>
      <c r="F28" s="60">
        <v>235</v>
      </c>
      <c r="G28" s="60">
        <v>268</v>
      </c>
      <c r="H28" s="61">
        <f>SUM(F28:G28)</f>
        <v>503</v>
      </c>
      <c r="I28" s="35">
        <f t="shared" si="6"/>
        <v>32.36914600550964</v>
      </c>
      <c r="J28" s="35">
        <f t="shared" si="6"/>
        <v>33.33333333333333</v>
      </c>
      <c r="K28" s="35">
        <f t="shared" si="4"/>
        <v>32.88</v>
      </c>
      <c r="L28" s="3"/>
      <c r="M28" s="35">
        <v>29.59</v>
      </c>
      <c r="N28" s="38">
        <f t="shared" si="5"/>
        <v>3.2900000000000027</v>
      </c>
    </row>
    <row r="29" spans="1:14" ht="18" thickBot="1">
      <c r="A29" s="27"/>
      <c r="B29" s="7" t="s">
        <v>24</v>
      </c>
      <c r="C29" s="70">
        <v>1213</v>
      </c>
      <c r="D29" s="70">
        <v>1124</v>
      </c>
      <c r="E29" s="67">
        <f>SUM(C29:D29)</f>
        <v>2337</v>
      </c>
      <c r="F29" s="63">
        <v>279</v>
      </c>
      <c r="G29" s="63">
        <v>273</v>
      </c>
      <c r="H29" s="62">
        <f>SUM(F29:G29)</f>
        <v>552</v>
      </c>
      <c r="I29" s="43">
        <f t="shared" si="6"/>
        <v>23.000824402308325</v>
      </c>
      <c r="J29" s="43">
        <f t="shared" si="6"/>
        <v>24.288256227758005</v>
      </c>
      <c r="K29" s="40">
        <f t="shared" si="4"/>
        <v>23.62</v>
      </c>
      <c r="L29" s="3"/>
      <c r="M29" s="40">
        <v>22.5</v>
      </c>
      <c r="N29" s="44">
        <f t="shared" si="5"/>
        <v>1.120000000000001</v>
      </c>
    </row>
    <row r="30" spans="1:14" ht="18.75" thickBot="1" thickTop="1">
      <c r="A30" s="27"/>
      <c r="B30" s="52" t="s">
        <v>25</v>
      </c>
      <c r="C30" s="68">
        <f>SUM(C26:C29)</f>
        <v>3174</v>
      </c>
      <c r="D30" s="68">
        <f>SUM(D26:D29)</f>
        <v>3381</v>
      </c>
      <c r="E30" s="68">
        <f>SUM(C30:D30)</f>
        <v>6555</v>
      </c>
      <c r="F30" s="66">
        <f>SUM(F26:F29)</f>
        <v>797</v>
      </c>
      <c r="G30" s="66">
        <f>SUM(G26:G29)</f>
        <v>836</v>
      </c>
      <c r="H30" s="66">
        <f>SUM(F30:G30)</f>
        <v>1633</v>
      </c>
      <c r="I30" s="51">
        <f t="shared" si="6"/>
        <v>25.11027095148078</v>
      </c>
      <c r="J30" s="51">
        <f t="shared" si="6"/>
        <v>24.726412304052054</v>
      </c>
      <c r="K30" s="58">
        <f t="shared" si="4"/>
        <v>24.91</v>
      </c>
      <c r="L30" s="3"/>
      <c r="M30" s="58">
        <v>23.17</v>
      </c>
      <c r="N30" s="48">
        <f t="shared" si="5"/>
        <v>1.7399999999999984</v>
      </c>
    </row>
    <row r="31" spans="1:14" ht="18" thickTop="1">
      <c r="A31" s="27"/>
      <c r="B31" s="53"/>
      <c r="C31" s="28" t="s">
        <v>26</v>
      </c>
      <c r="D31" s="28" t="s">
        <v>26</v>
      </c>
      <c r="E31" s="28" t="s">
        <v>26</v>
      </c>
      <c r="F31" s="64" t="s">
        <v>26</v>
      </c>
      <c r="G31" s="64" t="s">
        <v>26</v>
      </c>
      <c r="H31" s="64" t="s">
        <v>26</v>
      </c>
      <c r="I31" s="45"/>
      <c r="J31" s="45"/>
      <c r="K31" s="58"/>
      <c r="L31" s="42"/>
      <c r="M31" s="58"/>
      <c r="N31" s="36"/>
    </row>
    <row r="32" spans="1:14" ht="17.25">
      <c r="A32" s="27"/>
      <c r="B32" s="22" t="s">
        <v>27</v>
      </c>
      <c r="C32" s="30">
        <f>SUM(C24,C30)</f>
        <v>46970</v>
      </c>
      <c r="D32" s="30">
        <f>SUM(D24,D30)</f>
        <v>53375</v>
      </c>
      <c r="E32" s="30">
        <f>SUM(C32:D32)</f>
        <v>100345</v>
      </c>
      <c r="F32" s="56">
        <f>SUM(F24,F30)</f>
        <v>14006</v>
      </c>
      <c r="G32" s="56">
        <f>SUM(G24,G30)</f>
        <v>14526</v>
      </c>
      <c r="H32" s="56">
        <f>SUM(H24,H30)</f>
        <v>28532</v>
      </c>
      <c r="I32" s="39">
        <f>F32/C32*100</f>
        <v>29.819033425590803</v>
      </c>
      <c r="J32" s="39">
        <f>G32/D32*100</f>
        <v>27.21498829039813</v>
      </c>
      <c r="K32" s="39">
        <f>ROUND(H32/E32*100,2)</f>
        <v>28.43</v>
      </c>
      <c r="L32" s="3"/>
      <c r="M32" s="39">
        <v>29.01</v>
      </c>
      <c r="N32" s="37">
        <f t="shared" si="5"/>
        <v>-0.5800000000000018</v>
      </c>
    </row>
    <row r="33" spans="1:14" ht="14.25">
      <c r="A33" s="27"/>
      <c r="M33" s="31"/>
      <c r="N33" s="31"/>
    </row>
    <row r="34" spans="1:14" ht="17.25">
      <c r="A34" s="27"/>
      <c r="C34" s="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/>
    </row>
    <row r="35" ht="17.25" customHeight="1"/>
  </sheetData>
  <sheetProtection/>
  <mergeCells count="6">
    <mergeCell ref="D1:J1"/>
    <mergeCell ref="C3:E3"/>
    <mergeCell ref="C5:E5"/>
    <mergeCell ref="F5:H5"/>
    <mergeCell ref="I5:K5"/>
    <mergeCell ref="C6:E6"/>
  </mergeCells>
  <printOptions horizontalCentered="1" verticalCentered="1"/>
  <pageMargins left="0.5905511811023623" right="0.1968503937007874" top="0.7874015748031497" bottom="0.1968503937007874" header="0.1968503937007874" footer="0.1968503937007874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2022-07-10T10:36:43Z</cp:lastPrinted>
  <dcterms:created xsi:type="dcterms:W3CDTF">2007-04-08T00:23:56Z</dcterms:created>
  <dcterms:modified xsi:type="dcterms:W3CDTF">2022-07-10T10:36:45Z</dcterms:modified>
  <cp:category/>
  <cp:version/>
  <cp:contentType/>
  <cp:contentStatus/>
</cp:coreProperties>
</file>