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4 市町村回答\10月末公表分（2回目）\★1回目公表資料\"/>
    </mc:Choice>
  </mc:AlternateContent>
  <bookViews>
    <workbookView xWindow="0" yWindow="0" windowWidth="15360" windowHeight="7635"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AM37" i="10"/>
  <c r="U37" i="10"/>
  <c r="C37"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 r="AM36" i="10" s="1"/>
  <c r="BE34" i="10" l="1"/>
  <c r="BE35" i="10" l="1"/>
  <c r="BE36" i="10" s="1"/>
  <c r="BE37" i="10" s="1"/>
  <c r="BW34" i="10" l="1"/>
  <c r="BW35" i="10" s="1"/>
  <c r="BW36" i="10" s="1"/>
  <c r="BW37" i="10" s="1"/>
  <c r="BW38" i="10" s="1"/>
  <c r="BW39" i="10" s="1"/>
  <c r="BW40" i="10" s="1"/>
  <c r="CO34" i="10" l="1"/>
  <c r="CO35" i="10" s="1"/>
  <c r="CO36" i="10" s="1"/>
  <c r="CO37" i="10" s="1"/>
  <c r="CO38" i="10" s="1"/>
</calcChain>
</file>

<file path=xl/sharedStrings.xml><?xml version="1.0" encoding="utf-8"?>
<sst xmlns="http://schemas.openxmlformats.org/spreadsheetml/2006/main" count="1190" uniqueCount="622">
  <si>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</si>
  <si>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</si>
  <si>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</si>
  <si>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</si>
  <si>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</si>
  <si>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</si>
  <si>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</si>
  <si>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</si>
  <si>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</si>
  <si>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</si>
  <si>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</si>
  <si>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</si>
  <si>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</si>
  <si>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</si>
  <si>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</si>
  <si>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</si>
  <si>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</si>
  <si>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</si>
  <si>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</si>
  <si>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</si>
  <si>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</si>
  <si>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</si>
  <si>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</si>
  <si>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</si>
  <si>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</si>
  <si>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</si>
  <si>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</si>
  <si>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</si>
  <si>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</si>
  <si>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</si>
  <si>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</si>
  <si>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</si>
  <si>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</si>
  <si>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</si>
  <si>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</si>
  <si>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</si>
  <si>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</si>
  <si>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</si>
  <si>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</si>
  <si>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</si>
  <si>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</si>
  <si>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</si>
  <si>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</si>
  <si>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</si>
  <si>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</si>
  <si>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</si>
  <si>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</si>
  <si>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</si>
  <si>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</si>
  <si>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</si>
  <si>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</si>
  <si>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</si>
  <si>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</si>
  <si>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</si>
  <si>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</si>
  <si>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</si>
  <si>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</si>
  <si>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</si>
  <si>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</si>
  <si>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</si>
  <si>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</si>
  <si>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</si>
  <si>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</si>
  <si>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</si>
  <si>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</si>
  <si>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</si>
  <si>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</si>
  <si>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</si>
  <si>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</si>
  <si>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</si>
  <si>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</si>
  <si>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</si>
  <si>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</si>
  <si>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</si>
  <si>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</si>
  <si>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</si>
  <si>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</si>
  <si>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</si>
  <si>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</si>
  <si>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</si>
  <si>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</si>
  <si>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</si>
  <si>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</si>
  <si>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</si>
  <si>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</si>
  <si>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</si>
  <si>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</si>
  <si>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</si>
  <si>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</si>
  <si>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</si>
  <si>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</si>
  <si>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</si>
  <si>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</si>
  <si>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</si>
  <si>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</si>
  <si>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</si>
  <si>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</si>
  <si>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国東市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</si>
  <si>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</si>
  <si>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</si>
  <si>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</si>
  <si>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</si>
  <si>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</si>
  <si>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</si>
  <si>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</si>
  <si>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</si>
  <si>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</si>
  <si>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</si>
  <si>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</si>
  <si>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</si>
  <si>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</si>
  <si>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</si>
  <si>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</si>
  <si>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</si>
  <si>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</si>
  <si>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</si>
  <si>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</si>
  <si>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</si>
  <si>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</si>
  <si>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</si>
  <si>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</si>
  <si>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</si>
  <si>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</si>
  <si>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</si>
  <si>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</si>
  <si>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</si>
  <si>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</si>
  <si>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</si>
  <si>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</si>
  <si>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</si>
  <si>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</si>
  <si>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</si>
  <si>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</si>
  <si>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</si>
  <si>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</si>
  <si>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</si>
  <si>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</si>
  <si>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</si>
  <si>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</si>
  <si>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</si>
  <si>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</si>
  <si>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</si>
  <si>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</si>
  <si>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</si>
  <si>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</si>
  <si>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</si>
  <si>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</si>
  <si>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</si>
  <si>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</si>
  <si>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</si>
  <si>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</si>
  <si>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</si>
  <si>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</si>
  <si>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</si>
  <si>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</si>
  <si>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</si>
  <si>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</si>
  <si>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</si>
  <si>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</si>
  <si>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</si>
  <si>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</si>
  <si>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</si>
  <si>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</si>
  <si>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</si>
  <si>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</si>
  <si>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</si>
  <si>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</si>
  <si>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</si>
  <si>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</si>
  <si>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</si>
  <si>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</si>
  <si>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</si>
  <si>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</si>
  <si>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</si>
  <si>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</si>
  <si>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</si>
  <si>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</si>
  <si>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</si>
  <si>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</si>
  <si>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</si>
  <si>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</si>
  <si>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</si>
  <si>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</si>
  <si>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</si>
  <si>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</si>
  <si>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</si>
  <si>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</si>
  <si>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</si>
  <si>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</si>
  <si>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</si>
  <si>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</si>
  <si>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</si>
  <si>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</si>
  <si>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</si>
  <si>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</si>
  <si>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</si>
  <si>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</si>
  <si>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</si>
  <si>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</si>
  <si>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</si>
  <si>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</si>
  <si>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</si>
  <si>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</si>
  <si>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</si>
  <si>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</si>
  <si>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</si>
  <si>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</si>
  <si>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</si>
  <si>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</si>
  <si>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</si>
  <si>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</si>
  <si>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</si>
  <si>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</si>
  <si>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</si>
  <si>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大分県国東市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</si>
  <si>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</si>
  <si>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</si>
  <si>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</si>
  <si>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</si>
  <si>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</si>
  <si>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</si>
  <si>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</si>
  <si>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</si>
  <si>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</si>
  <si>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</si>
  <si>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</si>
  <si>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</si>
  <si>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</si>
  <si>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</si>
  <si>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</si>
  <si>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</si>
  <si>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</si>
  <si>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</si>
  <si>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</si>
  <si>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</si>
  <si>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</si>
  <si>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</si>
  <si>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</si>
  <si>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</si>
  <si>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</si>
  <si>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</si>
  <si>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</si>
  <si>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</si>
  <si>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</si>
  <si>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</si>
  <si>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</si>
  <si>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</si>
  <si>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</si>
  <si>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</si>
  <si>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</si>
  <si>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</si>
  <si>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</si>
  <si>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</si>
  <si>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</si>
  <si>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</si>
  <si>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</si>
  <si>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</si>
  <si>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</si>
  <si>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</si>
  <si>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</si>
  <si>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</si>
  <si>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</si>
  <si>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</si>
  <si>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</si>
  <si>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</si>
  <si>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</si>
  <si>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</si>
  <si>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</si>
  <si>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</si>
  <si>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</si>
  <si>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</si>
  <si>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</si>
  <si>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</si>
  <si>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</si>
  <si>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</si>
  <si>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</si>
  <si>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</si>
  <si>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</si>
  <si>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</si>
  <si>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</si>
  <si>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</si>
  <si>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</si>
  <si>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</si>
  <si>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</si>
  <si>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</si>
  <si>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</si>
  <si>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</si>
  <si>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</si>
  <si>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</si>
  <si>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</si>
  <si>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</si>
  <si>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</si>
  <si>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</si>
  <si>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</si>
  <si>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</si>
  <si>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</si>
  <si>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</si>
  <si>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</si>
  <si>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</si>
  <si>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</si>
  <si>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</si>
  <si>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</si>
  <si>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</si>
  <si>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</si>
  <si>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</si>
  <si>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</si>
  <si>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</si>
  <si>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</si>
  <si>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</si>
  <si>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</si>
  <si>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</si>
  <si>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</si>
  <si>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</si>
  <si>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</si>
  <si>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</si>
  <si>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</si>
  <si>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</si>
  <si>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</si>
  <si>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</si>
  <si>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</si>
  <si>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</si>
  <si>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</si>
  <si>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</si>
  <si>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</si>
  <si>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</si>
  <si>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</si>
  <si>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</si>
  <si>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</si>
  <si>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</si>
  <si>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</si>
  <si>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</si>
  <si>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</si>
  <si>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</si>
  <si>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</si>
  <si>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</si>
  <si>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</si>
  <si>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</si>
  <si>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</si>
  <si>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</si>
  <si>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</si>
  <si>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</si>
  <si>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</si>
  <si>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</si>
  <si>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</si>
  <si>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</si>
  <si>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</si>
  <si>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</si>
  <si>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</si>
  <si>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</si>
  <si>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</si>
  <si>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</si>
  <si>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</si>
  <si>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</si>
  <si>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</si>
  <si>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</si>
  <si>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</si>
  <si>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</si>
  <si>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</si>
  <si>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</si>
  <si>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</si>
  <si>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</si>
  <si>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</si>
  <si>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</si>
  <si>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大分県国東市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</si>
  <si>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</si>
  <si>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</si>
  <si>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</si>
  <si>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</si>
  <si>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</si>
  <si>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</si>
  <si>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</si>
  <si>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</si>
  <si>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</si>
  <si>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</si>
  <si>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</si>
  <si>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</si>
  <si>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</si>
  <si>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</si>
  <si>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</si>
  <si>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</si>
  <si>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</si>
  <si>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</si>
  <si>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</si>
  <si>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</si>
  <si>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</si>
  <si>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国東市立国東自動車学校特別会計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</si>
  <si>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</si>
  <si>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</si>
  <si>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</si>
  <si>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</si>
  <si>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</si>
  <si>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</si>
  <si>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</si>
  <si>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</si>
  <si>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</si>
  <si>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</si>
  <si>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</si>
  <si>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</si>
  <si>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</si>
  <si>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</si>
  <si>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</si>
  <si>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</si>
  <si>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</si>
  <si>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</si>
  <si>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</si>
  <si>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工業用水道事業特別会計</t>
    <phoneticPr fontId="5"/>
  </si>
  <si>
    <t>法適用企業</t>
    <phoneticPr fontId="5"/>
  </si>
  <si>
    <t>市民病院事業特別会計</t>
    <phoneticPr fontId="5"/>
  </si>
  <si>
    <t>公共下水道事業特別会計</t>
    <phoneticPr fontId="5"/>
  </si>
  <si>
    <t>法非適用企業</t>
    <phoneticPr fontId="5"/>
  </si>
  <si>
    <t>特定環境保全公共下水道事業特別会計</t>
    <phoneticPr fontId="5"/>
  </si>
  <si>
    <t>法非適用企業</t>
    <phoneticPr fontId="5"/>
  </si>
  <si>
    <t>農業集落排水事業特別会計</t>
    <phoneticPr fontId="5"/>
  </si>
  <si>
    <t>浄化槽設置事業特別会計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</si>
  <si>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</si>
  <si>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</si>
  <si>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</si>
  <si>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</si>
  <si>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</si>
  <si>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</si>
  <si>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</si>
  <si>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</si>
  <si>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</si>
  <si>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</si>
  <si>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</si>
  <si>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</si>
  <si>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</si>
  <si>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</si>
  <si>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</si>
  <si>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</si>
  <si>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</si>
  <si>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</si>
  <si>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</si>
  <si>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</si>
  <si>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</si>
  <si>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</si>
  <si>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</si>
  <si>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</si>
  <si>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</si>
  <si>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</si>
  <si>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</si>
  <si>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</si>
  <si>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</si>
  <si>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</si>
  <si>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</si>
  <si>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</si>
  <si>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</si>
  <si>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</si>
  <si>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</si>
  <si>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</si>
  <si>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</si>
  <si>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</si>
  <si>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</si>
  <si>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</si>
  <si>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</si>
  <si>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</si>
  <si>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</si>
  <si>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</si>
  <si>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</si>
  <si>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</si>
  <si>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</si>
  <si>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</si>
  <si>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</si>
  <si>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</si>
  <si>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</si>
  <si>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</si>
  <si>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</si>
  <si>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</si>
  <si>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</si>
  <si>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</si>
  <si>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</si>
  <si>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</si>
  <si>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</si>
  <si>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市民病院事業特別会計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</si>
  <si>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</si>
  <si>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公共下水道事業特別会計</t>
    <phoneticPr fontId="5"/>
  </si>
  <si>
    <t>(Ｆ)</t>
    <phoneticPr fontId="5"/>
  </si>
  <si>
    <t>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</si>
  <si>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</si>
  <si>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</si>
  <si>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</si>
  <si>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</si>
  <si>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</si>
  <si>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</si>
  <si>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</si>
  <si>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</si>
  <si>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</si>
  <si>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</si>
  <si>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</si>
  <si>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</si>
  <si>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</si>
  <si>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</si>
  <si>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</si>
  <si>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</si>
  <si>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</si>
  <si>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</si>
  <si>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</si>
  <si>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</si>
  <si>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</si>
  <si>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</si>
  <si>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</si>
  <si>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</si>
  <si>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</si>
  <si>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</si>
  <si>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</si>
  <si>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</si>
  <si>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</si>
  <si>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</si>
  <si>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</si>
  <si>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</si>
  <si>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</si>
  <si>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</si>
  <si>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</si>
  <si>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</si>
  <si>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</si>
  <si>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</si>
  <si>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</si>
  <si>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</si>
  <si>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</si>
  <si>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</si>
  <si>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</si>
  <si>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</si>
  <si>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</si>
  <si>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</si>
  <si>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</si>
  <si>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</si>
  <si>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</si>
  <si>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</si>
  <si>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</si>
  <si>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</si>
  <si>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</si>
  <si>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</si>
  <si>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</si>
  <si>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</si>
  <si>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</si>
  <si>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</si>
  <si>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</si>
  <si>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</si>
  <si>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</si>
  <si>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</si>
  <si>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</si>
  <si>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</si>
  <si>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</si>
  <si>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</si>
  <si>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</si>
  <si>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</si>
  <si>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</si>
  <si>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</si>
  <si>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</si>
  <si>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</si>
  <si>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</si>
  <si>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</si>
  <si>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</si>
  <si>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</si>
  <si>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</si>
  <si>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</si>
  <si>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</si>
  <si>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</si>
  <si>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</si>
  <si>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</si>
  <si>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</si>
  <si>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</si>
  <si>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0.00</t>
  </si>
  <si>
    <t>▲ 10.63</t>
  </si>
  <si>
    <t>市民病院事業特別会計</t>
  </si>
  <si>
    <t>一般会計</t>
  </si>
  <si>
    <t>国民健康保険事業特別会計</t>
  </si>
  <si>
    <t>工業用水道事業特別会計</t>
  </si>
  <si>
    <t>水道事業特別会計</t>
  </si>
  <si>
    <t>介護保険事業特別会計</t>
  </si>
  <si>
    <t>特定環境保全公共下水道事業特別会計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</si>
  <si>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</si>
  <si>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</si>
  <si>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</si>
  <si>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</si>
  <si>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</si>
  <si>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</si>
  <si>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</si>
  <si>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</si>
  <si>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</si>
  <si>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法非適用企業
基金から1百万円繰入</t>
    <phoneticPr fontId="5"/>
  </si>
  <si>
    <t>-</t>
    <phoneticPr fontId="2"/>
  </si>
  <si>
    <t>-</t>
    <phoneticPr fontId="2"/>
  </si>
  <si>
    <t>-</t>
    <phoneticPr fontId="2"/>
  </si>
  <si>
    <t>基金から1,902百万円繰入</t>
    <phoneticPr fontId="2"/>
  </si>
  <si>
    <t>大分県退職手当組合</t>
  </si>
  <si>
    <t>大分県消防補償等組合</t>
  </si>
  <si>
    <t>大分県交通災害共済組合（交通災害共済事業会計）</t>
  </si>
  <si>
    <t>大分県市町村会館管理組合</t>
  </si>
  <si>
    <t>大分県後期高齢者医療広域連合（普通会計）</t>
  </si>
  <si>
    <t>大分県後期高齢者医療広域連合（後期高齢者医療事業会計）</t>
  </si>
  <si>
    <t>宇佐・高田・国東広域事務組合</t>
  </si>
  <si>
    <t>基金から30百万円繰入</t>
    <phoneticPr fontId="2"/>
  </si>
  <si>
    <t>基金から5百万円繰入</t>
    <phoneticPr fontId="2"/>
  </si>
  <si>
    <t>-</t>
    <phoneticPr fontId="2"/>
  </si>
  <si>
    <t>基金から47百万円繰入</t>
    <phoneticPr fontId="2"/>
  </si>
  <si>
    <t>-</t>
    <phoneticPr fontId="2"/>
  </si>
  <si>
    <t>国東市農業公社</t>
  </si>
  <si>
    <t>くにみ農産加工（有）</t>
  </si>
  <si>
    <t>国東市土地開発公社</t>
  </si>
  <si>
    <t>いこいの村国東</t>
  </si>
  <si>
    <t>未来企業カレッジ</t>
  </si>
  <si>
    <t>-</t>
    <phoneticPr fontId="2"/>
  </si>
  <si>
    <t>地域振興基金</t>
    <rPh sb="0" eb="2">
      <t>チイキ</t>
    </rPh>
    <rPh sb="2" eb="4">
      <t>シンコウ</t>
    </rPh>
    <rPh sb="4" eb="6">
      <t>キキン</t>
    </rPh>
    <phoneticPr fontId="2"/>
  </si>
  <si>
    <t>ふるさと応援基金</t>
    <rPh sb="4" eb="6">
      <t>オウエン</t>
    </rPh>
    <rPh sb="6" eb="8">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</si>
  <si>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</si>
  <si>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</si>
  <si>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過疎地域自立促進基金</t>
    <rPh sb="0" eb="2">
      <t>カソ</t>
    </rPh>
    <rPh sb="2" eb="4">
      <t>チイキ</t>
    </rPh>
    <rPh sb="4" eb="6">
      <t>ジリツ</t>
    </rPh>
    <rPh sb="6" eb="8">
      <t>ソクシン</t>
    </rPh>
    <rPh sb="8" eb="10">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</si>
  <si>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</si>
  <si>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</si>
  <si>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</si>
  <si>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</si>
  <si>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</si>
  <si>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残高の減少及び基金の増加等により、類似団体と比較して財政状況が良いように見えるが、一方で、合併前の旧団体が保有していた、施設等の規模が大きく、老朽化も進行し、有形固定資産原価償却率は類似団体と比較して高い状況にある。今後、広域ごみ処理場建設や公共施設の老朽化対策が控えており、財源確保対策や効率的な執行が必要と考える。</t>
    <rPh sb="17" eb="18">
      <t>オヨ</t>
    </rPh>
    <rPh sb="19" eb="21">
      <t>キキン</t>
    </rPh>
    <rPh sb="22" eb="24">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</si>
  <si>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</si>
  <si>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</si>
  <si>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</si>
  <si>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</si>
  <si>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</si>
  <si>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</si>
  <si>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近年は両指標とも順調に推移しているが、今後、広域ごみ処理場の建設や老朽化した施設の更新等に伴う大規模な起債の発行が見込まれており、上昇していく見通しである。</t>
    <rPh sb="1" eb="3">
      <t>キンネン</t>
    </rPh>
    <rPh sb="4" eb="5">
      <t>リョウ</t>
    </rPh>
    <rPh sb="5" eb="7">
      <t>シヒョウ</t>
    </rPh>
    <rPh sb="9" eb="11">
      <t>ジュンチョウ</t>
    </rPh>
    <rPh sb="12" eb="14">
      <t>スイイ</t>
    </rPh>
    <rPh sb="20" eb="22">
      <t>コンゴ</t>
    </rPh>
    <rPh sb="23" eb="25">
      <t>コウイキ</t>
    </rPh>
    <rPh sb="27" eb="30">
      <t>ショリジョウ</t>
    </rPh>
    <rPh sb="31" eb="33">
      <t>ケンセツ</t>
    </rPh>
    <rPh sb="34" eb="37">
      <t>ロウキュウカ</t>
    </rPh>
    <rPh sb="39" eb="41">
      <t>シセツ</t>
    </rPh>
    <rPh sb="42" eb="44">
      <t>コウシン</t>
    </rPh>
    <rPh sb="44" eb="45">
      <t>トウ</t>
    </rPh>
    <rPh sb="46" eb="47">
      <t>トモナ</t>
    </rPh>
    <rPh sb="48" eb="51">
      <t>ダイキボ</t>
    </rPh>
    <rPh sb="52" eb="54">
      <t>キサイ</t>
    </rPh>
    <rPh sb="55" eb="57">
      <t>ハッコウ</t>
    </rPh>
    <rPh sb="58" eb="60">
      <t>ミコ</t>
    </rPh>
    <rPh sb="66" eb="68">
      <t>ジョウショウ</t>
    </rPh>
    <rPh sb="72" eb="74">
      <t>ミトオ</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</si>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</sst>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wrapText="1"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70CD-4C17-9A51-9C70C06547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94555</c:v>
                </c:pt>
                <c:pt idx="1">
                  <c:v>181406</c:v>
                </c:pt>
                <c:pt idx="2">
                  <c:v>93138</c:v>
                </c:pt>
                <c:pt idx="3">
                  <c:v>98013</c:v>
                </c:pt>
                <c:pt idx="4">
                  <c:v>109462</c:v>
                </c:pt>
              </c:numCache>
            </c:numRef>
          </c:val>
          <c:smooth val="0"/>
          <c:extLst>
            <c:ext xmlns:c16="http://schemas.microsoft.com/office/drawing/2014/chart" uri="{C3380CC4-5D6E-409C-BE32-E72D297353CC}">
              <c16:uniqueId val="{00000001-70CD-4C17-9A51-9C70C06547AB}"/>
            </c:ext>
          </c:extLst>
        </c:ser>
        <c:dLbls>
          <c:showLegendKey val="0"/>
          <c:showVal val="0"/>
          <c:showCatName val="0"/>
          <c:showSerName val="0"/>
          <c:showPercent val="0"/>
          <c:showBubbleSize val="0"/>
        </c:dLbls>
        <c:marker val="1"/>
        <c:smooth val="0"/>
        <c:axId val="203782752"/>
        <c:axId val="203781968"/>
      </c:lineChart>
      <c:catAx>
        <c:axId val="203782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781968"/>
        <c:crosses val="autoZero"/>
        <c:auto val="1"/>
        <c:lblAlgn val="ctr"/>
        <c:lblOffset val="100"/>
        <c:tickLblSkip val="1"/>
        <c:tickMarkSkip val="1"/>
        <c:noMultiLvlLbl val="0"/>
      </c:catAx>
      <c:valAx>
        <c:axId val="20378196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782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2.59</c:v>
                </c:pt>
                <c:pt idx="1">
                  <c:v>2.9</c:v>
                </c:pt>
                <c:pt idx="2">
                  <c:v>3.44</c:v>
                </c:pt>
                <c:pt idx="3">
                  <c:v>3.34</c:v>
                </c:pt>
                <c:pt idx="4">
                  <c:v>3.49</c:v>
                </c:pt>
              </c:numCache>
            </c:numRef>
          </c:val>
          <c:extLst>
            <c:ext xmlns:c16="http://schemas.microsoft.com/office/drawing/2014/chart" uri="{C3380CC4-5D6E-409C-BE32-E72D297353CC}">
              <c16:uniqueId val="{00000000-5BFF-408F-802E-7725D64F92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49.84</c:v>
                </c:pt>
                <c:pt idx="1">
                  <c:v>50.6</c:v>
                </c:pt>
                <c:pt idx="2">
                  <c:v>51.35</c:v>
                </c:pt>
                <c:pt idx="3">
                  <c:v>34.33</c:v>
                </c:pt>
                <c:pt idx="4">
                  <c:v>31.56</c:v>
                </c:pt>
              </c:numCache>
            </c:numRef>
          </c:val>
          <c:extLst>
            <c:ext xmlns:c16="http://schemas.microsoft.com/office/drawing/2014/chart" uri="{C3380CC4-5D6E-409C-BE32-E72D297353CC}">
              <c16:uniqueId val="{00000001-5BFF-408F-802E-7725D64F9226}"/>
            </c:ext>
          </c:extLst>
        </c:ser>
        <c:dLbls>
          <c:showLegendKey val="0"/>
          <c:showVal val="0"/>
          <c:showCatName val="0"/>
          <c:showSerName val="0"/>
          <c:showPercent val="0"/>
          <c:showBubbleSize val="0"/>
        </c:dLbls>
        <c:gapWidth val="250"/>
        <c:overlap val="100"/>
        <c:axId val="203779616"/>
        <c:axId val="203782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1.38</c:v>
                </c:pt>
                <c:pt idx="1">
                  <c:v>1.3</c:v>
                </c:pt>
                <c:pt idx="2">
                  <c:v>0</c:v>
                </c:pt>
                <c:pt idx="3">
                  <c:v>-10.63</c:v>
                </c:pt>
                <c:pt idx="4">
                  <c:v>2.13</c:v>
                </c:pt>
              </c:numCache>
            </c:numRef>
          </c:val>
          <c:smooth val="0"/>
          <c:extLst>
            <c:ext xmlns:c16="http://schemas.microsoft.com/office/drawing/2014/chart" uri="{C3380CC4-5D6E-409C-BE32-E72D297353CC}">
              <c16:uniqueId val="{00000002-5BFF-408F-802E-7725D64F9226}"/>
            </c:ext>
          </c:extLst>
        </c:ser>
        <c:dLbls>
          <c:showLegendKey val="0"/>
          <c:showVal val="0"/>
          <c:showCatName val="0"/>
          <c:showSerName val="0"/>
          <c:showPercent val="0"/>
          <c:showBubbleSize val="0"/>
        </c:dLbls>
        <c:marker val="1"/>
        <c:smooth val="0"/>
        <c:axId val="203779616"/>
        <c:axId val="203782360"/>
      </c:lineChart>
      <c:catAx>
        <c:axId val="2037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782360"/>
        <c:crosses val="autoZero"/>
        <c:auto val="1"/>
        <c:lblAlgn val="ctr"/>
        <c:lblOffset val="100"/>
        <c:tickLblSkip val="1"/>
        <c:tickMarkSkip val="1"/>
        <c:noMultiLvlLbl val="0"/>
      </c:catAx>
      <c:valAx>
        <c:axId val="203782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77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0.24</c:v>
                </c:pt>
                <c:pt idx="2">
                  <c:v>#N/A</c:v>
                </c:pt>
                <c:pt idx="3">
                  <c:v>0.87</c:v>
                </c:pt>
                <c:pt idx="4">
                  <c:v>#N/A</c:v>
                </c:pt>
                <c:pt idx="5">
                  <c:v>0.01</c:v>
                </c:pt>
                <c:pt idx="6">
                  <c:v>#N/A</c:v>
                </c:pt>
                <c:pt idx="7">
                  <c:v>0.02</c:v>
                </c:pt>
                <c:pt idx="8">
                  <c:v>#N/A</c:v>
                </c:pt>
                <c:pt idx="9">
                  <c:v>0.01</c:v>
                </c:pt>
              </c:numCache>
            </c:numRef>
          </c:val>
          <c:extLst>
            <c:ext xmlns:c16="http://schemas.microsoft.com/office/drawing/2014/chart" uri="{C3380CC4-5D6E-409C-BE32-E72D297353CC}">
              <c16:uniqueId val="{00000000-058C-4F26-B086-4F7D4A7B53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8C-4F26-B086-4F7D4A7B5327}"/>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0.04</c:v>
                </c:pt>
                <c:pt idx="4">
                  <c:v>#N/A</c:v>
                </c:pt>
                <c:pt idx="5">
                  <c:v>0.03</c:v>
                </c:pt>
                <c:pt idx="6">
                  <c:v>#N/A</c:v>
                </c:pt>
                <c:pt idx="7">
                  <c:v>0.04</c:v>
                </c:pt>
                <c:pt idx="8">
                  <c:v>#N/A</c:v>
                </c:pt>
                <c:pt idx="9">
                  <c:v>0.04</c:v>
                </c:pt>
              </c:numCache>
            </c:numRef>
          </c:val>
          <c:extLst>
            <c:ext xmlns:c16="http://schemas.microsoft.com/office/drawing/2014/chart" uri="{C3380CC4-5D6E-409C-BE32-E72D297353CC}">
              <c16:uniqueId val="{00000002-058C-4F26-B086-4F7D4A7B5327}"/>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3-058C-4F26-B086-4F7D4A7B5327}"/>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0.89</c:v>
                </c:pt>
                <c:pt idx="2">
                  <c:v>#N/A</c:v>
                </c:pt>
                <c:pt idx="3">
                  <c:v>0.78</c:v>
                </c:pt>
                <c:pt idx="4">
                  <c:v>#N/A</c:v>
                </c:pt>
                <c:pt idx="5">
                  <c:v>0.35</c:v>
                </c:pt>
                <c:pt idx="6">
                  <c:v>#N/A</c:v>
                </c:pt>
                <c:pt idx="7">
                  <c:v>0.62</c:v>
                </c:pt>
                <c:pt idx="8">
                  <c:v>#N/A</c:v>
                </c:pt>
                <c:pt idx="9">
                  <c:v>0.37</c:v>
                </c:pt>
              </c:numCache>
            </c:numRef>
          </c:val>
          <c:extLst>
            <c:ext xmlns:c16="http://schemas.microsoft.com/office/drawing/2014/chart" uri="{C3380CC4-5D6E-409C-BE32-E72D297353CC}">
              <c16:uniqueId val="{00000004-058C-4F26-B086-4F7D4A7B5327}"/>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#N/A</c:v>
                </c:pt>
                <c:pt idx="5">
                  <c:v>0.5</c:v>
                </c:pt>
                <c:pt idx="6">
                  <c:v>#N/A</c:v>
                </c:pt>
                <c:pt idx="7">
                  <c:v>0.47</c:v>
                </c:pt>
                <c:pt idx="8">
                  <c:v>#N/A</c:v>
                </c:pt>
                <c:pt idx="9">
                  <c:v>0.56999999999999995</c:v>
                </c:pt>
              </c:numCache>
            </c:numRef>
          </c:val>
          <c:extLst>
            <c:ext xmlns:c16="http://schemas.microsoft.com/office/drawing/2014/chart" uri="{C3380CC4-5D6E-409C-BE32-E72D297353CC}">
              <c16:uniqueId val="{00000005-058C-4F26-B086-4F7D4A7B5327}"/>
            </c:ext>
          </c:extLst>
        </c:ser>
        <c:ser>
          <c:idx val="6"/>
          <c:order val="6"/>
          <c:tx>
            <c:strRef>
              <c:f>データシート!$A$33</c:f>
              <c:strCache>
                <c:ptCount val="1"/>
                <c:pt idx="0">
                  <c:v>工業用水道事業特別会計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0.51</c:v>
                </c:pt>
                <c:pt idx="2">
                  <c:v>#N/A</c:v>
                </c:pt>
                <c:pt idx="3">
                  <c:v>0.55000000000000004</c:v>
                </c:pt>
                <c:pt idx="4">
                  <c:v>#N/A</c:v>
                </c:pt>
                <c:pt idx="5">
                  <c:v>0.74</c:v>
                </c:pt>
                <c:pt idx="6">
                  <c:v>#N/A</c:v>
                </c:pt>
                <c:pt idx="7">
                  <c:v>0.56000000000000005</c:v>
                </c:pt>
                <c:pt idx="8">
                  <c:v>#N/A</c:v>
                </c:pt>
                <c:pt idx="9">
                  <c:v>0.64</c:v>
                </c:pt>
              </c:numCache>
            </c:numRef>
          </c:val>
          <c:extLst>
            <c:ext xmlns:c16="http://schemas.microsoft.com/office/drawing/2014/chart" uri="{C3380CC4-5D6E-409C-BE32-E72D297353CC}">
              <c16:uniqueId val="{00000006-058C-4F26-B086-4F7D4A7B532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0.44</c:v>
                </c:pt>
                <c:pt idx="2">
                  <c:v>#N/A</c:v>
                </c:pt>
                <c:pt idx="3">
                  <c:v>0.34</c:v>
                </c:pt>
                <c:pt idx="4">
                  <c:v>#N/A</c:v>
                </c:pt>
                <c:pt idx="5">
                  <c:v>0.75</c:v>
                </c:pt>
                <c:pt idx="6">
                  <c:v>#N/A</c:v>
                </c:pt>
                <c:pt idx="7">
                  <c:v>0.98</c:v>
                </c:pt>
                <c:pt idx="8">
                  <c:v>#N/A</c:v>
                </c:pt>
                <c:pt idx="9">
                  <c:v>0.7</c:v>
                </c:pt>
              </c:numCache>
            </c:numRef>
          </c:val>
          <c:extLst>
            <c:ext xmlns:c16="http://schemas.microsoft.com/office/drawing/2014/chart" uri="{C3380CC4-5D6E-409C-BE32-E72D297353CC}">
              <c16:uniqueId val="{00000007-058C-4F26-B086-4F7D4A7B53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2.52</c:v>
                </c:pt>
                <c:pt idx="2">
                  <c:v>#N/A</c:v>
                </c:pt>
                <c:pt idx="3">
                  <c:v>2.89</c:v>
                </c:pt>
                <c:pt idx="4">
                  <c:v>#N/A</c:v>
                </c:pt>
                <c:pt idx="5">
                  <c:v>3.43</c:v>
                </c:pt>
                <c:pt idx="6">
                  <c:v>#N/A</c:v>
                </c:pt>
                <c:pt idx="7">
                  <c:v>3.33</c:v>
                </c:pt>
                <c:pt idx="8">
                  <c:v>#N/A</c:v>
                </c:pt>
                <c:pt idx="9">
                  <c:v>3.48</c:v>
                </c:pt>
              </c:numCache>
            </c:numRef>
          </c:val>
          <c:extLst>
            <c:ext xmlns:c16="http://schemas.microsoft.com/office/drawing/2014/chart" uri="{C3380CC4-5D6E-409C-BE32-E72D297353CC}">
              <c16:uniqueId val="{00000008-058C-4F26-B086-4F7D4A7B5327}"/>
            </c:ext>
          </c:extLst>
        </c:ser>
        <c:ser>
          <c:idx val="9"/>
          <c:order val="9"/>
          <c:tx>
            <c:strRef>
              <c:f>データシート!$A$36</c:f>
              <c:strCache>
                <c:ptCount val="1"/>
                <c:pt idx="0">
                  <c:v>市民病院事業特別会計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c:v>
                </c:pt>
                <c:pt idx="2">
                  <c:v>#N/A</c:v>
                </c:pt>
                <c:pt idx="3">
                  <c:v>7.29</c:v>
                </c:pt>
                <c:pt idx="4">
                  <c:v>#N/A</c:v>
                </c:pt>
                <c:pt idx="5">
                  <c:v>6.7</c:v>
                </c:pt>
                <c:pt idx="6">
                  <c:v>#N/A</c:v>
                </c:pt>
                <c:pt idx="7">
                  <c:v>5.72</c:v>
                </c:pt>
                <c:pt idx="8">
                  <c:v>#N/A</c:v>
                </c:pt>
                <c:pt idx="9">
                  <c:v>6.45</c:v>
                </c:pt>
              </c:numCache>
            </c:numRef>
          </c:val>
          <c:extLst>
            <c:ext xmlns:c16="http://schemas.microsoft.com/office/drawing/2014/chart" uri="{C3380CC4-5D6E-409C-BE32-E72D297353CC}">
              <c16:uniqueId val="{00000009-058C-4F26-B086-4F7D4A7B5327}"/>
            </c:ext>
          </c:extLst>
        </c:ser>
        <c:dLbls>
          <c:showLegendKey val="0"/>
          <c:showVal val="0"/>
          <c:showCatName val="0"/>
          <c:showSerName val="0"/>
          <c:showPercent val="0"/>
          <c:showBubbleSize val="0"/>
        </c:dLbls>
        <c:gapWidth val="150"/>
        <c:overlap val="100"/>
        <c:axId val="203780792"/>
        <c:axId val="203783928"/>
      </c:barChart>
      <c:catAx>
        <c:axId val="203780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783928"/>
        <c:crosses val="autoZero"/>
        <c:auto val="1"/>
        <c:lblAlgn val="ctr"/>
        <c:lblOffset val="100"/>
        <c:tickLblSkip val="1"/>
        <c:tickMarkSkip val="1"/>
        <c:noMultiLvlLbl val="0"/>
      </c:catAx>
      <c:valAx>
        <c:axId val="203783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780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2800</c:v>
                </c:pt>
                <c:pt idx="5">
                  <c:v>2808</c:v>
                </c:pt>
                <c:pt idx="8">
                  <c:v>2591</c:v>
                </c:pt>
                <c:pt idx="11">
                  <c:v>2580</c:v>
                </c:pt>
                <c:pt idx="14">
                  <c:v>2454</c:v>
                </c:pt>
              </c:numCache>
            </c:numRef>
          </c:val>
          <c:extLst>
            <c:ext xmlns:c16="http://schemas.microsoft.com/office/drawing/2014/chart" uri="{C3380CC4-5D6E-409C-BE32-E72D297353CC}">
              <c16:uniqueId val="{00000000-AD11-4C40-957C-42CD90B34D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11-4C40-957C-42CD90B34D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2-AD11-4C40-957C-42CD90B34D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11-4C40-957C-42CD90B34D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857</c:v>
                </c:pt>
                <c:pt idx="3">
                  <c:v>856</c:v>
                </c:pt>
                <c:pt idx="6">
                  <c:v>751</c:v>
                </c:pt>
                <c:pt idx="9">
                  <c:v>688</c:v>
                </c:pt>
                <c:pt idx="12">
                  <c:v>669</c:v>
                </c:pt>
              </c:numCache>
            </c:numRef>
          </c:val>
          <c:extLst>
            <c:ext xmlns:c16="http://schemas.microsoft.com/office/drawing/2014/chart" uri="{C3380CC4-5D6E-409C-BE32-E72D297353CC}">
              <c16:uniqueId val="{00000004-AD11-4C40-957C-42CD90B34D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11-4C40-957C-42CD90B34D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11-4C40-957C-42CD90B34D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2856</c:v>
                </c:pt>
                <c:pt idx="3">
                  <c:v>2964</c:v>
                </c:pt>
                <c:pt idx="6">
                  <c:v>2829</c:v>
                </c:pt>
                <c:pt idx="9">
                  <c:v>2784</c:v>
                </c:pt>
                <c:pt idx="12">
                  <c:v>2446</c:v>
                </c:pt>
              </c:numCache>
            </c:numRef>
          </c:val>
          <c:extLst>
            <c:ext xmlns:c16="http://schemas.microsoft.com/office/drawing/2014/chart" uri="{C3380CC4-5D6E-409C-BE32-E72D297353CC}">
              <c16:uniqueId val="{00000007-AD11-4C40-957C-42CD90B34DBA}"/>
            </c:ext>
          </c:extLst>
        </c:ser>
        <c:dLbls>
          <c:showLegendKey val="0"/>
          <c:showVal val="0"/>
          <c:showCatName val="0"/>
          <c:showSerName val="0"/>
          <c:showPercent val="0"/>
          <c:showBubbleSize val="0"/>
        </c:dLbls>
        <c:gapWidth val="100"/>
        <c:overlap val="100"/>
        <c:axId val="203785496"/>
        <c:axId val="203785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919</c:v>
                </c:pt>
                <c:pt idx="2">
                  <c:v>#N/A</c:v>
                </c:pt>
                <c:pt idx="3">
                  <c:v>#N/A</c:v>
                </c:pt>
                <c:pt idx="4">
                  <c:v>1012</c:v>
                </c:pt>
                <c:pt idx="5">
                  <c:v>#N/A</c:v>
                </c:pt>
                <c:pt idx="6">
                  <c:v>#N/A</c:v>
                </c:pt>
                <c:pt idx="7">
                  <c:v>989</c:v>
                </c:pt>
                <c:pt idx="8">
                  <c:v>#N/A</c:v>
                </c:pt>
                <c:pt idx="9">
                  <c:v>#N/A</c:v>
                </c:pt>
                <c:pt idx="10">
                  <c:v>892</c:v>
                </c:pt>
                <c:pt idx="11">
                  <c:v>#N/A</c:v>
                </c:pt>
                <c:pt idx="12">
                  <c:v>#N/A</c:v>
                </c:pt>
                <c:pt idx="13">
                  <c:v>661</c:v>
                </c:pt>
                <c:pt idx="14">
                  <c:v>#N/A</c:v>
                </c:pt>
              </c:numCache>
            </c:numRef>
          </c:val>
          <c:smooth val="0"/>
          <c:extLst>
            <c:ext xmlns:c16="http://schemas.microsoft.com/office/drawing/2014/chart" uri="{C3380CC4-5D6E-409C-BE32-E72D297353CC}">
              <c16:uniqueId val="{00000008-AD11-4C40-957C-42CD90B34DBA}"/>
            </c:ext>
          </c:extLst>
        </c:ser>
        <c:dLbls>
          <c:showLegendKey val="0"/>
          <c:showVal val="0"/>
          <c:showCatName val="0"/>
          <c:showSerName val="0"/>
          <c:showPercent val="0"/>
          <c:showBubbleSize val="0"/>
        </c:dLbls>
        <c:marker val="1"/>
        <c:smooth val="0"/>
        <c:axId val="203785496"/>
        <c:axId val="203785888"/>
      </c:lineChart>
      <c:catAx>
        <c:axId val="203785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785888"/>
        <c:crosses val="autoZero"/>
        <c:auto val="1"/>
        <c:lblAlgn val="ctr"/>
        <c:lblOffset val="100"/>
        <c:tickLblSkip val="1"/>
        <c:tickMarkSkip val="1"/>
        <c:noMultiLvlLbl val="0"/>
      </c:catAx>
      <c:valAx>
        <c:axId val="20378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785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23152</c:v>
                </c:pt>
                <c:pt idx="5">
                  <c:v>24280</c:v>
                </c:pt>
                <c:pt idx="8">
                  <c:v>23295</c:v>
                </c:pt>
                <c:pt idx="11">
                  <c:v>22367</c:v>
                </c:pt>
                <c:pt idx="14">
                  <c:v>21544</c:v>
                </c:pt>
              </c:numCache>
            </c:numRef>
          </c:val>
          <c:extLst>
            <c:ext xmlns:c16="http://schemas.microsoft.com/office/drawing/2014/chart" uri="{C3380CC4-5D6E-409C-BE32-E72D297353CC}">
              <c16:uniqueId val="{00000000-C501-4E29-B733-F4F7A04325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567</c:v>
                </c:pt>
                <c:pt idx="5">
                  <c:v>474</c:v>
                </c:pt>
                <c:pt idx="8">
                  <c:v>353</c:v>
                </c:pt>
                <c:pt idx="11">
                  <c:v>243</c:v>
                </c:pt>
                <c:pt idx="14">
                  <c:v>162</c:v>
                </c:pt>
              </c:numCache>
            </c:numRef>
          </c:val>
          <c:extLst>
            <c:ext xmlns:c16="http://schemas.microsoft.com/office/drawing/2014/chart" uri="{C3380CC4-5D6E-409C-BE32-E72D297353CC}">
              <c16:uniqueId val="{00000001-C501-4E29-B733-F4F7A04325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10040</c:v>
                </c:pt>
                <c:pt idx="5">
                  <c:v>11401</c:v>
                </c:pt>
                <c:pt idx="8">
                  <c:v>12829</c:v>
                </c:pt>
                <c:pt idx="11">
                  <c:v>12962</c:v>
                </c:pt>
                <c:pt idx="14">
                  <c:v>12273</c:v>
                </c:pt>
              </c:numCache>
            </c:numRef>
          </c:val>
          <c:extLst>
            <c:ext xmlns:c16="http://schemas.microsoft.com/office/drawing/2014/chart" uri="{C3380CC4-5D6E-409C-BE32-E72D297353CC}">
              <c16:uniqueId val="{00000002-C501-4E29-B733-F4F7A04325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01-4E29-B733-F4F7A04325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01-4E29-B733-F4F7A04325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2</c:v>
                </c:pt>
                <c:pt idx="6">
                  <c:v>5</c:v>
                </c:pt>
                <c:pt idx="9">
                  <c:v>3</c:v>
                </c:pt>
                <c:pt idx="12">
                  <c:v>2</c:v>
                </c:pt>
              </c:numCache>
            </c:numRef>
          </c:val>
          <c:extLst>
            <c:ext xmlns:c16="http://schemas.microsoft.com/office/drawing/2014/chart" uri="{C3380CC4-5D6E-409C-BE32-E72D297353CC}">
              <c16:uniqueId val="{00000005-C501-4E29-B733-F4F7A04325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4458</c:v>
                </c:pt>
                <c:pt idx="3">
                  <c:v>4325</c:v>
                </c:pt>
                <c:pt idx="6">
                  <c:v>3709</c:v>
                </c:pt>
                <c:pt idx="9">
                  <c:v>3561</c:v>
                </c:pt>
                <c:pt idx="12">
                  <c:v>3344</c:v>
                </c:pt>
              </c:numCache>
            </c:numRef>
          </c:val>
          <c:extLst>
            <c:ext xmlns:c16="http://schemas.microsoft.com/office/drawing/2014/chart" uri="{C3380CC4-5D6E-409C-BE32-E72D297353CC}">
              <c16:uniqueId val="{00000006-C501-4E29-B733-F4F7A04325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501-4E29-B733-F4F7A04325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8430</c:v>
                </c:pt>
                <c:pt idx="3">
                  <c:v>8143</c:v>
                </c:pt>
                <c:pt idx="6">
                  <c:v>7400</c:v>
                </c:pt>
                <c:pt idx="9">
                  <c:v>6831</c:v>
                </c:pt>
                <c:pt idx="12">
                  <c:v>6169</c:v>
                </c:pt>
              </c:numCache>
            </c:numRef>
          </c:val>
          <c:extLst>
            <c:ext xmlns:c16="http://schemas.microsoft.com/office/drawing/2014/chart" uri="{C3380CC4-5D6E-409C-BE32-E72D297353CC}">
              <c16:uniqueId val="{00000008-C501-4E29-B733-F4F7A04325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01-4E29-B733-F4F7A04325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21347</c:v>
                </c:pt>
                <c:pt idx="3">
                  <c:v>23677</c:v>
                </c:pt>
                <c:pt idx="6">
                  <c:v>22449</c:v>
                </c:pt>
                <c:pt idx="9">
                  <c:v>20463</c:v>
                </c:pt>
                <c:pt idx="12">
                  <c:v>19244</c:v>
                </c:pt>
              </c:numCache>
            </c:numRef>
          </c:val>
          <c:extLst>
            <c:ext xmlns:c16="http://schemas.microsoft.com/office/drawing/2014/chart" uri="{C3380CC4-5D6E-409C-BE32-E72D297353CC}">
              <c16:uniqueId val="{0000000A-C501-4E29-B733-F4F7A0432512}"/>
            </c:ext>
          </c:extLst>
        </c:ser>
        <c:dLbls>
          <c:showLegendKey val="0"/>
          <c:showVal val="0"/>
          <c:showCatName val="0"/>
          <c:showSerName val="0"/>
          <c:showPercent val="0"/>
          <c:showBubbleSize val="0"/>
        </c:dLbls>
        <c:gapWidth val="100"/>
        <c:overlap val="100"/>
        <c:axId val="219457112"/>
        <c:axId val="219455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481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501-4E29-B733-F4F7A0432512}"/>
            </c:ext>
          </c:extLst>
        </c:ser>
        <c:dLbls>
          <c:showLegendKey val="0"/>
          <c:showVal val="0"/>
          <c:showCatName val="0"/>
          <c:showSerName val="0"/>
          <c:showPercent val="0"/>
          <c:showBubbleSize val="0"/>
        </c:dLbls>
        <c:marker val="1"/>
        <c:smooth val="0"/>
        <c:axId val="219457112"/>
        <c:axId val="219455936"/>
      </c:lineChart>
      <c:catAx>
        <c:axId val="219457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455936"/>
        <c:crosses val="autoZero"/>
        <c:auto val="1"/>
        <c:lblAlgn val="ctr"/>
        <c:lblOffset val="100"/>
        <c:tickLblSkip val="1"/>
        <c:tickMarkSkip val="1"/>
        <c:noMultiLvlLbl val="0"/>
      </c:catAx>
      <c:valAx>
        <c:axId val="21945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457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6472</c:v>
                </c:pt>
                <c:pt idx="1">
                  <c:v>4195</c:v>
                </c:pt>
                <c:pt idx="2">
                  <c:v>3763</c:v>
                </c:pt>
              </c:numCache>
            </c:numRef>
          </c:val>
          <c:extLst>
            <c:ext xmlns:c16="http://schemas.microsoft.com/office/drawing/2014/chart" uri="{C3380CC4-5D6E-409C-BE32-E72D297353CC}">
              <c16:uniqueId val="{00000000-294D-4803-B7B7-88E934D8A7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2495</c:v>
                </c:pt>
                <c:pt idx="1">
                  <c:v>2750</c:v>
                </c:pt>
                <c:pt idx="2">
                  <c:v>2300</c:v>
                </c:pt>
              </c:numCache>
            </c:numRef>
          </c:val>
          <c:extLst>
            <c:ext xmlns:c16="http://schemas.microsoft.com/office/drawing/2014/chart" uri="{C3380CC4-5D6E-409C-BE32-E72D297353CC}">
              <c16:uniqueId val="{00000001-294D-4803-B7B7-88E934D8A7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6075</c:v>
                </c:pt>
                <c:pt idx="1">
                  <c:v>8106</c:v>
                </c:pt>
                <c:pt idx="2">
                  <c:v>8252</c:v>
                </c:pt>
              </c:numCache>
            </c:numRef>
          </c:val>
          <c:extLst>
            <c:ext xmlns:c16="http://schemas.microsoft.com/office/drawing/2014/chart" uri="{C3380CC4-5D6E-409C-BE32-E72D297353CC}">
              <c16:uniqueId val="{00000002-294D-4803-B7B7-88E934D8A75A}"/>
            </c:ext>
          </c:extLst>
        </c:ser>
        <c:dLbls>
          <c:showLegendKey val="0"/>
          <c:showVal val="0"/>
          <c:showCatName val="0"/>
          <c:showSerName val="0"/>
          <c:showPercent val="0"/>
          <c:showBubbleSize val="0"/>
        </c:dLbls>
        <c:gapWidth val="120"/>
        <c:overlap val="100"/>
        <c:axId val="219458288"/>
        <c:axId val="219457504"/>
      </c:barChart>
      <c:catAx>
        <c:axId val="21945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9457504"/>
        <c:crosses val="autoZero"/>
        <c:auto val="1"/>
        <c:lblAlgn val="ctr"/>
        <c:lblOffset val="100"/>
        <c:tickLblSkip val="1"/>
        <c:tickMarkSkip val="1"/>
        <c:noMultiLvlLbl val="0"/>
      </c:catAx>
      <c:valAx>
        <c:axId val="219457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945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{EBD0C448-34AB-4FEB-BCFE-904148722A59}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89A-4F96-B4F3-8904468EED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{41EB5CAE-270D-45BA-8B24-F667BBDD42A4}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9A-4F96-B4F3-8904468EED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{4F2045F4-92AB-4565-BA0A-F7F172068969}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9A-4F96-B4F3-8904468EED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{73951552-40D9-4A67-B510-BE39390733FB}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9A-4F96-B4F3-8904468EED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{C298417F-B1B2-4078-AC87-CE33900E1689}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9A-4F96-B4F3-8904468EED6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{E9CC34F2-A27A-4608-B3A2-57D3304D5A89}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89A-4F96-B4F3-8904468EED6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{EDBC3208-491C-4AE8-8E1D-5125774B24FC}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89A-4F96-B4F3-8904468EED6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{36FB8DA5-AF3A-4F6D-B88E-D0BD41AA5274}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89A-4F96-B4F3-8904468EED6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{9386C59E-7B58-4D19-98E2-0366D076F735}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89A-4F96-B4F3-8904468EED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c:v>
                </c:pt>
                <c:pt idx="16">
                  <c:v>63.7</c:v>
                </c:pt>
                <c:pt idx="24">
                  <c:v>65.2</c:v>
                </c:pt>
                <c:pt idx="32">
                  <c:v>66.8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89A-4F96-B4F3-8904468EED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{C409263C-21A2-411C-A3C8-B779003652F0}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89A-4F96-B4F3-8904468EED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{F20E6FEC-A02D-44EB-9012-514A39721E54}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9A-4F96-B4F3-8904468EED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{5D54AEB5-4AA0-45D1-A1B8-A080D368A06B}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9A-4F96-B4F3-8904468EED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{2481AC67-6191-40A9-8416-D857A6C81CAE}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9A-4F96-B4F3-8904468EED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{763F5F9D-0195-4860-9F4E-5686B26DE2B5}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9A-4F96-B4F3-8904468EED6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{BF57CC51-6886-414F-B1D6-B17E2281EA4F}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89A-4F96-B4F3-8904468EED6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{362747FC-25C3-44E1-B91E-31C33BD7C5F9}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89A-4F96-B4F3-8904468EED6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{910F531E-FA15-4D33-AF44-B23C7A4DCCD1}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89A-4F96-B4F3-8904468EED6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{77948303-2FF7-4DC0-B5EF-610CD3A558E6}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89A-4F96-B4F3-8904468EED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53.6</c:v>
                </c:pt>
                <c:pt idx="24">
                  <c:v>56.1</c:v>
                </c:pt>
                <c:pt idx="32">
                  <c:v>57.5</c:v>
                </c:pt>
              </c:numCache>
            </c:numRef>
          </c:xVal>
          <c:yVal>
            <c:numRef>
              <c:f>公会計指標分析・財政指標組合せ分析表!$BP$55:$DC$55</c:f>
              <c:numCache>
                <c:formatCode>#,##0.0;"▲ "#,##0.0</c:formatCode>
                <c:ptCount val="40"/>
                <c:pt idx="8">
                  <c:v>32.799999999999997</c:v>
                </c:pt>
                <c:pt idx="16">
                  <c:v>20.2</c:v>
                </c:pt>
                <c:pt idx="24">
                  <c:v>19</c:v>
                </c:pt>
                <c:pt idx="32">
                  <c:v>15.4</c:v>
                </c:pt>
              </c:numCache>
            </c:numRef>
          </c:yVal>
          <c:smooth val="0"/>
          <c:extLst>
            <c:ext xmlns:c16="http://schemas.microsoft.com/office/drawing/2014/chart" uri="{C3380CC4-5D6E-409C-BE32-E72D297353CC}">
              <c16:uniqueId val="{00000013-489A-4F96-B4F3-8904468EED64}"/>
            </c:ext>
          </c:extLst>
        </c:ser>
        <c:dLbls>
          <c:showLegendKey val="0"/>
          <c:showVal val="1"/>
          <c:showCatName val="0"/>
          <c:showSerName val="0"/>
          <c:showPercent val="0"/>
          <c:showBubbleSize val="0"/>
        </c:dLbls>
        <c:axId val="158298032"/>
        <c:axId val="128380088"/>
      </c:scatterChart>
      <c:valAx>
        <c:axId val="158298032"/>
        <c:scaling>
          <c:orientation val="minMax"/>
          <c:max val="59.1"/>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380088"/>
        <c:crosses val="autoZero"/>
        <c:crossBetween val="midCat"/>
      </c:valAx>
      <c:valAx>
        <c:axId val="128380088"/>
        <c:scaling>
          <c:orientation val="minMax"/>
          <c:max val="3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298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{3D1770BE-27AA-419F-8A0A-626AD3043ACD}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00B-403F-94A6-22CE7460FD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{DBA5DDB5-3CB3-477F-9ACF-490E916F891E}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0B-403F-94A6-22CE7460FD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{D189E68D-B370-44CF-A753-CCF46A47B274}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0B-403F-94A6-22CE7460FD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{C4405F4B-6756-4D03-BE90-DD88714DD38C}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0B-403F-94A6-22CE7460FD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{3B9B801E-DEED-476C-9D31-DF51F68A22B4}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0B-403F-94A6-22CE7460FDE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{AFCB78DB-ED4F-40DF-B61C-1B4005992DB7}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00B-403F-94A6-22CE7460FDE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{0908A9B3-2935-4B2E-B936-9C9A8B60FF08}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00B-403F-94A6-22CE7460FDE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{0A46FCA6-82E5-4922-8245-EADDC390DDF2}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00B-403F-94A6-22CE7460FDE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{0CD407EC-FA5A-49A1-9D6E-AB7C5CF0F045}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00B-403F-94A6-22CE7460FD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9.6999999999999993</c:v>
                </c:pt>
                <c:pt idx="16">
                  <c:v>9.4</c:v>
                </c:pt>
                <c:pt idx="24">
                  <c:v>9.5</c:v>
                </c:pt>
                <c:pt idx="32">
                  <c:v>8.5</c:v>
                </c:pt>
              </c:numCache>
            </c:numRef>
          </c:xVal>
          <c:yVal>
            <c:numRef>
              <c:f>公会計指標分析・財政指標組合せ分析表!$BP$73:$DC$73</c:f>
              <c:numCache>
                <c:formatCode>#,##0.0;"▲ "#,##0.0</c:formatCode>
                <c:ptCount val="40"/>
                <c:pt idx="0">
                  <c:v>4.5999999999999996</c:v>
                </c:pt>
              </c:numCache>
            </c:numRef>
          </c:yVal>
          <c:smooth val="0"/>
          <c:extLst>
            <c:ext xmlns:c16="http://schemas.microsoft.com/office/drawing/2014/chart" uri="{C3380CC4-5D6E-409C-BE32-E72D297353CC}">
              <c16:uniqueId val="{00000009-200B-403F-94A6-22CE7460FD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{273FBE64-9BC2-4D02-BB13-054FC35EF06F}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00B-403F-94A6-22CE7460FD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{AEE1FE8B-E17F-4632-8000-C76F3431BADA}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0B-403F-94A6-22CE7460FD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{BACB0C8B-421D-45A0-AFA5-CDD04EA8DE89}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0B-403F-94A6-22CE7460FD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{8A8F3761-9554-4F63-B594-4DF240D72BF7}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0B-403F-94A6-22CE7460FD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{65C865F3-C9A0-479A-A2B8-6A1DCE800393}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0B-403F-94A6-22CE7460FDE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{70E7506C-5B62-4BAA-B3C5-11538A487C22}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00B-403F-94A6-22CE7460FDE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{4E5D2B41-1DF8-4503-B8F7-FE08BE893D1B}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00B-403F-94A6-22CE7460FDE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{25D3EA68-815F-4A54-865C-FFA51FF9C100}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00B-403F-94A6-22CE7460FDE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{AE22C7F4-C28B-4348-8DF5-DD3FFEFC5934}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00B-403F-94A6-22CE7460FD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c:ext xmlns:c16="http://schemas.microsoft.com/office/drawing/2014/chart" uri="{C3380CC4-5D6E-409C-BE32-E72D297353CC}">
              <c16:uniqueId val="{00000013-200B-403F-94A6-22CE7460FDE5}"/>
            </c:ext>
          </c:extLst>
        </c:ser>
        <c:dLbls>
          <c:showLegendKey val="0"/>
          <c:showVal val="1"/>
          <c:showCatName val="0"/>
          <c:showSerName val="0"/>
          <c:showPercent val="0"/>
          <c:showBubbleSize val="0"/>
        </c:dLbls>
        <c:axId val="158417664"/>
        <c:axId val="158418048"/>
      </c:scatterChart>
      <c:valAx>
        <c:axId val="158417664"/>
        <c:scaling>
          <c:orientation val="minMax"/>
          <c:max val="10.6"/>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418048"/>
        <c:crosses val="autoZero"/>
        <c:crossBetween val="midCat"/>
      </c:valAx>
      <c:valAx>
        <c:axId val="158418048"/>
        <c:scaling>
          <c:orientation val="minMax"/>
          <c:max val="5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417664"/>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前年度と比較して、元利償還</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の額がマイナス</a:t>
          </a:r>
          <a:r>
            <a:rPr kumimoji="1" lang="en-US" altLang="ja-JP" sz="1100">
              <a:solidFill>
                <a:schemeClr val="dk1"/>
              </a:solidFill>
              <a:effectLst/>
              <a:latin typeface="+mn-lt"/>
              <a:ea typeface="+mn-ea"/>
              <a:cs typeface="+mn-cs"/>
            </a:rPr>
            <a:t>338</a:t>
          </a:r>
          <a:r>
            <a:rPr kumimoji="1" lang="ja-JP" altLang="ja-JP" sz="1100">
              <a:solidFill>
                <a:schemeClr val="dk1"/>
              </a:solidFill>
              <a:effectLst/>
              <a:latin typeface="+mn-lt"/>
              <a:ea typeface="+mn-ea"/>
              <a:cs typeface="+mn-cs"/>
            </a:rPr>
            <a:t>百万円、公営企業の元利償還金に対する繰入金がマイナス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百万円、算入公債費等がマイナス</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百万円となったことにより、実質公債費比率の分子はマイナス</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百万円となっている。 </a:t>
          </a:r>
          <a:endParaRPr lang="ja-JP" altLang="ja-JP" sz="1400">
            <a:effectLst/>
          </a:endParaRPr>
        </a:p>
        <a:p>
          <a:r>
            <a:rPr kumimoji="1" lang="ja-JP" altLang="ja-JP" sz="1100">
              <a:solidFill>
                <a:schemeClr val="dk1"/>
              </a:solidFill>
              <a:effectLst/>
              <a:latin typeface="+mn-lt"/>
              <a:ea typeface="+mn-ea"/>
              <a:cs typeface="+mn-cs"/>
            </a:rPr>
            <a:t>　実質公債費</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率は単年度では</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と前年度に比べ</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たため、実質公債費比率は</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と前年度と比べ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今後、広域ごみ処理場の建設をはじめとする大</a:t>
          </a:r>
          <a:r>
            <a:rPr kumimoji="1" lang="ja-JP" altLang="en-US" sz="1100">
              <a:solidFill>
                <a:schemeClr val="dk1"/>
              </a:solidFill>
              <a:effectLst/>
              <a:latin typeface="+mn-lt"/>
              <a:ea typeface="+mn-ea"/>
              <a:cs typeface="+mn-cs"/>
            </a:rPr>
            <a:t>型</a:t>
          </a:r>
          <a:r>
            <a:rPr kumimoji="1" lang="ja-JP" altLang="ja-JP" sz="1100">
              <a:solidFill>
                <a:schemeClr val="dk1"/>
              </a:solidFill>
              <a:effectLst/>
              <a:latin typeface="+mn-lt"/>
              <a:ea typeface="+mn-ea"/>
              <a:cs typeface="+mn-cs"/>
            </a:rPr>
            <a:t>事業に対する財源としての大規模な起債の発行が予定されることから、実質公債費比率は高い数値で推移することが予想される。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充当可能財源が将来負担額を</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ため、比率</a:t>
          </a:r>
          <a:r>
            <a:rPr kumimoji="1" lang="ja-JP" altLang="en-US" sz="1100">
              <a:solidFill>
                <a:schemeClr val="dk1"/>
              </a:solidFill>
              <a:effectLst/>
              <a:latin typeface="+mn-lt"/>
              <a:ea typeface="+mn-ea"/>
              <a:cs typeface="+mn-cs"/>
            </a:rPr>
            <a:t>無し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年は順調に減少しているが、広域ごみ処理場の建設をはじめとする</a:t>
          </a:r>
          <a:r>
            <a:rPr kumimoji="1" lang="ja-JP" altLang="en-US" sz="1100">
              <a:solidFill>
                <a:schemeClr val="dk1"/>
              </a:solidFill>
              <a:effectLst/>
              <a:latin typeface="+mn-lt"/>
              <a:ea typeface="+mn-ea"/>
              <a:cs typeface="+mn-cs"/>
            </a:rPr>
            <a:t>大型</a:t>
          </a:r>
          <a:r>
            <a:rPr kumimoji="1" lang="ja-JP" altLang="ja-JP" sz="1100">
              <a:solidFill>
                <a:schemeClr val="dk1"/>
              </a:solidFill>
              <a:effectLst/>
              <a:latin typeface="+mn-lt"/>
              <a:ea typeface="+mn-ea"/>
              <a:cs typeface="+mn-cs"/>
            </a:rPr>
            <a:t>事業に対する財源としての大規模な起債の発行が予定されており、予断を許さない状況である。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大分県国東市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地方債の繰上償還を行ったため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普通交付税の合併算定替えによる特例措置の適用期限の終了後の財源を確保するため財政調整基金を一定程度確保しながら、老朽化した施設の更新や除却に対応するための公共施設整備基金や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義務教育学校建設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等の大型事業を実施したことによる地方債の償還に備えるための減債基金の積み立てを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行っていく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市民の連帯の強化及び地域振興等のための事業に活用する。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・ふるさと応援基金：贈られたふるさと応援</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寄附金を活力あるまちづくりの施策を推進するために活用する。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公共施設等の整備、改修、更新及び除却に要する経費に活用する。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長期的な展望に立って地域福祉の充実化を図るため積み立てた基金の運用益を活用する。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・サンコーポラス整備基金：市営住宅</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サンコーポラス富来の施設整備に活用する。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百万円の増、保育料の軽減等の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事業の経費に充当したため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・公共施設整備基金：運用益等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・地域福祉基金：積立金の運用益を事業に活用する果実運用型の基金のため増減なし。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・サンコーポラス整備基金：運用益等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、改修事業に充当したため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・地域振興基金：普通交付税の一本算定に備え一定額を積み立てる。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・ふるさと応援基金：贈られた寄附金は必要経費を除い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ながら、「子育て」や「定住」などの施策の経費に取り崩して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・公共施設整備基金：公共施設管理計画に基づく施設整備に対応するため必要な額を積み立てる。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・地域福祉基金：今後も地域福祉の向上のため現状を維持して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・サンコーポラス整備基金：建築後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年以上経過し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予定されている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大規模な改修費用に取り崩して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・普通建設事業費の増加に伴う財源不足等によるもの。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以上を維持するように努めることとしている。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百万円を実施したことによる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普通交付税の一本算定に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よる交付減額に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繰上償還の財源として積み立てている。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28,176
27,932
318.10
22,991,526
22,372,087
415,927
11,922,510
19,213,832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当市が保有する有形固定資産の老朽化が進み、減価償却率が上昇している。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年度末に策定した公共施設総合管理計画において、今後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年間で公共施設の延べ床面積総数から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％縮減するという目標を掲げている。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これを踏まえて、令和元年度末に公共施設個別計画を策定し、施設ごとに今後の方針を定めた。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老朽化した固定資産の状態や活用状況等を踏まえ、長寿命化や複合化、除却などの対策を計画的に進め</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70" name="直線コネクタ 69"/>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71"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72" name="直線コネクタ 71"/>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73"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74" name="直線コネクタ 73"/>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75"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6" name="フローチャート: 判断 75"/>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77" name="フローチャート: 判断 76"/>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8" name="フローチャート: 判断 77"/>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9" name="フローチャート: 判断 78"/>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46863</xdr:rowOff>
    </xdr:from>
    <xdr:to>
      <xdr:col>23</xdr:col>
      <xdr:colOff>136525</xdr:colOff>
      <xdr:row>28</xdr:row>
      <xdr:rowOff>148463</xdr:rowOff>
    </xdr:to>
    <xdr:sp macro="" textlink="">
      <xdr:nvSpPr>
        <xdr:cNvPr id="85" name="楕円 84"/>
        <xdr:cNvSpPr/>
      </xdr:nvSpPr>
      <xdr:spPr>
        <a:xfrm>
          <a:off x="47117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69740</xdr:rowOff>
    </xdr:from>
    <xdr:ext cx="405111" cy="259045"/>
    <xdr:sp macro="" textlink="">
      <xdr:nvSpPr>
        <xdr:cNvPr id="86" name="有形固定資産減価償却率該当値テキスト"/>
        <xdr:cNvSpPr txBox="1"/>
      </xdr:nvSpPr>
      <xdr:spPr>
        <a:xfrm>
          <a:off x="48133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81407</xdr:rowOff>
    </xdr:from>
    <xdr:to>
      <xdr:col>19</xdr:col>
      <xdr:colOff>187325</xdr:colOff>
      <xdr:row>29</xdr:row>
      <xdr:rowOff>11557</xdr:rowOff>
    </xdr:to>
    <xdr:sp macro="" textlink="">
      <xdr:nvSpPr>
        <xdr:cNvPr id="87" name="楕円 86"/>
        <xdr:cNvSpPr/>
      </xdr:nvSpPr>
      <xdr:spPr>
        <a:xfrm>
          <a:off x="40005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97663</xdr:rowOff>
    </xdr:from>
    <xdr:to>
      <xdr:col>23</xdr:col>
      <xdr:colOff>85725</xdr:colOff>
      <xdr:row>28</xdr:row>
      <xdr:rowOff>132207</xdr:rowOff>
    </xdr:to>
    <xdr:cxnSp macro="">
      <xdr:nvCxnSpPr>
        <xdr:cNvPr id="88" name="直線コネクタ 87"/>
        <xdr:cNvCxnSpPr/>
      </xdr:nvCxnSpPr>
      <xdr:spPr>
        <a:xfrm flipV="1">
          <a:off x="4051300" y="5669788"/>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113792</xdr:rowOff>
    </xdr:from>
    <xdr:to>
      <xdr:col>15</xdr:col>
      <xdr:colOff>187325</xdr:colOff>
      <xdr:row>29</xdr:row>
      <xdr:rowOff>43942</xdr:rowOff>
    </xdr:to>
    <xdr:sp macro="" textlink="">
      <xdr:nvSpPr>
        <xdr:cNvPr id="89" name="楕円 88"/>
        <xdr:cNvSpPr/>
      </xdr:nvSpPr>
      <xdr:spPr>
        <a:xfrm>
          <a:off x="3238500" y="56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132207</xdr:rowOff>
    </xdr:from>
    <xdr:to>
      <xdr:col>19</xdr:col>
      <xdr:colOff>136525</xdr:colOff>
      <xdr:row>28</xdr:row>
      <xdr:rowOff>164592</xdr:rowOff>
    </xdr:to>
    <xdr:cxnSp macro="">
      <xdr:nvCxnSpPr>
        <xdr:cNvPr id="90" name="直線コネクタ 89"/>
        <xdr:cNvCxnSpPr/>
      </xdr:nvCxnSpPr>
      <xdr:spPr>
        <a:xfrm flipV="1">
          <a:off x="3289300" y="570433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150495</xdr:rowOff>
    </xdr:from>
    <xdr:to>
      <xdr:col>11</xdr:col>
      <xdr:colOff>187325</xdr:colOff>
      <xdr:row>29</xdr:row>
      <xdr:rowOff>80645</xdr:rowOff>
    </xdr:to>
    <xdr:sp macro="" textlink="">
      <xdr:nvSpPr>
        <xdr:cNvPr id="91" name="楕円 90"/>
        <xdr:cNvSpPr/>
      </xdr:nvSpPr>
      <xdr:spPr>
        <a:xfrm>
          <a:off x="2476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164592</xdr:rowOff>
    </xdr:from>
    <xdr:to>
      <xdr:col>15</xdr:col>
      <xdr:colOff>136525</xdr:colOff>
      <xdr:row>29</xdr:row>
      <xdr:rowOff>29845</xdr:rowOff>
    </xdr:to>
    <xdr:cxnSp macro="">
      <xdr:nvCxnSpPr>
        <xdr:cNvPr id="92" name="直線コネクタ 91"/>
        <xdr:cNvCxnSpPr/>
      </xdr:nvCxnSpPr>
      <xdr:spPr>
        <a:xfrm flipV="1">
          <a:off x="2527300" y="5736717"/>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93" name="n_1aveValue有形固定資産減価償却率"/>
        <xdr:cNvSpPr txBox="1"/>
      </xdr:nvSpPr>
      <xdr:spPr>
        <a:xfrm>
          <a:off x="38360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94" name="n_2aveValue有形固定資産減価償却率"/>
        <xdr:cNvSpPr txBox="1"/>
      </xdr:nvSpPr>
      <xdr:spPr>
        <a:xfrm>
          <a:off x="3086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145178</xdr:rowOff>
    </xdr:from>
    <xdr:ext cx="405111" cy="259045"/>
    <xdr:sp macro="" textlink="">
      <xdr:nvSpPr>
        <xdr:cNvPr id="95" name="n_3aveValue有形固定資産減価償却率"/>
        <xdr:cNvSpPr txBox="1"/>
      </xdr:nvSpPr>
      <xdr:spPr>
        <a:xfrm>
          <a:off x="2324744" y="588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28084</xdr:rowOff>
    </xdr:from>
    <xdr:ext cx="405111" cy="259045"/>
    <xdr:sp macro="" textlink="">
      <xdr:nvSpPr>
        <xdr:cNvPr id="96" name="n_1mainValue有形固定資産減価償却率"/>
        <xdr:cNvSpPr txBox="1"/>
      </xdr:nvSpPr>
      <xdr:spPr>
        <a:xfrm>
          <a:off x="38360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60469</xdr:rowOff>
    </xdr:from>
    <xdr:ext cx="405111" cy="259045"/>
    <xdr:sp macro="" textlink="">
      <xdr:nvSpPr>
        <xdr:cNvPr id="97" name="n_2mainValue有形固定資産減価償却率"/>
        <xdr:cNvSpPr txBox="1"/>
      </xdr:nvSpPr>
      <xdr:spPr>
        <a:xfrm>
          <a:off x="3086744" y="546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97172</xdr:rowOff>
    </xdr:from>
    <xdr:ext cx="405111" cy="259045"/>
    <xdr:sp macro="" textlink="">
      <xdr:nvSpPr>
        <xdr:cNvPr id="98" name="n_3mainValue有形固定資産減価償却率"/>
        <xdr:cNvSpPr txBox="1"/>
      </xdr:nvSpPr>
      <xdr:spPr>
        <a:xfrm>
          <a:off x="2324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類似団体と比べ低くなっている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今後、広域ごみ処理場の建設や老朽化した施設の更新等に伴う大規模な起債の発行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地方債残高の増加が見込まれており、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上昇していく見通しである。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27" name="直線コネクタ 126"/>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30"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31" name="直線コネクタ 130"/>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32" name="債務償還比率平均値テキスト"/>
        <xdr:cNvSpPr txBox="1"/>
      </xdr:nvSpPr>
      <xdr:spPr>
        <a:xfrm>
          <a:off x="14846300" y="585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33" name="フローチャート: 判断 132"/>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34" name="フローチャート: 判断 133"/>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25005</xdr:rowOff>
    </xdr:from>
    <xdr:to>
      <xdr:col>76</xdr:col>
      <xdr:colOff>73025</xdr:colOff>
      <xdr:row>31</xdr:row>
      <xdr:rowOff>126605</xdr:rowOff>
    </xdr:to>
    <xdr:sp macro="" textlink="">
      <xdr:nvSpPr>
        <xdr:cNvPr id="140" name="楕円 139"/>
        <xdr:cNvSpPr/>
      </xdr:nvSpPr>
      <xdr:spPr>
        <a:xfrm>
          <a:off x="14744700" y="6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3432</xdr:rowOff>
    </xdr:from>
    <xdr:ext cx="469744" cy="259045"/>
    <xdr:sp macro="" textlink="">
      <xdr:nvSpPr>
        <xdr:cNvPr id="141" name="債務償還比率該当値テキスト"/>
        <xdr:cNvSpPr txBox="1"/>
      </xdr:nvSpPr>
      <xdr:spPr>
        <a:xfrm>
          <a:off x="14846300" y="60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54032</xdr:rowOff>
    </xdr:from>
    <xdr:to>
      <xdr:col>72</xdr:col>
      <xdr:colOff>123825</xdr:colOff>
      <xdr:row>31</xdr:row>
      <xdr:rowOff>155632</xdr:rowOff>
    </xdr:to>
    <xdr:sp macro="" textlink="">
      <xdr:nvSpPr>
        <xdr:cNvPr id="142" name="楕円 141"/>
        <xdr:cNvSpPr/>
      </xdr:nvSpPr>
      <xdr:spPr>
        <a:xfrm>
          <a:off x="14033500" y="614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75805</xdr:rowOff>
    </xdr:from>
    <xdr:to>
      <xdr:col>76</xdr:col>
      <xdr:colOff>22225</xdr:colOff>
      <xdr:row>31</xdr:row>
      <xdr:rowOff>104832</xdr:rowOff>
    </xdr:to>
    <xdr:cxnSp macro="">
      <xdr:nvCxnSpPr>
        <xdr:cNvPr id="143" name="直線コネクタ 142"/>
        <xdr:cNvCxnSpPr/>
      </xdr:nvCxnSpPr>
      <xdr:spPr>
        <a:xfrm flipV="1">
          <a:off x="14084300" y="6162280"/>
          <a:ext cx="711200" cy="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144" name="n_1aveValue債務償還比率"/>
        <xdr:cNvSpPr txBox="1"/>
      </xdr:nvSpPr>
      <xdr:spPr>
        <a:xfrm>
          <a:off x="13836727" y="579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146759</xdr:rowOff>
    </xdr:from>
    <xdr:ext cx="469744" cy="259045"/>
    <xdr:sp macro="" textlink="">
      <xdr:nvSpPr>
        <xdr:cNvPr id="145" name="n_1mainValue債務償還比率"/>
        <xdr:cNvSpPr txBox="1"/>
      </xdr:nvSpPr>
      <xdr:spPr>
        <a:xfrm>
          <a:off x="13836727" y="623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28,176
27,932
318.10
22,991,526
22,372,087
415,927
11,922,510
19,213,832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1" name="楕円 70"/>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2" name="【道路】&#10;有形固定資産減価償却率該当値テキスト"/>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3" name="楕円 72"/>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19050</xdr:rowOff>
    </xdr:to>
    <xdr:cxnSp macro="">
      <xdr:nvCxnSpPr>
        <xdr:cNvPr id="74" name="直線コネクタ 73"/>
        <xdr:cNvCxnSpPr/>
      </xdr:nvCxnSpPr>
      <xdr:spPr>
        <a:xfrm>
          <a:off x="3797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5" name="楕円 74"/>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87630</xdr:rowOff>
    </xdr:to>
    <xdr:cxnSp macro="">
      <xdr:nvCxnSpPr>
        <xdr:cNvPr id="76" name="直線コネクタ 75"/>
        <xdr:cNvCxnSpPr/>
      </xdr:nvCxnSpPr>
      <xdr:spPr>
        <a:xfrm flipV="1">
          <a:off x="2908300" y="6362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77" name="楕円 76"/>
        <xdr:cNvSpPr/>
      </xdr:nvSpPr>
      <xdr:spPr>
        <a:xfrm>
          <a:off x="196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121920</xdr:rowOff>
    </xdr:to>
    <xdr:cxnSp macro="">
      <xdr:nvCxnSpPr>
        <xdr:cNvPr id="78" name="直線コネクタ 77"/>
        <xdr:cNvCxnSpPr/>
      </xdr:nvCxnSpPr>
      <xdr:spPr>
        <a:xfrm flipV="1">
          <a:off x="2019300" y="643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9" name="n_1ave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0" name="n_2ave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19067</xdr:rowOff>
    </xdr:from>
    <xdr:ext cx="405111" cy="259045"/>
    <xdr:sp macro="" textlink="">
      <xdr:nvSpPr>
        <xdr:cNvPr id="81" name="n_3aveValue【道路】&#10;有形固定資産減価償却率"/>
        <xdr:cNvSpPr txBox="1"/>
      </xdr:nvSpPr>
      <xdr:spPr>
        <a:xfrm>
          <a:off x="1816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86377</xdr:rowOff>
    </xdr:from>
    <xdr:ext cx="405111" cy="259045"/>
    <xdr:sp macro="" textlink="">
      <xdr:nvSpPr>
        <xdr:cNvPr id="82" name="n_1mainValue【道路】&#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3" name="n_2main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17797</xdr:rowOff>
    </xdr:from>
    <xdr:ext cx="405111" cy="259045"/>
    <xdr:sp macro="" textlink="">
      <xdr:nvSpPr>
        <xdr:cNvPr id="84" name="n_3mainValue【道路】&#10;有形固定資産減価償却率"/>
        <xdr:cNvSpPr txBox="1"/>
      </xdr:nvSpPr>
      <xdr:spPr>
        <a:xfrm>
          <a:off x="1816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111059</xdr:rowOff>
    </xdr:from>
    <xdr:ext cx="534377" cy="259045"/>
    <xdr:sp macro="" textlink="">
      <xdr:nvSpPr>
        <xdr:cNvPr id="113" name="【道路】&#10;一人当たり延長平均値テキスト"/>
        <xdr:cNvSpPr txBox="1"/>
      </xdr:nvSpPr>
      <xdr:spPr>
        <a:xfrm>
          <a:off x="10515600" y="662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7" name="フローチャート: 判断 116"/>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17266</xdr:rowOff>
    </xdr:from>
    <xdr:to>
      <xdr:col>55</xdr:col>
      <xdr:colOff>50800</xdr:colOff>
      <xdr:row>35</xdr:row>
      <xdr:rowOff>118866</xdr:rowOff>
    </xdr:to>
    <xdr:sp macro="" textlink="">
      <xdr:nvSpPr>
        <xdr:cNvPr id="123" name="楕円 122"/>
        <xdr:cNvSpPr/>
      </xdr:nvSpPr>
      <xdr:spPr>
        <a:xfrm>
          <a:off x="10426700" y="601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40143</xdr:rowOff>
    </xdr:from>
    <xdr:ext cx="534377" cy="259045"/>
    <xdr:sp macro="" textlink="">
      <xdr:nvSpPr>
        <xdr:cNvPr id="124" name="【道路】&#10;一人当たり延長該当値テキスト"/>
        <xdr:cNvSpPr txBox="1"/>
      </xdr:nvSpPr>
      <xdr:spPr>
        <a:xfrm>
          <a:off x="10515600" y="586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40068</xdr:rowOff>
    </xdr:from>
    <xdr:to>
      <xdr:col>50</xdr:col>
      <xdr:colOff>165100</xdr:colOff>
      <xdr:row>35</xdr:row>
      <xdr:rowOff>141668</xdr:rowOff>
    </xdr:to>
    <xdr:sp macro="" textlink="">
      <xdr:nvSpPr>
        <xdr:cNvPr id="125" name="楕円 124"/>
        <xdr:cNvSpPr/>
      </xdr:nvSpPr>
      <xdr:spPr>
        <a:xfrm>
          <a:off x="9588500" y="60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68066</xdr:rowOff>
    </xdr:from>
    <xdr:to>
      <xdr:col>55</xdr:col>
      <xdr:colOff>0</xdr:colOff>
      <xdr:row>35</xdr:row>
      <xdr:rowOff>90868</xdr:rowOff>
    </xdr:to>
    <xdr:cxnSp macro="">
      <xdr:nvCxnSpPr>
        <xdr:cNvPr id="126" name="直線コネクタ 125"/>
        <xdr:cNvCxnSpPr/>
      </xdr:nvCxnSpPr>
      <xdr:spPr>
        <a:xfrm flipV="1">
          <a:off x="9639300" y="6068816"/>
          <a:ext cx="838200" cy="2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76092</xdr:rowOff>
    </xdr:from>
    <xdr:to>
      <xdr:col>46</xdr:col>
      <xdr:colOff>38100</xdr:colOff>
      <xdr:row>36</xdr:row>
      <xdr:rowOff>6242</xdr:rowOff>
    </xdr:to>
    <xdr:sp macro="" textlink="">
      <xdr:nvSpPr>
        <xdr:cNvPr id="127" name="楕円 126"/>
        <xdr:cNvSpPr/>
      </xdr:nvSpPr>
      <xdr:spPr>
        <a:xfrm>
          <a:off x="8699500" y="60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90868</xdr:rowOff>
    </xdr:from>
    <xdr:to>
      <xdr:col>50</xdr:col>
      <xdr:colOff>114300</xdr:colOff>
      <xdr:row>35</xdr:row>
      <xdr:rowOff>126892</xdr:rowOff>
    </xdr:to>
    <xdr:cxnSp macro="">
      <xdr:nvCxnSpPr>
        <xdr:cNvPr id="128" name="直線コネクタ 127"/>
        <xdr:cNvCxnSpPr/>
      </xdr:nvCxnSpPr>
      <xdr:spPr>
        <a:xfrm flipV="1">
          <a:off x="8750300" y="6091618"/>
          <a:ext cx="889000" cy="3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93066</xdr:rowOff>
    </xdr:from>
    <xdr:to>
      <xdr:col>41</xdr:col>
      <xdr:colOff>101600</xdr:colOff>
      <xdr:row>36</xdr:row>
      <xdr:rowOff>23216</xdr:rowOff>
    </xdr:to>
    <xdr:sp macro="" textlink="">
      <xdr:nvSpPr>
        <xdr:cNvPr id="129" name="楕円 128"/>
        <xdr:cNvSpPr/>
      </xdr:nvSpPr>
      <xdr:spPr>
        <a:xfrm>
          <a:off x="7810500" y="60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126892</xdr:rowOff>
    </xdr:from>
    <xdr:to>
      <xdr:col>45</xdr:col>
      <xdr:colOff>177800</xdr:colOff>
      <xdr:row>35</xdr:row>
      <xdr:rowOff>143866</xdr:rowOff>
    </xdr:to>
    <xdr:cxnSp macro="">
      <xdr:nvCxnSpPr>
        <xdr:cNvPr id="130" name="直線コネクタ 129"/>
        <xdr:cNvCxnSpPr/>
      </xdr:nvCxnSpPr>
      <xdr:spPr>
        <a:xfrm flipV="1">
          <a:off x="7861300" y="6127642"/>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54024</xdr:rowOff>
    </xdr:from>
    <xdr:ext cx="534377" cy="259045"/>
    <xdr:sp macro="" textlink="">
      <xdr:nvSpPr>
        <xdr:cNvPr id="131" name="n_1aveValue【道路】&#10;一人当たり延長"/>
        <xdr:cNvSpPr txBox="1"/>
      </xdr:nvSpPr>
      <xdr:spPr>
        <a:xfrm>
          <a:off x="93594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10704</xdr:rowOff>
    </xdr:from>
    <xdr:ext cx="534377" cy="259045"/>
    <xdr:sp macro="" textlink="">
      <xdr:nvSpPr>
        <xdr:cNvPr id="132" name="n_2aveValue【道路】&#10;一人当たり延長"/>
        <xdr:cNvSpPr txBox="1"/>
      </xdr:nvSpPr>
      <xdr:spPr>
        <a:xfrm>
          <a:off x="8483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46765</xdr:rowOff>
    </xdr:from>
    <xdr:ext cx="534377" cy="259045"/>
    <xdr:sp macro="" textlink="">
      <xdr:nvSpPr>
        <xdr:cNvPr id="133" name="n_3aveValue【道路】&#10;一人当たり延長"/>
        <xdr:cNvSpPr txBox="1"/>
      </xdr:nvSpPr>
      <xdr:spPr>
        <a:xfrm>
          <a:off x="7594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158195</xdr:rowOff>
    </xdr:from>
    <xdr:ext cx="534377" cy="259045"/>
    <xdr:sp macro="" textlink="">
      <xdr:nvSpPr>
        <xdr:cNvPr id="134" name="n_1mainValue【道路】&#10;一人当たり延長"/>
        <xdr:cNvSpPr txBox="1"/>
      </xdr:nvSpPr>
      <xdr:spPr>
        <a:xfrm>
          <a:off x="9359411" y="58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22769</xdr:rowOff>
    </xdr:from>
    <xdr:ext cx="534377" cy="259045"/>
    <xdr:sp macro="" textlink="">
      <xdr:nvSpPr>
        <xdr:cNvPr id="135" name="n_2mainValue【道路】&#10;一人当たり延長"/>
        <xdr:cNvSpPr txBox="1"/>
      </xdr:nvSpPr>
      <xdr:spPr>
        <a:xfrm>
          <a:off x="8483111" y="585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39743</xdr:rowOff>
    </xdr:from>
    <xdr:ext cx="534377" cy="259045"/>
    <xdr:sp macro="" textlink="">
      <xdr:nvSpPr>
        <xdr:cNvPr id="136" name="n_3mainValue【道路】&#10;一人当たり延長"/>
        <xdr:cNvSpPr txBox="1"/>
      </xdr:nvSpPr>
      <xdr:spPr>
        <a:xfrm>
          <a:off x="7594111" y="586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100710</xdr:rowOff>
    </xdr:from>
    <xdr:ext cx="405111" cy="259045"/>
    <xdr:sp macro="" textlink="">
      <xdr:nvSpPr>
        <xdr:cNvPr id="167" name="【橋りょう・トンネル】&#10;有形固定資産減価償却率平均値テキスト"/>
        <xdr:cNvSpPr txBox="1"/>
      </xdr:nvSpPr>
      <xdr:spPr>
        <a:xfrm>
          <a:off x="46736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1" name="フローチャート: 判断 170"/>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16147</xdr:rowOff>
    </xdr:from>
    <xdr:to>
      <xdr:col>24</xdr:col>
      <xdr:colOff>114300</xdr:colOff>
      <xdr:row>57</xdr:row>
      <xdr:rowOff>117747</xdr:rowOff>
    </xdr:to>
    <xdr:sp macro="" textlink="">
      <xdr:nvSpPr>
        <xdr:cNvPr id="177" name="楕円 176"/>
        <xdr:cNvSpPr/>
      </xdr:nvSpPr>
      <xdr:spPr>
        <a:xfrm>
          <a:off x="45847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39024</xdr:rowOff>
    </xdr:from>
    <xdr:ext cx="405111" cy="259045"/>
    <xdr:sp macro="" textlink="">
      <xdr:nvSpPr>
        <xdr:cNvPr id="178" name="【橋りょう・トンネル】&#10;有形固定資産減価償却率該当値テキスト"/>
        <xdr:cNvSpPr txBox="1"/>
      </xdr:nvSpPr>
      <xdr:spPr>
        <a:xfrm>
          <a:off x="4673600" y="964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16147</xdr:rowOff>
    </xdr:from>
    <xdr:to>
      <xdr:col>20</xdr:col>
      <xdr:colOff>38100</xdr:colOff>
      <xdr:row>57</xdr:row>
      <xdr:rowOff>117747</xdr:rowOff>
    </xdr:to>
    <xdr:sp macro="" textlink="">
      <xdr:nvSpPr>
        <xdr:cNvPr id="179" name="楕円 178"/>
        <xdr:cNvSpPr/>
      </xdr:nvSpPr>
      <xdr:spPr>
        <a:xfrm>
          <a:off x="37465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66947</xdr:rowOff>
    </xdr:from>
    <xdr:to>
      <xdr:col>24</xdr:col>
      <xdr:colOff>63500</xdr:colOff>
      <xdr:row>57</xdr:row>
      <xdr:rowOff>66947</xdr:rowOff>
    </xdr:to>
    <xdr:cxnSp macro="">
      <xdr:nvCxnSpPr>
        <xdr:cNvPr id="180" name="直線コネクタ 179"/>
        <xdr:cNvCxnSpPr/>
      </xdr:nvCxnSpPr>
      <xdr:spPr>
        <a:xfrm>
          <a:off x="3797300" y="98395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42273</xdr:rowOff>
    </xdr:from>
    <xdr:to>
      <xdr:col>15</xdr:col>
      <xdr:colOff>101600</xdr:colOff>
      <xdr:row>57</xdr:row>
      <xdr:rowOff>143873</xdr:rowOff>
    </xdr:to>
    <xdr:sp macro="" textlink="">
      <xdr:nvSpPr>
        <xdr:cNvPr id="181" name="楕円 180"/>
        <xdr:cNvSpPr/>
      </xdr:nvSpPr>
      <xdr:spPr>
        <a:xfrm>
          <a:off x="2857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66947</xdr:rowOff>
    </xdr:from>
    <xdr:to>
      <xdr:col>19</xdr:col>
      <xdr:colOff>177800</xdr:colOff>
      <xdr:row>57</xdr:row>
      <xdr:rowOff>93073</xdr:rowOff>
    </xdr:to>
    <xdr:cxnSp macro="">
      <xdr:nvCxnSpPr>
        <xdr:cNvPr id="182" name="直線コネクタ 181"/>
        <xdr:cNvCxnSpPr/>
      </xdr:nvCxnSpPr>
      <xdr:spPr>
        <a:xfrm flipV="1">
          <a:off x="2908300" y="98395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50437</xdr:rowOff>
    </xdr:from>
    <xdr:to>
      <xdr:col>10</xdr:col>
      <xdr:colOff>165100</xdr:colOff>
      <xdr:row>57</xdr:row>
      <xdr:rowOff>152037</xdr:rowOff>
    </xdr:to>
    <xdr:sp macro="" textlink="">
      <xdr:nvSpPr>
        <xdr:cNvPr id="183" name="楕円 182"/>
        <xdr:cNvSpPr/>
      </xdr:nvSpPr>
      <xdr:spPr>
        <a:xfrm>
          <a:off x="19685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93073</xdr:rowOff>
    </xdr:from>
    <xdr:to>
      <xdr:col>15</xdr:col>
      <xdr:colOff>50800</xdr:colOff>
      <xdr:row>57</xdr:row>
      <xdr:rowOff>101237</xdr:rowOff>
    </xdr:to>
    <xdr:cxnSp macro="">
      <xdr:nvCxnSpPr>
        <xdr:cNvPr id="184" name="直線コネクタ 183"/>
        <xdr:cNvCxnSpPr/>
      </xdr:nvCxnSpPr>
      <xdr:spPr>
        <a:xfrm flipV="1">
          <a:off x="2019300" y="986572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54990</xdr:rowOff>
    </xdr:from>
    <xdr:ext cx="405111" cy="259045"/>
    <xdr:sp macro="" textlink="">
      <xdr:nvSpPr>
        <xdr:cNvPr id="185" name="n_1aveValue【橋りょう・トンネル】&#10;有形固定資産減価償却率"/>
        <xdr:cNvSpPr txBox="1"/>
      </xdr:nvSpPr>
      <xdr:spPr>
        <a:xfrm>
          <a:off x="35820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54990</xdr:rowOff>
    </xdr:from>
    <xdr:ext cx="405111" cy="259045"/>
    <xdr:sp macro="" textlink="">
      <xdr:nvSpPr>
        <xdr:cNvPr id="186" name="n_2aveValue【橋りょう・トンネル】&#10;有形固定資産減価償却率"/>
        <xdr:cNvSpPr txBox="1"/>
      </xdr:nvSpPr>
      <xdr:spPr>
        <a:xfrm>
          <a:off x="2705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54990</xdr:rowOff>
    </xdr:from>
    <xdr:ext cx="405111" cy="259045"/>
    <xdr:sp macro="" textlink="">
      <xdr:nvSpPr>
        <xdr:cNvPr id="187" name="n_3aveValue【橋りょう・トンネル】&#10;有形固定資産減価償却率"/>
        <xdr:cNvSpPr txBox="1"/>
      </xdr:nvSpPr>
      <xdr:spPr>
        <a:xfrm>
          <a:off x="1816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134274</xdr:rowOff>
    </xdr:from>
    <xdr:ext cx="405111" cy="259045"/>
    <xdr:sp macro="" textlink="">
      <xdr:nvSpPr>
        <xdr:cNvPr id="188" name="n_1mainValue【橋りょう・トンネル】&#10;有形固定資産減価償却率"/>
        <xdr:cNvSpPr txBox="1"/>
      </xdr:nvSpPr>
      <xdr:spPr>
        <a:xfrm>
          <a:off x="358204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160400</xdr:rowOff>
    </xdr:from>
    <xdr:ext cx="405111" cy="259045"/>
    <xdr:sp macro="" textlink="">
      <xdr:nvSpPr>
        <xdr:cNvPr id="189" name="n_2mainValue【橋りょう・トンネル】&#10;有形固定資産減価償却率"/>
        <xdr:cNvSpPr txBox="1"/>
      </xdr:nvSpPr>
      <xdr:spPr>
        <a:xfrm>
          <a:off x="27057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168564</xdr:rowOff>
    </xdr:from>
    <xdr:ext cx="405111" cy="259045"/>
    <xdr:sp macro="" textlink="">
      <xdr:nvSpPr>
        <xdr:cNvPr id="190" name="n_3mainValue【橋りょう・トンネル】&#10;有形固定資産減価償却率"/>
        <xdr:cNvSpPr txBox="1"/>
      </xdr:nvSpPr>
      <xdr:spPr>
        <a:xfrm>
          <a:off x="181674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89433</xdr:rowOff>
    </xdr:from>
    <xdr:ext cx="599010" cy="259045"/>
    <xdr:sp macro="" textlink="">
      <xdr:nvSpPr>
        <xdr:cNvPr id="221" name="【橋りょう・トンネル】&#10;一人当たり有形固定資産（償却資産）額平均値テキスト"/>
        <xdr:cNvSpPr txBox="1"/>
      </xdr:nvSpPr>
      <xdr:spPr>
        <a:xfrm>
          <a:off x="10515600" y="10719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25" name="フローチャート: 判断 224"/>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137709</xdr:rowOff>
    </xdr:from>
    <xdr:to>
      <xdr:col>55</xdr:col>
      <xdr:colOff>50800</xdr:colOff>
      <xdr:row>58</xdr:row>
      <xdr:rowOff>67859</xdr:rowOff>
    </xdr:to>
    <xdr:sp macro="" textlink="">
      <xdr:nvSpPr>
        <xdr:cNvPr id="231" name="楕円 230"/>
        <xdr:cNvSpPr/>
      </xdr:nvSpPr>
      <xdr:spPr>
        <a:xfrm>
          <a:off x="10426700" y="991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160586</xdr:rowOff>
    </xdr:from>
    <xdr:ext cx="690189" cy="259045"/>
    <xdr:sp macro="" textlink="">
      <xdr:nvSpPr>
        <xdr:cNvPr id="232" name="【橋りょう・トンネル】&#10;一人当たり有形固定資産（償却資産）額該当値テキスト"/>
        <xdr:cNvSpPr txBox="1"/>
      </xdr:nvSpPr>
      <xdr:spPr>
        <a:xfrm>
          <a:off x="10515600" y="97617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159969</xdr:rowOff>
    </xdr:from>
    <xdr:to>
      <xdr:col>50</xdr:col>
      <xdr:colOff>165100</xdr:colOff>
      <xdr:row>58</xdr:row>
      <xdr:rowOff>90119</xdr:rowOff>
    </xdr:to>
    <xdr:sp macro="" textlink="">
      <xdr:nvSpPr>
        <xdr:cNvPr id="233" name="楕円 232"/>
        <xdr:cNvSpPr/>
      </xdr:nvSpPr>
      <xdr:spPr>
        <a:xfrm>
          <a:off x="9588500" y="99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17059</xdr:rowOff>
    </xdr:from>
    <xdr:to>
      <xdr:col>55</xdr:col>
      <xdr:colOff>0</xdr:colOff>
      <xdr:row>58</xdr:row>
      <xdr:rowOff>39319</xdr:rowOff>
    </xdr:to>
    <xdr:cxnSp macro="">
      <xdr:nvCxnSpPr>
        <xdr:cNvPr id="234" name="直線コネクタ 233"/>
        <xdr:cNvCxnSpPr/>
      </xdr:nvCxnSpPr>
      <xdr:spPr>
        <a:xfrm flipV="1">
          <a:off x="9639300" y="9961159"/>
          <a:ext cx="8382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13527</xdr:rowOff>
    </xdr:from>
    <xdr:to>
      <xdr:col>46</xdr:col>
      <xdr:colOff>38100</xdr:colOff>
      <xdr:row>58</xdr:row>
      <xdr:rowOff>115127</xdr:rowOff>
    </xdr:to>
    <xdr:sp macro="" textlink="">
      <xdr:nvSpPr>
        <xdr:cNvPr id="235" name="楕円 234"/>
        <xdr:cNvSpPr/>
      </xdr:nvSpPr>
      <xdr:spPr>
        <a:xfrm>
          <a:off x="8699500" y="99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39319</xdr:rowOff>
    </xdr:from>
    <xdr:to>
      <xdr:col>50</xdr:col>
      <xdr:colOff>114300</xdr:colOff>
      <xdr:row>58</xdr:row>
      <xdr:rowOff>64327</xdr:rowOff>
    </xdr:to>
    <xdr:cxnSp macro="">
      <xdr:nvCxnSpPr>
        <xdr:cNvPr id="236" name="直線コネクタ 235"/>
        <xdr:cNvCxnSpPr/>
      </xdr:nvCxnSpPr>
      <xdr:spPr>
        <a:xfrm flipV="1">
          <a:off x="8750300" y="9983419"/>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35783</xdr:rowOff>
    </xdr:from>
    <xdr:to>
      <xdr:col>41</xdr:col>
      <xdr:colOff>101600</xdr:colOff>
      <xdr:row>58</xdr:row>
      <xdr:rowOff>137383</xdr:rowOff>
    </xdr:to>
    <xdr:sp macro="" textlink="">
      <xdr:nvSpPr>
        <xdr:cNvPr id="237" name="楕円 236"/>
        <xdr:cNvSpPr/>
      </xdr:nvSpPr>
      <xdr:spPr>
        <a:xfrm>
          <a:off x="7810500" y="99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64327</xdr:rowOff>
    </xdr:from>
    <xdr:to>
      <xdr:col>45</xdr:col>
      <xdr:colOff>177800</xdr:colOff>
      <xdr:row>58</xdr:row>
      <xdr:rowOff>86583</xdr:rowOff>
    </xdr:to>
    <xdr:cxnSp macro="">
      <xdr:nvCxnSpPr>
        <xdr:cNvPr id="238" name="直線コネクタ 237"/>
        <xdr:cNvCxnSpPr/>
      </xdr:nvCxnSpPr>
      <xdr:spPr>
        <a:xfrm flipV="1">
          <a:off x="7861300" y="10008427"/>
          <a:ext cx="889000" cy="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43967</xdr:rowOff>
    </xdr:from>
    <xdr:ext cx="599010" cy="259045"/>
    <xdr:sp macro="" textlink="">
      <xdr:nvSpPr>
        <xdr:cNvPr id="239" name="n_1aveValue【橋りょう・トンネル】&#10;一人当たり有形固定資産（償却資産）額"/>
        <xdr:cNvSpPr txBox="1"/>
      </xdr:nvSpPr>
      <xdr:spPr>
        <a:xfrm>
          <a:off x="93270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22774</xdr:rowOff>
    </xdr:from>
    <xdr:ext cx="599010" cy="259045"/>
    <xdr:sp macro="" textlink="">
      <xdr:nvSpPr>
        <xdr:cNvPr id="240" name="n_2aveValue【橋りょう・トンネル】&#10;一人当たり有形固定資産（償却資産）額"/>
        <xdr:cNvSpPr txBox="1"/>
      </xdr:nvSpPr>
      <xdr:spPr>
        <a:xfrm>
          <a:off x="8450795" y="108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47568</xdr:rowOff>
    </xdr:from>
    <xdr:ext cx="599010" cy="259045"/>
    <xdr:sp macro="" textlink="">
      <xdr:nvSpPr>
        <xdr:cNvPr id="241" name="n_3aveValue【橋りょう・トンネル】&#10;一人当たり有形固定資産（償却資産）額"/>
        <xdr:cNvSpPr txBox="1"/>
      </xdr:nvSpPr>
      <xdr:spPr>
        <a:xfrm>
          <a:off x="7561795" y="1084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106646</xdr:rowOff>
    </xdr:from>
    <xdr:ext cx="690189" cy="259045"/>
    <xdr:sp macro="" textlink="">
      <xdr:nvSpPr>
        <xdr:cNvPr id="242" name="n_1mainValue【橋りょう・トンネル】&#10;一人当たり有形固定資産（償却資産）額"/>
        <xdr:cNvSpPr txBox="1"/>
      </xdr:nvSpPr>
      <xdr:spPr>
        <a:xfrm>
          <a:off x="9281505" y="9707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131654</xdr:rowOff>
    </xdr:from>
    <xdr:ext cx="690189" cy="259045"/>
    <xdr:sp macro="" textlink="">
      <xdr:nvSpPr>
        <xdr:cNvPr id="243" name="n_2mainValue【橋りょう・トンネル】&#10;一人当たり有形固定資産（償却資産）額"/>
        <xdr:cNvSpPr txBox="1"/>
      </xdr:nvSpPr>
      <xdr:spPr>
        <a:xfrm>
          <a:off x="8405205" y="97328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153910</xdr:rowOff>
    </xdr:from>
    <xdr:ext cx="599010" cy="259045"/>
    <xdr:sp macro="" textlink="">
      <xdr:nvSpPr>
        <xdr:cNvPr id="244" name="n_3mainValue【橋りょう・トンネル】&#10;一人当たり有形固定資産（償却資産）額"/>
        <xdr:cNvSpPr txBox="1"/>
      </xdr:nvSpPr>
      <xdr:spPr>
        <a:xfrm>
          <a:off x="7561795" y="975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74"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8" name="フローチャート: 判断 277"/>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284" name="楕円 283"/>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101616</xdr:rowOff>
    </xdr:from>
    <xdr:ext cx="405111" cy="259045"/>
    <xdr:sp macro="" textlink="">
      <xdr:nvSpPr>
        <xdr:cNvPr id="285" name="【公営住宅】&#10;有形固定資産減価償却率該当値テキスト"/>
        <xdr:cNvSpPr txBox="1"/>
      </xdr:nvSpPr>
      <xdr:spPr>
        <a:xfrm>
          <a:off x="4673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86" name="楕円 285"/>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80</xdr:row>
      <xdr:rowOff>129539</xdr:rowOff>
    </xdr:to>
    <xdr:cxnSp macro="">
      <xdr:nvCxnSpPr>
        <xdr:cNvPr id="287" name="直線コネクタ 286"/>
        <xdr:cNvCxnSpPr/>
      </xdr:nvCxnSpPr>
      <xdr:spPr>
        <a:xfrm>
          <a:off x="3797300" y="13845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126364</xdr:rowOff>
    </xdr:from>
    <xdr:to>
      <xdr:col>15</xdr:col>
      <xdr:colOff>101600</xdr:colOff>
      <xdr:row>81</xdr:row>
      <xdr:rowOff>56514</xdr:rowOff>
    </xdr:to>
    <xdr:sp macro="" textlink="">
      <xdr:nvSpPr>
        <xdr:cNvPr id="288" name="楕円 287"/>
        <xdr:cNvSpPr/>
      </xdr:nvSpPr>
      <xdr:spPr>
        <a:xfrm>
          <a:off x="2857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5714</xdr:rowOff>
    </xdr:to>
    <xdr:cxnSp macro="">
      <xdr:nvCxnSpPr>
        <xdr:cNvPr id="289" name="直線コネクタ 288"/>
        <xdr:cNvCxnSpPr/>
      </xdr:nvCxnSpPr>
      <xdr:spPr>
        <a:xfrm flipV="1">
          <a:off x="2908300" y="138455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156845</xdr:rowOff>
    </xdr:from>
    <xdr:to>
      <xdr:col>10</xdr:col>
      <xdr:colOff>165100</xdr:colOff>
      <xdr:row>81</xdr:row>
      <xdr:rowOff>86995</xdr:rowOff>
    </xdr:to>
    <xdr:sp macro="" textlink="">
      <xdr:nvSpPr>
        <xdr:cNvPr id="290" name="楕円 289"/>
        <xdr:cNvSpPr/>
      </xdr:nvSpPr>
      <xdr:spPr>
        <a:xfrm>
          <a:off x="1968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5714</xdr:rowOff>
    </xdr:from>
    <xdr:to>
      <xdr:col>15</xdr:col>
      <xdr:colOff>50800</xdr:colOff>
      <xdr:row>81</xdr:row>
      <xdr:rowOff>36195</xdr:rowOff>
    </xdr:to>
    <xdr:cxnSp macro="">
      <xdr:nvCxnSpPr>
        <xdr:cNvPr id="291" name="直線コネクタ 290"/>
        <xdr:cNvCxnSpPr/>
      </xdr:nvCxnSpPr>
      <xdr:spPr>
        <a:xfrm flipV="1">
          <a:off x="2019300" y="138931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92" name="n_1aveValue【公営住宅】&#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93" name="n_2aveValue【公営住宅】&#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94" name="n_3aveValue【公営住宅】&#10;有形固定資産減価償却率"/>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295" name="n_1mainValue【公営住宅】&#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73041</xdr:rowOff>
    </xdr:from>
    <xdr:ext cx="405111" cy="259045"/>
    <xdr:sp macro="" textlink="">
      <xdr:nvSpPr>
        <xdr:cNvPr id="296" name="n_2mainValue【公営住宅】&#10;有形固定資産減価償却率"/>
        <xdr:cNvSpPr txBox="1"/>
      </xdr:nvSpPr>
      <xdr:spPr>
        <a:xfrm>
          <a:off x="2705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103522</xdr:rowOff>
    </xdr:from>
    <xdr:ext cx="405111" cy="259045"/>
    <xdr:sp macro="" textlink="">
      <xdr:nvSpPr>
        <xdr:cNvPr id="297" name="n_3mainValue【公営住宅】&#10;有形固定資産減価償却率"/>
        <xdr:cNvSpPr txBox="1"/>
      </xdr:nvSpPr>
      <xdr:spPr>
        <a:xfrm>
          <a:off x="1816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85056</xdr:rowOff>
    </xdr:from>
    <xdr:ext cx="469744" cy="259045"/>
    <xdr:sp macro="" textlink="">
      <xdr:nvSpPr>
        <xdr:cNvPr id="324" name="【公営住宅】&#10;一人当たり面積平均値テキスト"/>
        <xdr:cNvSpPr txBox="1"/>
      </xdr:nvSpPr>
      <xdr:spPr>
        <a:xfrm>
          <a:off x="10515600" y="14315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28" name="フローチャート: 判断 327"/>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1930</xdr:rowOff>
    </xdr:from>
    <xdr:to>
      <xdr:col>55</xdr:col>
      <xdr:colOff>50800</xdr:colOff>
      <xdr:row>80</xdr:row>
      <xdr:rowOff>103530</xdr:rowOff>
    </xdr:to>
    <xdr:sp macro="" textlink="">
      <xdr:nvSpPr>
        <xdr:cNvPr id="334" name="楕円 333"/>
        <xdr:cNvSpPr/>
      </xdr:nvSpPr>
      <xdr:spPr>
        <a:xfrm>
          <a:off x="10426700" y="137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24807</xdr:rowOff>
    </xdr:from>
    <xdr:ext cx="469744" cy="259045"/>
    <xdr:sp macro="" textlink="">
      <xdr:nvSpPr>
        <xdr:cNvPr id="335" name="【公営住宅】&#10;一人当たり面積該当値テキスト"/>
        <xdr:cNvSpPr txBox="1"/>
      </xdr:nvSpPr>
      <xdr:spPr>
        <a:xfrm>
          <a:off x="10515600" y="1356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22047</xdr:rowOff>
    </xdr:from>
    <xdr:to>
      <xdr:col>50</xdr:col>
      <xdr:colOff>165100</xdr:colOff>
      <xdr:row>80</xdr:row>
      <xdr:rowOff>123647</xdr:rowOff>
    </xdr:to>
    <xdr:sp macro="" textlink="">
      <xdr:nvSpPr>
        <xdr:cNvPr id="336" name="楕円 335"/>
        <xdr:cNvSpPr/>
      </xdr:nvSpPr>
      <xdr:spPr>
        <a:xfrm>
          <a:off x="9588500" y="137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52730</xdr:rowOff>
    </xdr:from>
    <xdr:to>
      <xdr:col>55</xdr:col>
      <xdr:colOff>0</xdr:colOff>
      <xdr:row>80</xdr:row>
      <xdr:rowOff>72847</xdr:rowOff>
    </xdr:to>
    <xdr:cxnSp macro="">
      <xdr:nvCxnSpPr>
        <xdr:cNvPr id="337" name="直線コネクタ 336"/>
        <xdr:cNvCxnSpPr/>
      </xdr:nvCxnSpPr>
      <xdr:spPr>
        <a:xfrm flipV="1">
          <a:off x="9639300" y="13768730"/>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30735</xdr:rowOff>
    </xdr:from>
    <xdr:to>
      <xdr:col>46</xdr:col>
      <xdr:colOff>38100</xdr:colOff>
      <xdr:row>80</xdr:row>
      <xdr:rowOff>132335</xdr:rowOff>
    </xdr:to>
    <xdr:sp macro="" textlink="">
      <xdr:nvSpPr>
        <xdr:cNvPr id="338" name="楕円 337"/>
        <xdr:cNvSpPr/>
      </xdr:nvSpPr>
      <xdr:spPr>
        <a:xfrm>
          <a:off x="8699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72847</xdr:rowOff>
    </xdr:from>
    <xdr:to>
      <xdr:col>50</xdr:col>
      <xdr:colOff>114300</xdr:colOff>
      <xdr:row>80</xdr:row>
      <xdr:rowOff>81535</xdr:rowOff>
    </xdr:to>
    <xdr:cxnSp macro="">
      <xdr:nvCxnSpPr>
        <xdr:cNvPr id="339" name="直線コネクタ 338"/>
        <xdr:cNvCxnSpPr/>
      </xdr:nvCxnSpPr>
      <xdr:spPr>
        <a:xfrm flipV="1">
          <a:off x="8750300" y="13788847"/>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47192</xdr:rowOff>
    </xdr:from>
    <xdr:to>
      <xdr:col>41</xdr:col>
      <xdr:colOff>101600</xdr:colOff>
      <xdr:row>80</xdr:row>
      <xdr:rowOff>148792</xdr:rowOff>
    </xdr:to>
    <xdr:sp macro="" textlink="">
      <xdr:nvSpPr>
        <xdr:cNvPr id="340" name="楕円 339"/>
        <xdr:cNvSpPr/>
      </xdr:nvSpPr>
      <xdr:spPr>
        <a:xfrm>
          <a:off x="7810500" y="137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81535</xdr:rowOff>
    </xdr:from>
    <xdr:to>
      <xdr:col>45</xdr:col>
      <xdr:colOff>177800</xdr:colOff>
      <xdr:row>80</xdr:row>
      <xdr:rowOff>97992</xdr:rowOff>
    </xdr:to>
    <xdr:cxnSp macro="">
      <xdr:nvCxnSpPr>
        <xdr:cNvPr id="341" name="直線コネクタ 340"/>
        <xdr:cNvCxnSpPr/>
      </xdr:nvCxnSpPr>
      <xdr:spPr>
        <a:xfrm flipV="1">
          <a:off x="7861300" y="13797535"/>
          <a:ext cx="8890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33850</xdr:rowOff>
    </xdr:from>
    <xdr:ext cx="469744" cy="259045"/>
    <xdr:sp macro="" textlink="">
      <xdr:nvSpPr>
        <xdr:cNvPr id="342" name="n_1aveValue【公営住宅】&#10;一人当たり面積"/>
        <xdr:cNvSpPr txBox="1"/>
      </xdr:nvSpPr>
      <xdr:spPr>
        <a:xfrm>
          <a:off x="93917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43" name="n_2aveValue【公営住宅】&#10;一人当たり面積"/>
        <xdr:cNvSpPr txBox="1"/>
      </xdr:nvSpPr>
      <xdr:spPr>
        <a:xfrm>
          <a:off x="8515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145406</xdr:rowOff>
    </xdr:from>
    <xdr:ext cx="469744" cy="259045"/>
    <xdr:sp macro="" textlink="">
      <xdr:nvSpPr>
        <xdr:cNvPr id="344" name="n_3aveValue【公営住宅】&#10;一人当たり面積"/>
        <xdr:cNvSpPr txBox="1"/>
      </xdr:nvSpPr>
      <xdr:spPr>
        <a:xfrm>
          <a:off x="76264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140174</xdr:rowOff>
    </xdr:from>
    <xdr:ext cx="469744" cy="259045"/>
    <xdr:sp macro="" textlink="">
      <xdr:nvSpPr>
        <xdr:cNvPr id="345" name="n_1mainValue【公営住宅】&#10;一人当たり面積"/>
        <xdr:cNvSpPr txBox="1"/>
      </xdr:nvSpPr>
      <xdr:spPr>
        <a:xfrm>
          <a:off x="9391727" y="135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148862</xdr:rowOff>
    </xdr:from>
    <xdr:ext cx="469744" cy="259045"/>
    <xdr:sp macro="" textlink="">
      <xdr:nvSpPr>
        <xdr:cNvPr id="346" name="n_2mainValue【公営住宅】&#10;一人当たり面積"/>
        <xdr:cNvSpPr txBox="1"/>
      </xdr:nvSpPr>
      <xdr:spPr>
        <a:xfrm>
          <a:off x="8515427" y="135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165319</xdr:rowOff>
    </xdr:from>
    <xdr:ext cx="469744" cy="259045"/>
    <xdr:sp macro="" textlink="">
      <xdr:nvSpPr>
        <xdr:cNvPr id="347" name="n_3mainValue【公営住宅】&#10;一人当たり面積"/>
        <xdr:cNvSpPr txBox="1"/>
      </xdr:nvSpPr>
      <xdr:spPr>
        <a:xfrm>
          <a:off x="7626427" y="135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9" name="テキスト ボックス 35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71" name="直線コネクタ 37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72" name="【港湾・漁港】&#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3" name="直線コネクタ 37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74" name="【港湾・漁港】&#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75" name="直線コネクタ 37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5097</xdr:rowOff>
    </xdr:from>
    <xdr:ext cx="405111" cy="259045"/>
    <xdr:sp macro="" textlink="">
      <xdr:nvSpPr>
        <xdr:cNvPr id="376" name="【港湾・漁港】&#10;有形固定資産減価償却率平均値テキスト"/>
        <xdr:cNvSpPr txBox="1"/>
      </xdr:nvSpPr>
      <xdr:spPr>
        <a:xfrm>
          <a:off x="4673600" y="18007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26670</xdr:rowOff>
    </xdr:from>
    <xdr:to>
      <xdr:col>24</xdr:col>
      <xdr:colOff>114300</xdr:colOff>
      <xdr:row>105</xdr:row>
      <xdr:rowOff>128270</xdr:rowOff>
    </xdr:to>
    <xdr:sp macro="" textlink="">
      <xdr:nvSpPr>
        <xdr:cNvPr id="377" name="フローチャート: 判断 376"/>
        <xdr:cNvSpPr/>
      </xdr:nvSpPr>
      <xdr:spPr>
        <a:xfrm>
          <a:off x="4584700" y="180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69850</xdr:rowOff>
    </xdr:from>
    <xdr:to>
      <xdr:col>20</xdr:col>
      <xdr:colOff>38100</xdr:colOff>
      <xdr:row>105</xdr:row>
      <xdr:rowOff>0</xdr:rowOff>
    </xdr:to>
    <xdr:sp macro="" textlink="">
      <xdr:nvSpPr>
        <xdr:cNvPr id="378" name="フローチャート: 判断 377"/>
        <xdr:cNvSpPr/>
      </xdr:nvSpPr>
      <xdr:spPr>
        <a:xfrm>
          <a:off x="3746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115570</xdr:rowOff>
    </xdr:from>
    <xdr:to>
      <xdr:col>15</xdr:col>
      <xdr:colOff>101600</xdr:colOff>
      <xdr:row>105</xdr:row>
      <xdr:rowOff>45720</xdr:rowOff>
    </xdr:to>
    <xdr:sp macro="" textlink="">
      <xdr:nvSpPr>
        <xdr:cNvPr id="379" name="フローチャート: 判断 378"/>
        <xdr:cNvSpPr/>
      </xdr:nvSpPr>
      <xdr:spPr>
        <a:xfrm>
          <a:off x="2857500" y="1794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44450</xdr:rowOff>
    </xdr:from>
    <xdr:to>
      <xdr:col>10</xdr:col>
      <xdr:colOff>165100</xdr:colOff>
      <xdr:row>105</xdr:row>
      <xdr:rowOff>146050</xdr:rowOff>
    </xdr:to>
    <xdr:sp macro="" textlink="">
      <xdr:nvSpPr>
        <xdr:cNvPr id="380" name="フローチャート: 判断 379"/>
        <xdr:cNvSpPr/>
      </xdr:nvSpPr>
      <xdr:spPr>
        <a:xfrm>
          <a:off x="196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104139</xdr:rowOff>
    </xdr:from>
    <xdr:to>
      <xdr:col>24</xdr:col>
      <xdr:colOff>114300</xdr:colOff>
      <xdr:row>104</xdr:row>
      <xdr:rowOff>34289</xdr:rowOff>
    </xdr:to>
    <xdr:sp macro="" textlink="">
      <xdr:nvSpPr>
        <xdr:cNvPr id="386" name="楕円 385"/>
        <xdr:cNvSpPr/>
      </xdr:nvSpPr>
      <xdr:spPr>
        <a:xfrm>
          <a:off x="45847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127016</xdr:rowOff>
    </xdr:from>
    <xdr:ext cx="405111" cy="259045"/>
    <xdr:sp macro="" textlink="">
      <xdr:nvSpPr>
        <xdr:cNvPr id="387" name="【港湾・漁港】&#10;有形固定資産減価償却率該当値テキスト"/>
        <xdr:cNvSpPr txBox="1"/>
      </xdr:nvSpPr>
      <xdr:spPr>
        <a:xfrm>
          <a:off x="4673600" y="1761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104139</xdr:rowOff>
    </xdr:from>
    <xdr:to>
      <xdr:col>20</xdr:col>
      <xdr:colOff>38100</xdr:colOff>
      <xdr:row>104</xdr:row>
      <xdr:rowOff>34289</xdr:rowOff>
    </xdr:to>
    <xdr:sp macro="" textlink="">
      <xdr:nvSpPr>
        <xdr:cNvPr id="388" name="楕円 387"/>
        <xdr:cNvSpPr/>
      </xdr:nvSpPr>
      <xdr:spPr>
        <a:xfrm>
          <a:off x="37465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154939</xdr:rowOff>
    </xdr:from>
    <xdr:to>
      <xdr:col>24</xdr:col>
      <xdr:colOff>63500</xdr:colOff>
      <xdr:row>103</xdr:row>
      <xdr:rowOff>154939</xdr:rowOff>
    </xdr:to>
    <xdr:cxnSp macro="">
      <xdr:nvCxnSpPr>
        <xdr:cNvPr id="389" name="直線コネクタ 388"/>
        <xdr:cNvCxnSpPr/>
      </xdr:nvCxnSpPr>
      <xdr:spPr>
        <a:xfrm>
          <a:off x="3797300" y="178142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157480</xdr:rowOff>
    </xdr:from>
    <xdr:to>
      <xdr:col>15</xdr:col>
      <xdr:colOff>101600</xdr:colOff>
      <xdr:row>104</xdr:row>
      <xdr:rowOff>87630</xdr:rowOff>
    </xdr:to>
    <xdr:sp macro="" textlink="">
      <xdr:nvSpPr>
        <xdr:cNvPr id="390" name="楕円 389"/>
        <xdr:cNvSpPr/>
      </xdr:nvSpPr>
      <xdr:spPr>
        <a:xfrm>
          <a:off x="2857500" y="178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154939</xdr:rowOff>
    </xdr:from>
    <xdr:to>
      <xdr:col>19</xdr:col>
      <xdr:colOff>177800</xdr:colOff>
      <xdr:row>104</xdr:row>
      <xdr:rowOff>36830</xdr:rowOff>
    </xdr:to>
    <xdr:cxnSp macro="">
      <xdr:nvCxnSpPr>
        <xdr:cNvPr id="391" name="直線コネクタ 390"/>
        <xdr:cNvCxnSpPr/>
      </xdr:nvCxnSpPr>
      <xdr:spPr>
        <a:xfrm flipV="1">
          <a:off x="2908300" y="178142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5080</xdr:rowOff>
    </xdr:from>
    <xdr:to>
      <xdr:col>10</xdr:col>
      <xdr:colOff>165100</xdr:colOff>
      <xdr:row>104</xdr:row>
      <xdr:rowOff>106680</xdr:rowOff>
    </xdr:to>
    <xdr:sp macro="" textlink="">
      <xdr:nvSpPr>
        <xdr:cNvPr id="392" name="楕円 391"/>
        <xdr:cNvSpPr/>
      </xdr:nvSpPr>
      <xdr:spPr>
        <a:xfrm>
          <a:off x="1968500" y="178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36830</xdr:rowOff>
    </xdr:from>
    <xdr:to>
      <xdr:col>15</xdr:col>
      <xdr:colOff>50800</xdr:colOff>
      <xdr:row>104</xdr:row>
      <xdr:rowOff>55880</xdr:rowOff>
    </xdr:to>
    <xdr:cxnSp macro="">
      <xdr:nvCxnSpPr>
        <xdr:cNvPr id="393" name="直線コネクタ 392"/>
        <xdr:cNvCxnSpPr/>
      </xdr:nvCxnSpPr>
      <xdr:spPr>
        <a:xfrm flipV="1">
          <a:off x="2019300" y="17867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162577</xdr:rowOff>
    </xdr:from>
    <xdr:ext cx="405111" cy="259045"/>
    <xdr:sp macro="" textlink="">
      <xdr:nvSpPr>
        <xdr:cNvPr id="394" name="n_1aveValue【港湾・漁港】&#10;有形固定資産減価償却率"/>
        <xdr:cNvSpPr txBox="1"/>
      </xdr:nvSpPr>
      <xdr:spPr>
        <a:xfrm>
          <a:off x="35820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36847</xdr:rowOff>
    </xdr:from>
    <xdr:ext cx="405111" cy="259045"/>
    <xdr:sp macro="" textlink="">
      <xdr:nvSpPr>
        <xdr:cNvPr id="395" name="n_2aveValue【港湾・漁港】&#10;有形固定資産減価償却率"/>
        <xdr:cNvSpPr txBox="1"/>
      </xdr:nvSpPr>
      <xdr:spPr>
        <a:xfrm>
          <a:off x="2705744" y="1803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137177</xdr:rowOff>
    </xdr:from>
    <xdr:ext cx="405111" cy="259045"/>
    <xdr:sp macro="" textlink="">
      <xdr:nvSpPr>
        <xdr:cNvPr id="396" name="n_3aveValue【港湾・漁港】&#10;有形固定資産減価償却率"/>
        <xdr:cNvSpPr txBox="1"/>
      </xdr:nvSpPr>
      <xdr:spPr>
        <a:xfrm>
          <a:off x="1816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50816</xdr:rowOff>
    </xdr:from>
    <xdr:ext cx="405111" cy="259045"/>
    <xdr:sp macro="" textlink="">
      <xdr:nvSpPr>
        <xdr:cNvPr id="397" name="n_1mainValue【港湾・漁港】&#10;有形固定資産減価償却率"/>
        <xdr:cNvSpPr txBox="1"/>
      </xdr:nvSpPr>
      <xdr:spPr>
        <a:xfrm>
          <a:off x="3582044" y="1753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104157</xdr:rowOff>
    </xdr:from>
    <xdr:ext cx="405111" cy="259045"/>
    <xdr:sp macro="" textlink="">
      <xdr:nvSpPr>
        <xdr:cNvPr id="398" name="n_2mainValue【港湾・漁港】&#10;有形固定資産減価償却率"/>
        <xdr:cNvSpPr txBox="1"/>
      </xdr:nvSpPr>
      <xdr:spPr>
        <a:xfrm>
          <a:off x="2705744" y="1759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123207</xdr:rowOff>
    </xdr:from>
    <xdr:ext cx="405111" cy="259045"/>
    <xdr:sp macro="" textlink="">
      <xdr:nvSpPr>
        <xdr:cNvPr id="399" name="n_3mainValue【港湾・漁港】&#10;有形固定資産減価償却率"/>
        <xdr:cNvSpPr txBox="1"/>
      </xdr:nvSpPr>
      <xdr:spPr>
        <a:xfrm>
          <a:off x="1816744" y="1761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1" name="テキスト ボックス 410"/>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3" name="テキスト ボックス 41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5" name="テキスト ボックス 41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7" name="テキスト ボックス 41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9" name="テキスト ボックス 41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1" name="テキスト ボックス 420"/>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3" name="テキスト ボックス 42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30835</xdr:rowOff>
    </xdr:from>
    <xdr:to>
      <xdr:col>54</xdr:col>
      <xdr:colOff>189865</xdr:colOff>
      <xdr:row>109</xdr:row>
      <xdr:rowOff>35379</xdr:rowOff>
    </xdr:to>
    <xdr:cxnSp macro="">
      <xdr:nvCxnSpPr>
        <xdr:cNvPr id="425" name="直線コネクタ 424"/>
        <xdr:cNvCxnSpPr/>
      </xdr:nvCxnSpPr>
      <xdr:spPr>
        <a:xfrm flipV="1">
          <a:off x="10476865" y="17175835"/>
          <a:ext cx="0" cy="154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26" name="【港湾・漁港】&#10;一人当たり有形固定資産（償却資産）額最小値テキスト"/>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27" name="直線コネクタ 426"/>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148962</xdr:rowOff>
    </xdr:from>
    <xdr:ext cx="599010" cy="259045"/>
    <xdr:sp macro="" textlink="">
      <xdr:nvSpPr>
        <xdr:cNvPr id="428" name="【港湾・漁港】&#10;一人当たり有形固定資産（償却資産）額最大値テキスト"/>
        <xdr:cNvSpPr txBox="1"/>
      </xdr:nvSpPr>
      <xdr:spPr>
        <a:xfrm>
          <a:off x="10515600" y="169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30835</xdr:rowOff>
    </xdr:from>
    <xdr:to>
      <xdr:col>55</xdr:col>
      <xdr:colOff>88900</xdr:colOff>
      <xdr:row>100</xdr:row>
      <xdr:rowOff>30835</xdr:rowOff>
    </xdr:to>
    <xdr:cxnSp macro="">
      <xdr:nvCxnSpPr>
        <xdr:cNvPr id="429" name="直線コネクタ 428"/>
        <xdr:cNvCxnSpPr/>
      </xdr:nvCxnSpPr>
      <xdr:spPr>
        <a:xfrm>
          <a:off x="10388600" y="17175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67082</xdr:rowOff>
    </xdr:from>
    <xdr:ext cx="599010" cy="259045"/>
    <xdr:sp macro="" textlink="">
      <xdr:nvSpPr>
        <xdr:cNvPr id="430" name="【港湾・漁港】&#10;一人当たり有形固定資産（償却資産）額平均値テキスト"/>
        <xdr:cNvSpPr txBox="1"/>
      </xdr:nvSpPr>
      <xdr:spPr>
        <a:xfrm>
          <a:off x="10515600" y="18412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88655</xdr:rowOff>
    </xdr:from>
    <xdr:to>
      <xdr:col>55</xdr:col>
      <xdr:colOff>50800</xdr:colOff>
      <xdr:row>108</xdr:row>
      <xdr:rowOff>18805</xdr:rowOff>
    </xdr:to>
    <xdr:sp macro="" textlink="">
      <xdr:nvSpPr>
        <xdr:cNvPr id="431" name="フローチャート: 判断 430"/>
        <xdr:cNvSpPr/>
      </xdr:nvSpPr>
      <xdr:spPr>
        <a:xfrm>
          <a:off x="10426700" y="184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118452</xdr:rowOff>
    </xdr:from>
    <xdr:to>
      <xdr:col>50</xdr:col>
      <xdr:colOff>165100</xdr:colOff>
      <xdr:row>108</xdr:row>
      <xdr:rowOff>48602</xdr:rowOff>
    </xdr:to>
    <xdr:sp macro="" textlink="">
      <xdr:nvSpPr>
        <xdr:cNvPr id="432" name="フローチャート: 判断 431"/>
        <xdr:cNvSpPr/>
      </xdr:nvSpPr>
      <xdr:spPr>
        <a:xfrm>
          <a:off x="9588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31263</xdr:rowOff>
    </xdr:from>
    <xdr:to>
      <xdr:col>46</xdr:col>
      <xdr:colOff>38100</xdr:colOff>
      <xdr:row>107</xdr:row>
      <xdr:rowOff>132863</xdr:rowOff>
    </xdr:to>
    <xdr:sp macro="" textlink="">
      <xdr:nvSpPr>
        <xdr:cNvPr id="433" name="フローチャート: 判断 432"/>
        <xdr:cNvSpPr/>
      </xdr:nvSpPr>
      <xdr:spPr>
        <a:xfrm>
          <a:off x="8699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153752</xdr:rowOff>
    </xdr:from>
    <xdr:to>
      <xdr:col>41</xdr:col>
      <xdr:colOff>101600</xdr:colOff>
      <xdr:row>107</xdr:row>
      <xdr:rowOff>83902</xdr:rowOff>
    </xdr:to>
    <xdr:sp macro="" textlink="">
      <xdr:nvSpPr>
        <xdr:cNvPr id="434" name="フローチャート: 判断 433"/>
        <xdr:cNvSpPr/>
      </xdr:nvSpPr>
      <xdr:spPr>
        <a:xfrm>
          <a:off x="7810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137798</xdr:rowOff>
    </xdr:from>
    <xdr:to>
      <xdr:col>55</xdr:col>
      <xdr:colOff>50800</xdr:colOff>
      <xdr:row>106</xdr:row>
      <xdr:rowOff>67948</xdr:rowOff>
    </xdr:to>
    <xdr:sp macro="" textlink="">
      <xdr:nvSpPr>
        <xdr:cNvPr id="440" name="楕円 439"/>
        <xdr:cNvSpPr/>
      </xdr:nvSpPr>
      <xdr:spPr>
        <a:xfrm>
          <a:off x="10426700" y="181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160675</xdr:rowOff>
    </xdr:from>
    <xdr:ext cx="599010" cy="259045"/>
    <xdr:sp macro="" textlink="">
      <xdr:nvSpPr>
        <xdr:cNvPr id="441" name="【港湾・漁港】&#10;一人当たり有形固定資産（償却資産）額該当値テキスト"/>
        <xdr:cNvSpPr txBox="1"/>
      </xdr:nvSpPr>
      <xdr:spPr>
        <a:xfrm>
          <a:off x="10515600" y="179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148175</xdr:rowOff>
    </xdr:from>
    <xdr:to>
      <xdr:col>50</xdr:col>
      <xdr:colOff>165100</xdr:colOff>
      <xdr:row>106</xdr:row>
      <xdr:rowOff>78325</xdr:rowOff>
    </xdr:to>
    <xdr:sp macro="" textlink="">
      <xdr:nvSpPr>
        <xdr:cNvPr id="442" name="楕円 441"/>
        <xdr:cNvSpPr/>
      </xdr:nvSpPr>
      <xdr:spPr>
        <a:xfrm>
          <a:off x="9588500" y="181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17148</xdr:rowOff>
    </xdr:from>
    <xdr:to>
      <xdr:col>55</xdr:col>
      <xdr:colOff>0</xdr:colOff>
      <xdr:row>106</xdr:row>
      <xdr:rowOff>27525</xdr:rowOff>
    </xdr:to>
    <xdr:cxnSp macro="">
      <xdr:nvCxnSpPr>
        <xdr:cNvPr id="443" name="直線コネクタ 442"/>
        <xdr:cNvCxnSpPr/>
      </xdr:nvCxnSpPr>
      <xdr:spPr>
        <a:xfrm flipV="1">
          <a:off x="9639300" y="18190848"/>
          <a:ext cx="8382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76797</xdr:rowOff>
    </xdr:from>
    <xdr:to>
      <xdr:col>46</xdr:col>
      <xdr:colOff>38100</xdr:colOff>
      <xdr:row>106</xdr:row>
      <xdr:rowOff>6947</xdr:rowOff>
    </xdr:to>
    <xdr:sp macro="" textlink="">
      <xdr:nvSpPr>
        <xdr:cNvPr id="444" name="楕円 443"/>
        <xdr:cNvSpPr/>
      </xdr:nvSpPr>
      <xdr:spPr>
        <a:xfrm>
          <a:off x="8699500" y="180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127597</xdr:rowOff>
    </xdr:from>
    <xdr:to>
      <xdr:col>50</xdr:col>
      <xdr:colOff>114300</xdr:colOff>
      <xdr:row>106</xdr:row>
      <xdr:rowOff>27525</xdr:rowOff>
    </xdr:to>
    <xdr:cxnSp macro="">
      <xdr:nvCxnSpPr>
        <xdr:cNvPr id="445" name="直線コネクタ 444"/>
        <xdr:cNvCxnSpPr/>
      </xdr:nvCxnSpPr>
      <xdr:spPr>
        <a:xfrm>
          <a:off x="8750300" y="18129847"/>
          <a:ext cx="889000" cy="7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85865</xdr:rowOff>
    </xdr:from>
    <xdr:to>
      <xdr:col>41</xdr:col>
      <xdr:colOff>101600</xdr:colOff>
      <xdr:row>106</xdr:row>
      <xdr:rowOff>16015</xdr:rowOff>
    </xdr:to>
    <xdr:sp macro="" textlink="">
      <xdr:nvSpPr>
        <xdr:cNvPr id="446" name="楕円 445"/>
        <xdr:cNvSpPr/>
      </xdr:nvSpPr>
      <xdr:spPr>
        <a:xfrm>
          <a:off x="7810500" y="1808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127597</xdr:rowOff>
    </xdr:from>
    <xdr:to>
      <xdr:col>45</xdr:col>
      <xdr:colOff>177800</xdr:colOff>
      <xdr:row>105</xdr:row>
      <xdr:rowOff>136665</xdr:rowOff>
    </xdr:to>
    <xdr:cxnSp macro="">
      <xdr:nvCxnSpPr>
        <xdr:cNvPr id="447" name="直線コネクタ 446"/>
        <xdr:cNvCxnSpPr/>
      </xdr:nvCxnSpPr>
      <xdr:spPr>
        <a:xfrm flipV="1">
          <a:off x="7861300" y="18129847"/>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39729</xdr:rowOff>
    </xdr:from>
    <xdr:ext cx="599010" cy="259045"/>
    <xdr:sp macro="" textlink="">
      <xdr:nvSpPr>
        <xdr:cNvPr id="448" name="n_1aveValue【港湾・漁港】&#10;一人当たり有形固定資産（償却資産）額"/>
        <xdr:cNvSpPr txBox="1"/>
      </xdr:nvSpPr>
      <xdr:spPr>
        <a:xfrm>
          <a:off x="9327095" y="1855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123990</xdr:rowOff>
    </xdr:from>
    <xdr:ext cx="599010" cy="259045"/>
    <xdr:sp macro="" textlink="">
      <xdr:nvSpPr>
        <xdr:cNvPr id="449" name="n_2aveValue【港湾・漁港】&#10;一人当たり有形固定資産（償却資産）額"/>
        <xdr:cNvSpPr txBox="1"/>
      </xdr:nvSpPr>
      <xdr:spPr>
        <a:xfrm>
          <a:off x="8450795" y="1846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75029</xdr:rowOff>
    </xdr:from>
    <xdr:ext cx="599010" cy="259045"/>
    <xdr:sp macro="" textlink="">
      <xdr:nvSpPr>
        <xdr:cNvPr id="450" name="n_3aveValue【港湾・漁港】&#10;一人当たり有形固定資産（償却資産）額"/>
        <xdr:cNvSpPr txBox="1"/>
      </xdr:nvSpPr>
      <xdr:spPr>
        <a:xfrm>
          <a:off x="7561795" y="1842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94852</xdr:rowOff>
    </xdr:from>
    <xdr:ext cx="599010" cy="259045"/>
    <xdr:sp macro="" textlink="">
      <xdr:nvSpPr>
        <xdr:cNvPr id="451" name="n_1mainValue【港湾・漁港】&#10;一人当たり有形固定資産（償却資産）額"/>
        <xdr:cNvSpPr txBox="1"/>
      </xdr:nvSpPr>
      <xdr:spPr>
        <a:xfrm>
          <a:off x="9327095" y="1792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23474</xdr:rowOff>
    </xdr:from>
    <xdr:ext cx="599010" cy="259045"/>
    <xdr:sp macro="" textlink="">
      <xdr:nvSpPr>
        <xdr:cNvPr id="452" name="n_2mainValue【港湾・漁港】&#10;一人当たり有形固定資産（償却資産）額"/>
        <xdr:cNvSpPr txBox="1"/>
      </xdr:nvSpPr>
      <xdr:spPr>
        <a:xfrm>
          <a:off x="8450795" y="1785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32542</xdr:rowOff>
    </xdr:from>
    <xdr:ext cx="599010" cy="259045"/>
    <xdr:sp macro="" textlink="">
      <xdr:nvSpPr>
        <xdr:cNvPr id="453" name="n_3mainValue【港湾・漁港】&#10;一人当たり有形固定資産（償却資産）額"/>
        <xdr:cNvSpPr txBox="1"/>
      </xdr:nvSpPr>
      <xdr:spPr>
        <a:xfrm>
          <a:off x="7561795" y="1786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478" name="直線コネクタ 477"/>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479"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480" name="直線コネクタ 479"/>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83" name="【認定こども園・幼稚園・保育所】&#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84" name="フローチャート: 判断 483"/>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85" name="フローチャート: 判断 484"/>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86" name="フローチャート: 判断 485"/>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487" name="フローチャート: 判断 486"/>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493" name="楕円 492"/>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494" name="【認定こども園・幼稚園・保育所】&#10;有形固定資産減価償却率該当値テキスト"/>
        <xdr:cNvSpPr txBox="1"/>
      </xdr:nvSpPr>
      <xdr:spPr>
        <a:xfrm>
          <a:off x="16357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168275</xdr:rowOff>
    </xdr:from>
    <xdr:to>
      <xdr:col>81</xdr:col>
      <xdr:colOff>101600</xdr:colOff>
      <xdr:row>38</xdr:row>
      <xdr:rowOff>98425</xdr:rowOff>
    </xdr:to>
    <xdr:sp macro="" textlink="">
      <xdr:nvSpPr>
        <xdr:cNvPr id="495" name="楕円 494"/>
        <xdr:cNvSpPr/>
      </xdr:nvSpPr>
      <xdr:spPr>
        <a:xfrm>
          <a:off x="15430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47625</xdr:rowOff>
    </xdr:to>
    <xdr:cxnSp macro="">
      <xdr:nvCxnSpPr>
        <xdr:cNvPr id="496" name="直線コネクタ 495"/>
        <xdr:cNvCxnSpPr/>
      </xdr:nvCxnSpPr>
      <xdr:spPr>
        <a:xfrm>
          <a:off x="15481300" y="656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497" name="楕円 496"/>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38</xdr:row>
      <xdr:rowOff>64770</xdr:rowOff>
    </xdr:to>
    <xdr:cxnSp macro="">
      <xdr:nvCxnSpPr>
        <xdr:cNvPr id="498" name="直線コネクタ 497"/>
        <xdr:cNvCxnSpPr/>
      </xdr:nvCxnSpPr>
      <xdr:spPr>
        <a:xfrm flipV="1">
          <a:off x="14592300" y="65627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78740</xdr:rowOff>
    </xdr:from>
    <xdr:to>
      <xdr:col>72</xdr:col>
      <xdr:colOff>38100</xdr:colOff>
      <xdr:row>39</xdr:row>
      <xdr:rowOff>8890</xdr:rowOff>
    </xdr:to>
    <xdr:sp macro="" textlink="">
      <xdr:nvSpPr>
        <xdr:cNvPr id="499" name="楕円 498"/>
        <xdr:cNvSpPr/>
      </xdr:nvSpPr>
      <xdr:spPr>
        <a:xfrm>
          <a:off x="13652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64770</xdr:rowOff>
    </xdr:from>
    <xdr:to>
      <xdr:col>76</xdr:col>
      <xdr:colOff>114300</xdr:colOff>
      <xdr:row>38</xdr:row>
      <xdr:rowOff>129540</xdr:rowOff>
    </xdr:to>
    <xdr:cxnSp macro="">
      <xdr:nvCxnSpPr>
        <xdr:cNvPr id="500" name="直線コネクタ 499"/>
        <xdr:cNvCxnSpPr/>
      </xdr:nvCxnSpPr>
      <xdr:spPr>
        <a:xfrm flipV="1">
          <a:off x="13703300" y="65798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501"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502"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503" name="n_3aveValue【認定こども園・幼稚園・保育所】&#10;有形固定資産減価償却率"/>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114952</xdr:rowOff>
    </xdr:from>
    <xdr:ext cx="405111" cy="259045"/>
    <xdr:sp macro="" textlink="">
      <xdr:nvSpPr>
        <xdr:cNvPr id="504" name="n_1main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132097</xdr:rowOff>
    </xdr:from>
    <xdr:ext cx="405111" cy="259045"/>
    <xdr:sp macro="" textlink="">
      <xdr:nvSpPr>
        <xdr:cNvPr id="505" name="n_2mainValue【認定こども園・幼稚園・保育所】&#10;有形固定資産減価償却率"/>
        <xdr:cNvSpPr txBox="1"/>
      </xdr:nvSpPr>
      <xdr:spPr>
        <a:xfrm>
          <a:off x="14389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xdr:rowOff>
    </xdr:from>
    <xdr:ext cx="405111" cy="259045"/>
    <xdr:sp macro="" textlink="">
      <xdr:nvSpPr>
        <xdr:cNvPr id="506" name="n_3mainValue【認定こども園・幼稚園・保育所】&#10;有形固定資産減価償却率"/>
        <xdr:cNvSpPr txBox="1"/>
      </xdr:nvSpPr>
      <xdr:spPr>
        <a:xfrm>
          <a:off x="13500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8" name="テキスト ボックス 5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0" name="テキスト ボックス 5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2" name="テキスト ボックス 5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4" name="テキスト ボックス 5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6" name="テキスト ボックス 5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530" name="直線コネクタ 529"/>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531"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532" name="直線コネクタ 531"/>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33"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34" name="直線コネクタ 533"/>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535" name="【認定こども園・幼稚園・保育所】&#10;一人当たり面積平均値テキスト"/>
        <xdr:cNvSpPr txBox="1"/>
      </xdr:nvSpPr>
      <xdr:spPr>
        <a:xfrm>
          <a:off x="2219960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536" name="フローチャート: 判断 535"/>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537" name="フローチャート: 判断 536"/>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538" name="フローチャート: 判断 537"/>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39" name="フローチャート: 判断 538"/>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545" name="楕円 544"/>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59707</xdr:rowOff>
    </xdr:from>
    <xdr:ext cx="469744" cy="259045"/>
    <xdr:sp macro="" textlink="">
      <xdr:nvSpPr>
        <xdr:cNvPr id="546" name="【認定こども園・幼稚園・保育所】&#10;一人当たり面積該当値テキスト"/>
        <xdr:cNvSpPr txBox="1"/>
      </xdr:nvSpPr>
      <xdr:spPr>
        <a:xfrm>
          <a:off x="22199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52070</xdr:rowOff>
    </xdr:from>
    <xdr:to>
      <xdr:col>112</xdr:col>
      <xdr:colOff>38100</xdr:colOff>
      <xdr:row>38</xdr:row>
      <xdr:rowOff>153670</xdr:rowOff>
    </xdr:to>
    <xdr:sp macro="" textlink="">
      <xdr:nvSpPr>
        <xdr:cNvPr id="547" name="楕円 546"/>
        <xdr:cNvSpPr/>
      </xdr:nvSpPr>
      <xdr:spPr>
        <a:xfrm>
          <a:off x="2127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87630</xdr:rowOff>
    </xdr:from>
    <xdr:to>
      <xdr:col>116</xdr:col>
      <xdr:colOff>63500</xdr:colOff>
      <xdr:row>38</xdr:row>
      <xdr:rowOff>102870</xdr:rowOff>
    </xdr:to>
    <xdr:cxnSp macro="">
      <xdr:nvCxnSpPr>
        <xdr:cNvPr id="548" name="直線コネクタ 547"/>
        <xdr:cNvCxnSpPr/>
      </xdr:nvCxnSpPr>
      <xdr:spPr>
        <a:xfrm flipV="1">
          <a:off x="21323300" y="66027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128270</xdr:rowOff>
    </xdr:from>
    <xdr:to>
      <xdr:col>107</xdr:col>
      <xdr:colOff>101600</xdr:colOff>
      <xdr:row>38</xdr:row>
      <xdr:rowOff>58420</xdr:rowOff>
    </xdr:to>
    <xdr:sp macro="" textlink="">
      <xdr:nvSpPr>
        <xdr:cNvPr id="549" name="楕円 548"/>
        <xdr:cNvSpPr/>
      </xdr:nvSpPr>
      <xdr:spPr>
        <a:xfrm>
          <a:off x="2038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xdr:rowOff>
    </xdr:from>
    <xdr:to>
      <xdr:col>111</xdr:col>
      <xdr:colOff>177800</xdr:colOff>
      <xdr:row>38</xdr:row>
      <xdr:rowOff>102870</xdr:rowOff>
    </xdr:to>
    <xdr:cxnSp macro="">
      <xdr:nvCxnSpPr>
        <xdr:cNvPr id="550" name="直線コネクタ 549"/>
        <xdr:cNvCxnSpPr/>
      </xdr:nvCxnSpPr>
      <xdr:spPr>
        <a:xfrm>
          <a:off x="20434300" y="65227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xdr:rowOff>
    </xdr:from>
    <xdr:to>
      <xdr:col>102</xdr:col>
      <xdr:colOff>165100</xdr:colOff>
      <xdr:row>38</xdr:row>
      <xdr:rowOff>115570</xdr:rowOff>
    </xdr:to>
    <xdr:sp macro="" textlink="">
      <xdr:nvSpPr>
        <xdr:cNvPr id="551" name="楕円 550"/>
        <xdr:cNvSpPr/>
      </xdr:nvSpPr>
      <xdr:spPr>
        <a:xfrm>
          <a:off x="19494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xdr:rowOff>
    </xdr:from>
    <xdr:to>
      <xdr:col>107</xdr:col>
      <xdr:colOff>50800</xdr:colOff>
      <xdr:row>38</xdr:row>
      <xdr:rowOff>64770</xdr:rowOff>
    </xdr:to>
    <xdr:cxnSp macro="">
      <xdr:nvCxnSpPr>
        <xdr:cNvPr id="552" name="直線コネクタ 551"/>
        <xdr:cNvCxnSpPr/>
      </xdr:nvCxnSpPr>
      <xdr:spPr>
        <a:xfrm flipV="1">
          <a:off x="19545300" y="65227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553"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554" name="n_2aveValue【認定こども園・幼稚園・保育所】&#10;一人当たり面積"/>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133367</xdr:rowOff>
    </xdr:from>
    <xdr:ext cx="469744" cy="259045"/>
    <xdr:sp macro="" textlink="">
      <xdr:nvSpPr>
        <xdr:cNvPr id="555" name="n_3aveValue【認定こども園・幼稚園・保育所】&#10;一人当たり面積"/>
        <xdr:cNvSpPr txBox="1"/>
      </xdr:nvSpPr>
      <xdr:spPr>
        <a:xfrm>
          <a:off x="19310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144797</xdr:rowOff>
    </xdr:from>
    <xdr:ext cx="469744" cy="259045"/>
    <xdr:sp macro="" textlink="">
      <xdr:nvSpPr>
        <xdr:cNvPr id="556" name="n_1mainValue【認定こども園・幼稚園・保育所】&#10;一人当たり面積"/>
        <xdr:cNvSpPr txBox="1"/>
      </xdr:nvSpPr>
      <xdr:spPr>
        <a:xfrm>
          <a:off x="210757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74947</xdr:rowOff>
    </xdr:from>
    <xdr:ext cx="469744" cy="259045"/>
    <xdr:sp macro="" textlink="">
      <xdr:nvSpPr>
        <xdr:cNvPr id="557" name="n_2mainValue【認定こども園・幼稚園・保育所】&#10;一人当たり面積"/>
        <xdr:cNvSpPr txBox="1"/>
      </xdr:nvSpPr>
      <xdr:spPr>
        <a:xfrm>
          <a:off x="20199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132097</xdr:rowOff>
    </xdr:from>
    <xdr:ext cx="469744" cy="259045"/>
    <xdr:sp macro="" textlink="">
      <xdr:nvSpPr>
        <xdr:cNvPr id="558" name="n_3mainValue【認定こども園・幼稚園・保育所】&#10;一人当たり面積"/>
        <xdr:cNvSpPr txBox="1"/>
      </xdr:nvSpPr>
      <xdr:spPr>
        <a:xfrm>
          <a:off x="19310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9" name="テキスト ボックス 5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0" name="直線コネクタ 5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71" name="テキスト ボックス 57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2" name="直線コネクタ 5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3" name="テキスト ボックス 5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4" name="直線コネクタ 5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5" name="テキスト ボックス 5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6" name="直線コネクタ 5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7" name="テキスト ボックス 5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8" name="直線コネクタ 5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9" name="テキスト ボックス 5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0" name="直線コネクタ 5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81" name="テキスト ボックス 58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3" name="テキスト ボックス 5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585" name="直線コネクタ 584"/>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586"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7" name="直線コネクタ 58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88"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89" name="直線コネクタ 588"/>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122300</xdr:rowOff>
    </xdr:from>
    <xdr:ext cx="405111" cy="259045"/>
    <xdr:sp macro="" textlink="">
      <xdr:nvSpPr>
        <xdr:cNvPr id="590" name="【学校施設】&#10;有形固定資産減価償却率平均値テキスト"/>
        <xdr:cNvSpPr txBox="1"/>
      </xdr:nvSpPr>
      <xdr:spPr>
        <a:xfrm>
          <a:off x="16357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91" name="フローチャート: 判断 590"/>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92" name="フローチャート: 判断 591"/>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93" name="フローチャート: 判断 592"/>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94" name="フローチャート: 判断 593"/>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600" name="楕円 599"/>
        <xdr:cNvSpPr/>
      </xdr:nvSpPr>
      <xdr:spPr>
        <a:xfrm>
          <a:off x="16268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94178</xdr:rowOff>
    </xdr:from>
    <xdr:ext cx="405111" cy="259045"/>
    <xdr:sp macro="" textlink="">
      <xdr:nvSpPr>
        <xdr:cNvPr id="601" name="【学校施設】&#10;有形固定資産減価償却率該当値テキスト"/>
        <xdr:cNvSpPr txBox="1"/>
      </xdr:nvSpPr>
      <xdr:spPr>
        <a:xfrm>
          <a:off x="16357600" y="1003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115751</xdr:rowOff>
    </xdr:from>
    <xdr:to>
      <xdr:col>81</xdr:col>
      <xdr:colOff>101600</xdr:colOff>
      <xdr:row>59</xdr:row>
      <xdr:rowOff>45901</xdr:rowOff>
    </xdr:to>
    <xdr:sp macro="" textlink="">
      <xdr:nvSpPr>
        <xdr:cNvPr id="602" name="楕円 601"/>
        <xdr:cNvSpPr/>
      </xdr:nvSpPr>
      <xdr:spPr>
        <a:xfrm>
          <a:off x="15430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166551</xdr:rowOff>
    </xdr:from>
    <xdr:to>
      <xdr:col>85</xdr:col>
      <xdr:colOff>127000</xdr:colOff>
      <xdr:row>58</xdr:row>
      <xdr:rowOff>166551</xdr:rowOff>
    </xdr:to>
    <xdr:cxnSp macro="">
      <xdr:nvCxnSpPr>
        <xdr:cNvPr id="603" name="直線コネクタ 602"/>
        <xdr:cNvCxnSpPr/>
      </xdr:nvCxnSpPr>
      <xdr:spPr>
        <a:xfrm>
          <a:off x="15481300" y="101106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604" name="楕円 603"/>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166551</xdr:rowOff>
    </xdr:from>
    <xdr:to>
      <xdr:col>81</xdr:col>
      <xdr:colOff>50800</xdr:colOff>
      <xdr:row>59</xdr:row>
      <xdr:rowOff>8165</xdr:rowOff>
    </xdr:to>
    <xdr:cxnSp macro="">
      <xdr:nvCxnSpPr>
        <xdr:cNvPr id="605" name="直線コネクタ 604"/>
        <xdr:cNvCxnSpPr/>
      </xdr:nvCxnSpPr>
      <xdr:spPr>
        <a:xfrm flipV="1">
          <a:off x="14592300" y="101106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606" name="楕円 605"/>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40822</xdr:rowOff>
    </xdr:to>
    <xdr:cxnSp macro="">
      <xdr:nvCxnSpPr>
        <xdr:cNvPr id="607" name="直線コネクタ 606"/>
        <xdr:cNvCxnSpPr/>
      </xdr:nvCxnSpPr>
      <xdr:spPr>
        <a:xfrm flipV="1">
          <a:off x="13703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86014</xdr:rowOff>
    </xdr:from>
    <xdr:ext cx="405111" cy="259045"/>
    <xdr:sp macro="" textlink="">
      <xdr:nvSpPr>
        <xdr:cNvPr id="608" name="n_1aveValue【学校施設】&#10;有形固定資産減価償却率"/>
        <xdr:cNvSpPr txBox="1"/>
      </xdr:nvSpPr>
      <xdr:spPr>
        <a:xfrm>
          <a:off x="15266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0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92546</xdr:rowOff>
    </xdr:from>
    <xdr:ext cx="405111" cy="259045"/>
    <xdr:sp macro="" textlink="">
      <xdr:nvSpPr>
        <xdr:cNvPr id="610" name="n_3aveValue【学校施設】&#10;有形固定資産減価償却率"/>
        <xdr:cNvSpPr txBox="1"/>
      </xdr:nvSpPr>
      <xdr:spPr>
        <a:xfrm>
          <a:off x="13500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62428</xdr:rowOff>
    </xdr:from>
    <xdr:ext cx="405111" cy="259045"/>
    <xdr:sp macro="" textlink="">
      <xdr:nvSpPr>
        <xdr:cNvPr id="611" name="n_1mainValue【学校施設】&#10;有形固定資産減価償却率"/>
        <xdr:cNvSpPr txBox="1"/>
      </xdr:nvSpPr>
      <xdr:spPr>
        <a:xfrm>
          <a:off x="15266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612" name="n_2mainValue【学校施設】&#10;有形固定資産減価償却率"/>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613" name="n_3mainValue【学校施設】&#10;有形固定資産減価償却率"/>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4" name="テキスト ボックス 6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5" name="直線コネクタ 6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6" name="テキスト ボックス 6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7" name="直線コネクタ 6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8" name="テキスト ボックス 6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9" name="直線コネクタ 6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0" name="テキスト ボックス 6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1" name="直線コネクタ 6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2" name="テキスト ボックス 6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3" name="直線コネクタ 6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4" name="テキスト ボックス 6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638" name="直線コネクタ 637"/>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639"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640" name="直線コネクタ 639"/>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641"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642" name="直線コネクタ 641"/>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643" name="【学校施設】&#10;一人当たり面積平均値テキスト"/>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644" name="フローチャート: 判断 643"/>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645" name="フローチャート: 判断 644"/>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646" name="フローチャート: 判断 645"/>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647" name="フローチャート: 判断 646"/>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165989</xdr:rowOff>
    </xdr:from>
    <xdr:to>
      <xdr:col>116</xdr:col>
      <xdr:colOff>114300</xdr:colOff>
      <xdr:row>62</xdr:row>
      <xdr:rowOff>96139</xdr:rowOff>
    </xdr:to>
    <xdr:sp macro="" textlink="">
      <xdr:nvSpPr>
        <xdr:cNvPr id="653" name="楕円 652"/>
        <xdr:cNvSpPr/>
      </xdr:nvSpPr>
      <xdr:spPr>
        <a:xfrm>
          <a:off x="22110700" y="106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144416</xdr:rowOff>
    </xdr:from>
    <xdr:ext cx="469744" cy="259045"/>
    <xdr:sp macro="" textlink="">
      <xdr:nvSpPr>
        <xdr:cNvPr id="654" name="【学校施設】&#10;一人当たり面積該当値テキスト"/>
        <xdr:cNvSpPr txBox="1"/>
      </xdr:nvSpPr>
      <xdr:spPr>
        <a:xfrm>
          <a:off x="22199600" y="1060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xdr:rowOff>
    </xdr:from>
    <xdr:to>
      <xdr:col>112</xdr:col>
      <xdr:colOff>38100</xdr:colOff>
      <xdr:row>62</xdr:row>
      <xdr:rowOff>110998</xdr:rowOff>
    </xdr:to>
    <xdr:sp macro="" textlink="">
      <xdr:nvSpPr>
        <xdr:cNvPr id="655" name="楕円 654"/>
        <xdr:cNvSpPr/>
      </xdr:nvSpPr>
      <xdr:spPr>
        <a:xfrm>
          <a:off x="21272500" y="106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45339</xdr:rowOff>
    </xdr:from>
    <xdr:to>
      <xdr:col>116</xdr:col>
      <xdr:colOff>63500</xdr:colOff>
      <xdr:row>62</xdr:row>
      <xdr:rowOff>60198</xdr:rowOff>
    </xdr:to>
    <xdr:cxnSp macro="">
      <xdr:nvCxnSpPr>
        <xdr:cNvPr id="656" name="直線コネクタ 655"/>
        <xdr:cNvCxnSpPr/>
      </xdr:nvCxnSpPr>
      <xdr:spPr>
        <a:xfrm flipV="1">
          <a:off x="21323300" y="10675239"/>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146939</xdr:rowOff>
    </xdr:from>
    <xdr:to>
      <xdr:col>107</xdr:col>
      <xdr:colOff>101600</xdr:colOff>
      <xdr:row>61</xdr:row>
      <xdr:rowOff>77089</xdr:rowOff>
    </xdr:to>
    <xdr:sp macro="" textlink="">
      <xdr:nvSpPr>
        <xdr:cNvPr id="657" name="楕円 656"/>
        <xdr:cNvSpPr/>
      </xdr:nvSpPr>
      <xdr:spPr>
        <a:xfrm>
          <a:off x="20383500" y="104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26289</xdr:rowOff>
    </xdr:from>
    <xdr:to>
      <xdr:col>111</xdr:col>
      <xdr:colOff>177800</xdr:colOff>
      <xdr:row>62</xdr:row>
      <xdr:rowOff>60198</xdr:rowOff>
    </xdr:to>
    <xdr:cxnSp macro="">
      <xdr:nvCxnSpPr>
        <xdr:cNvPr id="658" name="直線コネクタ 657"/>
        <xdr:cNvCxnSpPr/>
      </xdr:nvCxnSpPr>
      <xdr:spPr>
        <a:xfrm>
          <a:off x="20434300" y="10484739"/>
          <a:ext cx="889000" cy="20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63881</xdr:rowOff>
    </xdr:from>
    <xdr:to>
      <xdr:col>102</xdr:col>
      <xdr:colOff>165100</xdr:colOff>
      <xdr:row>61</xdr:row>
      <xdr:rowOff>165481</xdr:rowOff>
    </xdr:to>
    <xdr:sp macro="" textlink="">
      <xdr:nvSpPr>
        <xdr:cNvPr id="659" name="楕円 658"/>
        <xdr:cNvSpPr/>
      </xdr:nvSpPr>
      <xdr:spPr>
        <a:xfrm>
          <a:off x="19494500" y="10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26289</xdr:rowOff>
    </xdr:from>
    <xdr:to>
      <xdr:col>107</xdr:col>
      <xdr:colOff>50800</xdr:colOff>
      <xdr:row>61</xdr:row>
      <xdr:rowOff>114681</xdr:rowOff>
    </xdr:to>
    <xdr:cxnSp macro="">
      <xdr:nvCxnSpPr>
        <xdr:cNvPr id="660" name="直線コネクタ 659"/>
        <xdr:cNvCxnSpPr/>
      </xdr:nvCxnSpPr>
      <xdr:spPr>
        <a:xfrm flipV="1">
          <a:off x="19545300" y="10484739"/>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661"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35450</xdr:rowOff>
    </xdr:from>
    <xdr:ext cx="469744" cy="259045"/>
    <xdr:sp macro="" textlink="">
      <xdr:nvSpPr>
        <xdr:cNvPr id="662" name="n_2aveValue【学校施設】&#10;一人当たり面積"/>
        <xdr:cNvSpPr txBox="1"/>
      </xdr:nvSpPr>
      <xdr:spPr>
        <a:xfrm>
          <a:off x="20199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46118</xdr:rowOff>
    </xdr:from>
    <xdr:ext cx="469744" cy="259045"/>
    <xdr:sp macro="" textlink="">
      <xdr:nvSpPr>
        <xdr:cNvPr id="663" name="n_3aveValue【学校施設】&#10;一人当たり面積"/>
        <xdr:cNvSpPr txBox="1"/>
      </xdr:nvSpPr>
      <xdr:spPr>
        <a:xfrm>
          <a:off x="19310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102125</xdr:rowOff>
    </xdr:from>
    <xdr:ext cx="469744" cy="259045"/>
    <xdr:sp macro="" textlink="">
      <xdr:nvSpPr>
        <xdr:cNvPr id="664" name="n_1mainValue【学校施設】&#10;一人当たり面積"/>
        <xdr:cNvSpPr txBox="1"/>
      </xdr:nvSpPr>
      <xdr:spPr>
        <a:xfrm>
          <a:off x="21075727" y="1073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93616</xdr:rowOff>
    </xdr:from>
    <xdr:ext cx="469744" cy="259045"/>
    <xdr:sp macro="" textlink="">
      <xdr:nvSpPr>
        <xdr:cNvPr id="665" name="n_2mainValue【学校施設】&#10;一人当たり面積"/>
        <xdr:cNvSpPr txBox="1"/>
      </xdr:nvSpPr>
      <xdr:spPr>
        <a:xfrm>
          <a:off x="20199427" y="1020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10558</xdr:rowOff>
    </xdr:from>
    <xdr:ext cx="469744" cy="259045"/>
    <xdr:sp macro="" textlink="">
      <xdr:nvSpPr>
        <xdr:cNvPr id="666" name="n_3mainValue【学校施設】&#10;一人当たり面積"/>
        <xdr:cNvSpPr txBox="1"/>
      </xdr:nvSpPr>
      <xdr:spPr>
        <a:xfrm>
          <a:off x="19310427" y="1029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7" name="テキスト ボックス 6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8" name="直線コネクタ 6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9" name="テキスト ボックス 6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0" name="直線コネクタ 6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1" name="テキスト ボックス 6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2" name="直線コネクタ 6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3" name="テキスト ボックス 6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4" name="直線コネクタ 6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5" name="テキスト ボックス 6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6" name="直線コネクタ 6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7" name="テキスト ボックス 6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91" name="直線コネクタ 690"/>
        <xdr:cNvCxnSpPr/>
      </xdr:nvCxnSpPr>
      <xdr:spPr>
        <a:xfrm flipV="1">
          <a:off x="16318864"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92" name="【児童館】&#10;有形固定資産減価償却率最小値テキスト"/>
        <xdr:cNvSpPr txBox="1"/>
      </xdr:nvSpPr>
      <xdr:spPr>
        <a:xfrm>
          <a:off x="163576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93" name="直線コネクタ 692"/>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5" name="直線コネクタ 69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169563</xdr:rowOff>
    </xdr:from>
    <xdr:ext cx="405111" cy="259045"/>
    <xdr:sp macro="" textlink="">
      <xdr:nvSpPr>
        <xdr:cNvPr id="696" name="【児童館】&#10;有形固定資産減価償却率平均値テキスト"/>
        <xdr:cNvSpPr txBox="1"/>
      </xdr:nvSpPr>
      <xdr:spPr>
        <a:xfrm>
          <a:off x="16357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97" name="フローチャート: 判断 696"/>
        <xdr:cNvSpPr/>
      </xdr:nvSpPr>
      <xdr:spPr>
        <a:xfrm>
          <a:off x="16268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98" name="フローチャート: 判断 697"/>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99" name="フローチャート: 判断 698"/>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00" name="フローチャート: 判断 699"/>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139700</xdr:rowOff>
    </xdr:from>
    <xdr:to>
      <xdr:col>85</xdr:col>
      <xdr:colOff>177800</xdr:colOff>
      <xdr:row>80</xdr:row>
      <xdr:rowOff>69850</xdr:rowOff>
    </xdr:to>
    <xdr:sp macro="" textlink="">
      <xdr:nvSpPr>
        <xdr:cNvPr id="706" name="楕円 705"/>
        <xdr:cNvSpPr/>
      </xdr:nvSpPr>
      <xdr:spPr>
        <a:xfrm>
          <a:off x="16268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162577</xdr:rowOff>
    </xdr:from>
    <xdr:ext cx="405111" cy="259045"/>
    <xdr:sp macro="" textlink="">
      <xdr:nvSpPr>
        <xdr:cNvPr id="707" name="【児童館】&#10;有形固定資産減価償却率該当値テキスト"/>
        <xdr:cNvSpPr txBox="1"/>
      </xdr:nvSpPr>
      <xdr:spPr>
        <a:xfrm>
          <a:off x="16357600"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139700</xdr:rowOff>
    </xdr:from>
    <xdr:to>
      <xdr:col>81</xdr:col>
      <xdr:colOff>101600</xdr:colOff>
      <xdr:row>80</xdr:row>
      <xdr:rowOff>69850</xdr:rowOff>
    </xdr:to>
    <xdr:sp macro="" textlink="">
      <xdr:nvSpPr>
        <xdr:cNvPr id="708" name="楕円 707"/>
        <xdr:cNvSpPr/>
      </xdr:nvSpPr>
      <xdr:spPr>
        <a:xfrm>
          <a:off x="15430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19050</xdr:rowOff>
    </xdr:from>
    <xdr:to>
      <xdr:col>85</xdr:col>
      <xdr:colOff>127000</xdr:colOff>
      <xdr:row>80</xdr:row>
      <xdr:rowOff>19050</xdr:rowOff>
    </xdr:to>
    <xdr:cxnSp macro="">
      <xdr:nvCxnSpPr>
        <xdr:cNvPr id="709" name="直線コネクタ 708"/>
        <xdr:cNvCxnSpPr/>
      </xdr:nvCxnSpPr>
      <xdr:spPr>
        <a:xfrm>
          <a:off x="15481300" y="13735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168275</xdr:rowOff>
    </xdr:from>
    <xdr:to>
      <xdr:col>76</xdr:col>
      <xdr:colOff>165100</xdr:colOff>
      <xdr:row>81</xdr:row>
      <xdr:rowOff>98425</xdr:rowOff>
    </xdr:to>
    <xdr:sp macro="" textlink="">
      <xdr:nvSpPr>
        <xdr:cNvPr id="710" name="楕円 709"/>
        <xdr:cNvSpPr/>
      </xdr:nvSpPr>
      <xdr:spPr>
        <a:xfrm>
          <a:off x="14541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19050</xdr:rowOff>
    </xdr:from>
    <xdr:to>
      <xdr:col>81</xdr:col>
      <xdr:colOff>50800</xdr:colOff>
      <xdr:row>81</xdr:row>
      <xdr:rowOff>47625</xdr:rowOff>
    </xdr:to>
    <xdr:cxnSp macro="">
      <xdr:nvCxnSpPr>
        <xdr:cNvPr id="711" name="直線コネクタ 710"/>
        <xdr:cNvCxnSpPr/>
      </xdr:nvCxnSpPr>
      <xdr:spPr>
        <a:xfrm flipV="1">
          <a:off x="14592300" y="137350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80645</xdr:rowOff>
    </xdr:from>
    <xdr:to>
      <xdr:col>72</xdr:col>
      <xdr:colOff>38100</xdr:colOff>
      <xdr:row>81</xdr:row>
      <xdr:rowOff>10795</xdr:rowOff>
    </xdr:to>
    <xdr:sp macro="" textlink="">
      <xdr:nvSpPr>
        <xdr:cNvPr id="712" name="楕円 711"/>
        <xdr:cNvSpPr/>
      </xdr:nvSpPr>
      <xdr:spPr>
        <a:xfrm>
          <a:off x="13652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131445</xdr:rowOff>
    </xdr:from>
    <xdr:to>
      <xdr:col>76</xdr:col>
      <xdr:colOff>114300</xdr:colOff>
      <xdr:row>81</xdr:row>
      <xdr:rowOff>47625</xdr:rowOff>
    </xdr:to>
    <xdr:cxnSp macro="">
      <xdr:nvCxnSpPr>
        <xdr:cNvPr id="713" name="直線コネクタ 712"/>
        <xdr:cNvCxnSpPr/>
      </xdr:nvCxnSpPr>
      <xdr:spPr>
        <a:xfrm>
          <a:off x="13703300" y="138474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160038</xdr:rowOff>
    </xdr:from>
    <xdr:ext cx="405111" cy="259045"/>
    <xdr:sp macro="" textlink="">
      <xdr:nvSpPr>
        <xdr:cNvPr id="714" name="n_1aveValue【児童館】&#10;有形固定資産減価償却率"/>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715" name="n_2aveValue【児童館】&#10;有形固定資産減価償却率"/>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16" name="n_3aveValue【児童館】&#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86377</xdr:rowOff>
    </xdr:from>
    <xdr:ext cx="405111" cy="259045"/>
    <xdr:sp macro="" textlink="">
      <xdr:nvSpPr>
        <xdr:cNvPr id="717" name="n_1mainValue【児童館】&#10;有形固定資産減価償却率"/>
        <xdr:cNvSpPr txBox="1"/>
      </xdr:nvSpPr>
      <xdr:spPr>
        <a:xfrm>
          <a:off x="152660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114952</xdr:rowOff>
    </xdr:from>
    <xdr:ext cx="405111" cy="259045"/>
    <xdr:sp macro="" textlink="">
      <xdr:nvSpPr>
        <xdr:cNvPr id="718" name="n_2mainValue【児童館】&#10;有形固定資産減価償却率"/>
        <xdr:cNvSpPr txBox="1"/>
      </xdr:nvSpPr>
      <xdr:spPr>
        <a:xfrm>
          <a:off x="14389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27322</xdr:rowOff>
    </xdr:from>
    <xdr:ext cx="405111" cy="259045"/>
    <xdr:sp macro="" textlink="">
      <xdr:nvSpPr>
        <xdr:cNvPr id="719" name="n_3mainValue【児童館】&#10;有形固定資産減価償却率"/>
        <xdr:cNvSpPr txBox="1"/>
      </xdr:nvSpPr>
      <xdr:spPr>
        <a:xfrm>
          <a:off x="13500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30" name="直線コネクタ 72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31" name="テキスト ボックス 73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32" name="直線コネクタ 73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33" name="テキスト ボックス 73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34" name="直線コネクタ 73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5" name="テキスト ボックス 73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6" name="直線コネクタ 73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7" name="テキスト ボックス 73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8" name="直線コネクタ 73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9" name="テキスト ボックス 73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40" name="直線コネクタ 73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41" name="テキスト ボックス 74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745" name="直線コネクタ 744"/>
        <xdr:cNvCxnSpPr/>
      </xdr:nvCxnSpPr>
      <xdr:spPr>
        <a:xfrm flipV="1">
          <a:off x="221608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46"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47" name="直線コネクタ 746"/>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748"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749" name="直線コネクタ 748"/>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750"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751" name="フローチャート: 判断 75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52" name="フローチャート: 判断 75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753" name="フローチャート: 判断 752"/>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754" name="フローチャート: 判断 753"/>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60" name="楕円 759"/>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761" name="【児童館】&#10;一人当たり面積該当値テキスト"/>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60779</xdr:rowOff>
    </xdr:from>
    <xdr:to>
      <xdr:col>112</xdr:col>
      <xdr:colOff>38100</xdr:colOff>
      <xdr:row>83</xdr:row>
      <xdr:rowOff>162379</xdr:rowOff>
    </xdr:to>
    <xdr:sp macro="" textlink="">
      <xdr:nvSpPr>
        <xdr:cNvPr id="762" name="楕円 761"/>
        <xdr:cNvSpPr/>
      </xdr:nvSpPr>
      <xdr:spPr>
        <a:xfrm>
          <a:off x="21272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111579</xdr:rowOff>
    </xdr:to>
    <xdr:cxnSp macro="">
      <xdr:nvCxnSpPr>
        <xdr:cNvPr id="763" name="直線コネクタ 762"/>
        <xdr:cNvCxnSpPr/>
      </xdr:nvCxnSpPr>
      <xdr:spPr>
        <a:xfrm flipV="1">
          <a:off x="21323300" y="143256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134257</xdr:rowOff>
    </xdr:from>
    <xdr:to>
      <xdr:col>107</xdr:col>
      <xdr:colOff>101600</xdr:colOff>
      <xdr:row>83</xdr:row>
      <xdr:rowOff>64407</xdr:rowOff>
    </xdr:to>
    <xdr:sp macro="" textlink="">
      <xdr:nvSpPr>
        <xdr:cNvPr id="764" name="楕円 763"/>
        <xdr:cNvSpPr/>
      </xdr:nvSpPr>
      <xdr:spPr>
        <a:xfrm>
          <a:off x="20383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13607</xdr:rowOff>
    </xdr:from>
    <xdr:to>
      <xdr:col>111</xdr:col>
      <xdr:colOff>177800</xdr:colOff>
      <xdr:row>83</xdr:row>
      <xdr:rowOff>111579</xdr:rowOff>
    </xdr:to>
    <xdr:cxnSp macro="">
      <xdr:nvCxnSpPr>
        <xdr:cNvPr id="765" name="直線コネクタ 764"/>
        <xdr:cNvCxnSpPr/>
      </xdr:nvCxnSpPr>
      <xdr:spPr>
        <a:xfrm>
          <a:off x="20434300" y="14243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66" name="楕円 765"/>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13607</xdr:rowOff>
    </xdr:from>
    <xdr:to>
      <xdr:col>107</xdr:col>
      <xdr:colOff>50800</xdr:colOff>
      <xdr:row>84</xdr:row>
      <xdr:rowOff>38100</xdr:rowOff>
    </xdr:to>
    <xdr:cxnSp macro="">
      <xdr:nvCxnSpPr>
        <xdr:cNvPr id="767" name="直線コネクタ 766"/>
        <xdr:cNvCxnSpPr/>
      </xdr:nvCxnSpPr>
      <xdr:spPr>
        <a:xfrm flipV="1">
          <a:off x="19545300" y="142439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68"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769" name="n_2aveValue【児童館】&#10;一人当たり面積"/>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770" name="n_3aveValue【児童館】&#10;一人当たり面積"/>
        <xdr:cNvSpPr txBox="1"/>
      </xdr:nvSpPr>
      <xdr:spPr>
        <a:xfrm>
          <a:off x="19310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7456</xdr:rowOff>
    </xdr:from>
    <xdr:ext cx="469744" cy="259045"/>
    <xdr:sp macro="" textlink="">
      <xdr:nvSpPr>
        <xdr:cNvPr id="771" name="n_1mainValue【児童館】&#10;一人当たり面積"/>
        <xdr:cNvSpPr txBox="1"/>
      </xdr:nvSpPr>
      <xdr:spPr>
        <a:xfrm>
          <a:off x="210757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80934</xdr:rowOff>
    </xdr:from>
    <xdr:ext cx="469744" cy="259045"/>
    <xdr:sp macro="" textlink="">
      <xdr:nvSpPr>
        <xdr:cNvPr id="772" name="n_2mainValue【児童館】&#10;一人当たり面積"/>
        <xdr:cNvSpPr txBox="1"/>
      </xdr:nvSpPr>
      <xdr:spPr>
        <a:xfrm>
          <a:off x="201994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73" name="n_3main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4" name="テキスト ボックス 7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5" name="直線コネクタ 7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6" name="テキスト ボックス 7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7" name="直線コネクタ 7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8" name="テキスト ボックス 7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9" name="直線コネクタ 7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0" name="テキスト ボックス 7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1" name="直線コネクタ 7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2" name="テキスト ボックス 7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3" name="直線コネクタ 7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4" name="テキスト ボックス 7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6" name="テキスト ボックス 7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798" name="直線コネクタ 797"/>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99"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800" name="直線コネクタ 799"/>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801"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802" name="直線コネクタ 801"/>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89552</xdr:rowOff>
    </xdr:from>
    <xdr:ext cx="405111" cy="259045"/>
    <xdr:sp macro="" textlink="">
      <xdr:nvSpPr>
        <xdr:cNvPr id="803" name="【公民館】&#10;有形固定資産減価償却率平均値テキスト"/>
        <xdr:cNvSpPr txBox="1"/>
      </xdr:nvSpPr>
      <xdr:spPr>
        <a:xfrm>
          <a:off x="16357600" y="17577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804" name="フローチャート: 判断 803"/>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805" name="フローチャート: 判断 804"/>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06" name="フローチャート: 判断 805"/>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807" name="フローチャート: 判断 806"/>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143511</xdr:rowOff>
    </xdr:from>
    <xdr:to>
      <xdr:col>85</xdr:col>
      <xdr:colOff>177800</xdr:colOff>
      <xdr:row>102</xdr:row>
      <xdr:rowOff>73661</xdr:rowOff>
    </xdr:to>
    <xdr:sp macro="" textlink="">
      <xdr:nvSpPr>
        <xdr:cNvPr id="813" name="楕円 812"/>
        <xdr:cNvSpPr/>
      </xdr:nvSpPr>
      <xdr:spPr>
        <a:xfrm>
          <a:off x="162687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166388</xdr:rowOff>
    </xdr:from>
    <xdr:ext cx="405111" cy="259045"/>
    <xdr:sp macro="" textlink="">
      <xdr:nvSpPr>
        <xdr:cNvPr id="814" name="【公民館】&#10;有形固定資産減価償却率該当値テキスト"/>
        <xdr:cNvSpPr txBox="1"/>
      </xdr:nvSpPr>
      <xdr:spPr>
        <a:xfrm>
          <a:off x="16357600"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143511</xdr:rowOff>
    </xdr:from>
    <xdr:to>
      <xdr:col>81</xdr:col>
      <xdr:colOff>101600</xdr:colOff>
      <xdr:row>102</xdr:row>
      <xdr:rowOff>73661</xdr:rowOff>
    </xdr:to>
    <xdr:sp macro="" textlink="">
      <xdr:nvSpPr>
        <xdr:cNvPr id="815" name="楕円 814"/>
        <xdr:cNvSpPr/>
      </xdr:nvSpPr>
      <xdr:spPr>
        <a:xfrm>
          <a:off x="15430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22861</xdr:rowOff>
    </xdr:from>
    <xdr:to>
      <xdr:col>85</xdr:col>
      <xdr:colOff>127000</xdr:colOff>
      <xdr:row>102</xdr:row>
      <xdr:rowOff>22861</xdr:rowOff>
    </xdr:to>
    <xdr:cxnSp macro="">
      <xdr:nvCxnSpPr>
        <xdr:cNvPr id="816" name="直線コネクタ 815"/>
        <xdr:cNvCxnSpPr/>
      </xdr:nvCxnSpPr>
      <xdr:spPr>
        <a:xfrm>
          <a:off x="15481300" y="17510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97789</xdr:rowOff>
    </xdr:from>
    <xdr:to>
      <xdr:col>76</xdr:col>
      <xdr:colOff>165100</xdr:colOff>
      <xdr:row>103</xdr:row>
      <xdr:rowOff>27939</xdr:rowOff>
    </xdr:to>
    <xdr:sp macro="" textlink="">
      <xdr:nvSpPr>
        <xdr:cNvPr id="817" name="楕円 816"/>
        <xdr:cNvSpPr/>
      </xdr:nvSpPr>
      <xdr:spPr>
        <a:xfrm>
          <a:off x="14541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22861</xdr:rowOff>
    </xdr:from>
    <xdr:to>
      <xdr:col>81</xdr:col>
      <xdr:colOff>50800</xdr:colOff>
      <xdr:row>102</xdr:row>
      <xdr:rowOff>148589</xdr:rowOff>
    </xdr:to>
    <xdr:cxnSp macro="">
      <xdr:nvCxnSpPr>
        <xdr:cNvPr id="818" name="直線コネクタ 817"/>
        <xdr:cNvCxnSpPr/>
      </xdr:nvCxnSpPr>
      <xdr:spPr>
        <a:xfrm flipV="1">
          <a:off x="14592300" y="1751076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137795</xdr:rowOff>
    </xdr:from>
    <xdr:to>
      <xdr:col>72</xdr:col>
      <xdr:colOff>38100</xdr:colOff>
      <xdr:row>103</xdr:row>
      <xdr:rowOff>67945</xdr:rowOff>
    </xdr:to>
    <xdr:sp macro="" textlink="">
      <xdr:nvSpPr>
        <xdr:cNvPr id="819" name="楕円 818"/>
        <xdr:cNvSpPr/>
      </xdr:nvSpPr>
      <xdr:spPr>
        <a:xfrm>
          <a:off x="13652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148589</xdr:rowOff>
    </xdr:from>
    <xdr:to>
      <xdr:col>76</xdr:col>
      <xdr:colOff>114300</xdr:colOff>
      <xdr:row>103</xdr:row>
      <xdr:rowOff>17145</xdr:rowOff>
    </xdr:to>
    <xdr:cxnSp macro="">
      <xdr:nvCxnSpPr>
        <xdr:cNvPr id="820" name="直線コネクタ 819"/>
        <xdr:cNvCxnSpPr/>
      </xdr:nvCxnSpPr>
      <xdr:spPr>
        <a:xfrm flipV="1">
          <a:off x="13703300" y="176364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821"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822" name="n_2ave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823" name="n_3aveValue【公民館】&#10;有形固定資産減価償却率"/>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90188</xdr:rowOff>
    </xdr:from>
    <xdr:ext cx="405111" cy="259045"/>
    <xdr:sp macro="" textlink="">
      <xdr:nvSpPr>
        <xdr:cNvPr id="824" name="n_1mainValue【公民館】&#10;有形固定資産減価償却率"/>
        <xdr:cNvSpPr txBox="1"/>
      </xdr:nvSpPr>
      <xdr:spPr>
        <a:xfrm>
          <a:off x="152660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44466</xdr:rowOff>
    </xdr:from>
    <xdr:ext cx="405111" cy="259045"/>
    <xdr:sp macro="" textlink="">
      <xdr:nvSpPr>
        <xdr:cNvPr id="825" name="n_2mainValue【公民館】&#10;有形固定資産減価償却率"/>
        <xdr:cNvSpPr txBox="1"/>
      </xdr:nvSpPr>
      <xdr:spPr>
        <a:xfrm>
          <a:off x="143897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84472</xdr:rowOff>
    </xdr:from>
    <xdr:ext cx="405111" cy="259045"/>
    <xdr:sp macro="" textlink="">
      <xdr:nvSpPr>
        <xdr:cNvPr id="826" name="n_3mainValue【公民館】&#10;有形固定資産減価償却率"/>
        <xdr:cNvSpPr txBox="1"/>
      </xdr:nvSpPr>
      <xdr:spPr>
        <a:xfrm>
          <a:off x="13500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7" name="正方形/長方形 8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8" name="正方形/長方形 8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9" name="正方形/長方形 8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0" name="正方形/長方形 8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1" name="正方形/長方形 8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2" name="正方形/長方形 8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3" name="正方形/長方形 8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4" name="正方形/長方形 8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5" name="テキスト ボックス 8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6" name="直線コネクタ 8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7" name="直線コネクタ 8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8" name="テキスト ボックス 8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9" name="直線コネクタ 8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0" name="テキスト ボックス 8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1" name="直線コネクタ 8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2" name="テキスト ボックス 8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3" name="直線コネクタ 8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4" name="テキスト ボックス 8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5" name="直線コネクタ 8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6" name="テキスト ボックス 8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7" name="直線コネクタ 8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8" name="テキスト ボックス 8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9" name="直線コネクタ 8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0" name="テキスト ボックス 8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852" name="直線コネクタ 851"/>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53"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54" name="直線コネクタ 853"/>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855"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856" name="直線コネクタ 855"/>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27232</xdr:rowOff>
    </xdr:from>
    <xdr:ext cx="469744" cy="259045"/>
    <xdr:sp macro="" textlink="">
      <xdr:nvSpPr>
        <xdr:cNvPr id="857" name="【公民館】&#10;一人当たり面積平均値テキスト"/>
        <xdr:cNvSpPr txBox="1"/>
      </xdr:nvSpPr>
      <xdr:spPr>
        <a:xfrm>
          <a:off x="22199600" y="1837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858" name="フローチャート: 判断 857"/>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859" name="フローチャート: 判断 858"/>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860" name="フローチャート: 判断 859"/>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861" name="フローチャート: 判断 860"/>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2" name="テキスト ボックス 8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3" name="テキスト ボックス 8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4" name="テキスト ボックス 8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5" name="テキスト ボックス 8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6" name="テキスト ボックス 8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867" name="楕円 866"/>
        <xdr:cNvSpPr/>
      </xdr:nvSpPr>
      <xdr:spPr>
        <a:xfrm>
          <a:off x="22110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35214</xdr:rowOff>
    </xdr:from>
    <xdr:ext cx="469744" cy="259045"/>
    <xdr:sp macro="" textlink="">
      <xdr:nvSpPr>
        <xdr:cNvPr id="868" name="【公民館】&#10;一人当たり面積該当値テキスト"/>
        <xdr:cNvSpPr txBox="1"/>
      </xdr:nvSpPr>
      <xdr:spPr>
        <a:xfrm>
          <a:off x="22199600" y="1803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22134</xdr:rowOff>
    </xdr:from>
    <xdr:to>
      <xdr:col>112</xdr:col>
      <xdr:colOff>38100</xdr:colOff>
      <xdr:row>106</xdr:row>
      <xdr:rowOff>123734</xdr:rowOff>
    </xdr:to>
    <xdr:sp macro="" textlink="">
      <xdr:nvSpPr>
        <xdr:cNvPr id="869" name="楕円 868"/>
        <xdr:cNvSpPr/>
      </xdr:nvSpPr>
      <xdr:spPr>
        <a:xfrm>
          <a:off x="2127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63137</xdr:rowOff>
    </xdr:from>
    <xdr:to>
      <xdr:col>116</xdr:col>
      <xdr:colOff>63500</xdr:colOff>
      <xdr:row>106</xdr:row>
      <xdr:rowOff>72934</xdr:rowOff>
    </xdr:to>
    <xdr:cxnSp macro="">
      <xdr:nvCxnSpPr>
        <xdr:cNvPr id="870" name="直線コネクタ 869"/>
        <xdr:cNvCxnSpPr/>
      </xdr:nvCxnSpPr>
      <xdr:spPr>
        <a:xfrm flipV="1">
          <a:off x="21323300" y="182368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71" name="楕円 870"/>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72934</xdr:rowOff>
    </xdr:from>
    <xdr:to>
      <xdr:col>111</xdr:col>
      <xdr:colOff>177800</xdr:colOff>
      <xdr:row>107</xdr:row>
      <xdr:rowOff>19050</xdr:rowOff>
    </xdr:to>
    <xdr:cxnSp macro="">
      <xdr:nvCxnSpPr>
        <xdr:cNvPr id="872" name="直線コネクタ 871"/>
        <xdr:cNvCxnSpPr/>
      </xdr:nvCxnSpPr>
      <xdr:spPr>
        <a:xfrm flipV="1">
          <a:off x="20434300" y="182466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145143</xdr:rowOff>
    </xdr:from>
    <xdr:to>
      <xdr:col>102</xdr:col>
      <xdr:colOff>165100</xdr:colOff>
      <xdr:row>107</xdr:row>
      <xdr:rowOff>75293</xdr:rowOff>
    </xdr:to>
    <xdr:sp macro="" textlink="">
      <xdr:nvSpPr>
        <xdr:cNvPr id="873" name="楕円 872"/>
        <xdr:cNvSpPr/>
      </xdr:nvSpPr>
      <xdr:spPr>
        <a:xfrm>
          <a:off x="19494500" y="183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24493</xdr:rowOff>
    </xdr:to>
    <xdr:cxnSp macro="">
      <xdr:nvCxnSpPr>
        <xdr:cNvPr id="874" name="直線コネクタ 873"/>
        <xdr:cNvCxnSpPr/>
      </xdr:nvCxnSpPr>
      <xdr:spPr>
        <a:xfrm flipV="1">
          <a:off x="19545300" y="183642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148063</xdr:rowOff>
    </xdr:from>
    <xdr:ext cx="469744" cy="259045"/>
    <xdr:sp macro="" textlink="">
      <xdr:nvSpPr>
        <xdr:cNvPr id="875" name="n_1aveValue【公民館】&#10;一人当たり面積"/>
        <xdr:cNvSpPr txBox="1"/>
      </xdr:nvSpPr>
      <xdr:spPr>
        <a:xfrm>
          <a:off x="210757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151328</xdr:rowOff>
    </xdr:from>
    <xdr:ext cx="469744" cy="259045"/>
    <xdr:sp macro="" textlink="">
      <xdr:nvSpPr>
        <xdr:cNvPr id="876" name="n_2aveValue【公民館】&#10;一人当たり面積"/>
        <xdr:cNvSpPr txBox="1"/>
      </xdr:nvSpPr>
      <xdr:spPr>
        <a:xfrm>
          <a:off x="20199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7093</xdr:rowOff>
    </xdr:from>
    <xdr:ext cx="469744" cy="259045"/>
    <xdr:sp macro="" textlink="">
      <xdr:nvSpPr>
        <xdr:cNvPr id="877" name="n_3aveValue【公民館】&#10;一人当たり面積"/>
        <xdr:cNvSpPr txBox="1"/>
      </xdr:nvSpPr>
      <xdr:spPr>
        <a:xfrm>
          <a:off x="19310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140261</xdr:rowOff>
    </xdr:from>
    <xdr:ext cx="469744" cy="259045"/>
    <xdr:sp macro="" textlink="">
      <xdr:nvSpPr>
        <xdr:cNvPr id="878" name="n_1mainValue【公民館】&#10;一人当たり面積"/>
        <xdr:cNvSpPr txBox="1"/>
      </xdr:nvSpPr>
      <xdr:spPr>
        <a:xfrm>
          <a:off x="210757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86377</xdr:rowOff>
    </xdr:from>
    <xdr:ext cx="469744" cy="259045"/>
    <xdr:sp macro="" textlink="">
      <xdr:nvSpPr>
        <xdr:cNvPr id="879" name="n_2mainValue【公民館】&#10;一人当たり面積"/>
        <xdr:cNvSpPr txBox="1"/>
      </xdr:nvSpPr>
      <xdr:spPr>
        <a:xfrm>
          <a:off x="20199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91820</xdr:rowOff>
    </xdr:from>
    <xdr:ext cx="469744" cy="259045"/>
    <xdr:sp macro="" textlink="">
      <xdr:nvSpPr>
        <xdr:cNvPr id="880" name="n_3mainValue【公民館】&#10;一人当たり面積"/>
        <xdr:cNvSpPr txBox="1"/>
      </xdr:nvSpPr>
      <xdr:spPr>
        <a:xfrm>
          <a:off x="19310427" y="1809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1" name="正方形/長方形 8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2" name="正方形/長方形 8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3" name="テキスト ボックス 8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は、半島中心の山間部から放射状に丘陵地と谷間が海岸に向かって広がり、特に北部では小さな入り江と岬が連続するリアス式海岸を形成しているため、橋りょう・トンネル、道路、港湾・漁港といったインフラ施設が多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その内、道路を除いたインフラ施設については、減価償却率が全国平均、あるいは大分県平均を大きく上回っており、老朽化が進んでいる。今後、長寿命化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計画によって対策を進める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では、減価償却率が類似団体と比較して差が小さいものの高い値を示しているため、老朽化が進んでいることが分かる。人口に対して供給数も多いことから、計画的に老朽化対策や除却等、適正管理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児童館、公民館は、減価償却率が高く、全国・大分県・類似団体の平均値を全てで大きく上回っている。これらについては老朽化が進んでいるため、施設の再編等が必要となってくる。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フラを除いた全ての施設において、人口の減少により相対的に一人当たりの面積が増加してい認定こども園・幼稚園・保育所及び学校施設では他の施設に比べると、減価償却率は低いものの、さらに人口減少が進む考えられるため、施設の再編は必要となってく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28,176
27,932
318.10
22,991,526
22,372,087
415,927
11,922,510
19,213,832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2" name="【図書館】&#10;有形固定資産減価償却率平均値テキスト"/>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17235</xdr:rowOff>
    </xdr:from>
    <xdr:to>
      <xdr:col>24</xdr:col>
      <xdr:colOff>114300</xdr:colOff>
      <xdr:row>38</xdr:row>
      <xdr:rowOff>118835</xdr:rowOff>
    </xdr:to>
    <xdr:sp macro="" textlink="">
      <xdr:nvSpPr>
        <xdr:cNvPr id="72" name="楕円 71"/>
        <xdr:cNvSpPr/>
      </xdr:nvSpPr>
      <xdr:spPr>
        <a:xfrm>
          <a:off x="45847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167112</xdr:rowOff>
    </xdr:from>
    <xdr:ext cx="405111" cy="259045"/>
    <xdr:sp macro="" textlink="">
      <xdr:nvSpPr>
        <xdr:cNvPr id="73" name="【図書館】&#10;有形固定資産減価償却率該当値テキスト"/>
        <xdr:cNvSpPr txBox="1"/>
      </xdr:nvSpPr>
      <xdr:spPr>
        <a:xfrm>
          <a:off x="4673600" y="651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17235</xdr:rowOff>
    </xdr:from>
    <xdr:to>
      <xdr:col>20</xdr:col>
      <xdr:colOff>38100</xdr:colOff>
      <xdr:row>38</xdr:row>
      <xdr:rowOff>118835</xdr:rowOff>
    </xdr:to>
    <xdr:sp macro="" textlink="">
      <xdr:nvSpPr>
        <xdr:cNvPr id="74" name="楕円 73"/>
        <xdr:cNvSpPr/>
      </xdr:nvSpPr>
      <xdr:spPr>
        <a:xfrm>
          <a:off x="3746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68035</xdr:rowOff>
    </xdr:from>
    <xdr:to>
      <xdr:col>24</xdr:col>
      <xdr:colOff>63500</xdr:colOff>
      <xdr:row>38</xdr:row>
      <xdr:rowOff>68035</xdr:rowOff>
    </xdr:to>
    <xdr:cxnSp macro="">
      <xdr:nvCxnSpPr>
        <xdr:cNvPr id="75" name="直線コネクタ 74"/>
        <xdr:cNvCxnSpPr/>
      </xdr:nvCxnSpPr>
      <xdr:spPr>
        <a:xfrm>
          <a:off x="3797300" y="65831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6" name="楕円 75"/>
        <xdr:cNvSpPr/>
      </xdr:nvSpPr>
      <xdr:spPr>
        <a:xfrm>
          <a:off x="2857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68035</xdr:rowOff>
    </xdr:to>
    <xdr:cxnSp macro="">
      <xdr:nvCxnSpPr>
        <xdr:cNvPr id="77" name="直線コネクタ 76"/>
        <xdr:cNvCxnSpPr/>
      </xdr:nvCxnSpPr>
      <xdr:spPr>
        <a:xfrm>
          <a:off x="2908300" y="657170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152763</xdr:rowOff>
    </xdr:from>
    <xdr:to>
      <xdr:col>10</xdr:col>
      <xdr:colOff>165100</xdr:colOff>
      <xdr:row>38</xdr:row>
      <xdr:rowOff>82913</xdr:rowOff>
    </xdr:to>
    <xdr:sp macro="" textlink="">
      <xdr:nvSpPr>
        <xdr:cNvPr id="78" name="楕円 77"/>
        <xdr:cNvSpPr/>
      </xdr:nvSpPr>
      <xdr:spPr>
        <a:xfrm>
          <a:off x="1968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32113</xdr:rowOff>
    </xdr:from>
    <xdr:to>
      <xdr:col>15</xdr:col>
      <xdr:colOff>50800</xdr:colOff>
      <xdr:row>38</xdr:row>
      <xdr:rowOff>56606</xdr:rowOff>
    </xdr:to>
    <xdr:cxnSp macro="">
      <xdr:nvCxnSpPr>
        <xdr:cNvPr id="79" name="直線コネクタ 78"/>
        <xdr:cNvCxnSpPr/>
      </xdr:nvCxnSpPr>
      <xdr:spPr>
        <a:xfrm>
          <a:off x="2019300" y="65472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1" name="n_2aveValue【図書館】&#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2" name="n_3aveValue【図書館】&#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109962</xdr:rowOff>
    </xdr:from>
    <xdr:ext cx="405111" cy="259045"/>
    <xdr:sp macro="" textlink="">
      <xdr:nvSpPr>
        <xdr:cNvPr id="83" name="n_1mainValue【図書館】&#10;有形固定資産減価償却率"/>
        <xdr:cNvSpPr txBox="1"/>
      </xdr:nvSpPr>
      <xdr:spPr>
        <a:xfrm>
          <a:off x="3582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123933</xdr:rowOff>
    </xdr:from>
    <xdr:ext cx="405111" cy="259045"/>
    <xdr:sp macro="" textlink="">
      <xdr:nvSpPr>
        <xdr:cNvPr id="84" name="n_2mainValue【図書館】&#10;有形固定資産減価償却率"/>
        <xdr:cNvSpPr txBox="1"/>
      </xdr:nvSpPr>
      <xdr:spPr>
        <a:xfrm>
          <a:off x="2705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99440</xdr:rowOff>
    </xdr:from>
    <xdr:ext cx="405111" cy="259045"/>
    <xdr:sp macro="" textlink="">
      <xdr:nvSpPr>
        <xdr:cNvPr id="85" name="n_3mainValue【図書館】&#10;有形固定資産減価償却率"/>
        <xdr:cNvSpPr txBox="1"/>
      </xdr:nvSpPr>
      <xdr:spPr>
        <a:xfrm>
          <a:off x="1816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9" name="直線コネクタ 108"/>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10177</xdr:rowOff>
    </xdr:from>
    <xdr:ext cx="469744" cy="259045"/>
    <xdr:sp macro="" textlink="">
      <xdr:nvSpPr>
        <xdr:cNvPr id="114" name="【図書館】&#10;一人当たり面積平均値テキスト"/>
        <xdr:cNvSpPr txBox="1"/>
      </xdr:nvSpPr>
      <xdr:spPr>
        <a:xfrm>
          <a:off x="105156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フローチャート: 判断 114"/>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6" name="フローチャート: 判断 115"/>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7" name="フローチャート: 判断 116"/>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8" name="フローチャート: 判断 117"/>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0</xdr:rowOff>
    </xdr:from>
    <xdr:to>
      <xdr:col>55</xdr:col>
      <xdr:colOff>50800</xdr:colOff>
      <xdr:row>38</xdr:row>
      <xdr:rowOff>101600</xdr:rowOff>
    </xdr:to>
    <xdr:sp macro="" textlink="">
      <xdr:nvSpPr>
        <xdr:cNvPr id="124" name="楕円 123"/>
        <xdr:cNvSpPr/>
      </xdr:nvSpPr>
      <xdr:spPr>
        <a:xfrm>
          <a:off x="10426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149877</xdr:rowOff>
    </xdr:from>
    <xdr:ext cx="469744" cy="259045"/>
    <xdr:sp macro="" textlink="">
      <xdr:nvSpPr>
        <xdr:cNvPr id="125" name="【図書館】&#10;一人当たり面積該当値テキスト"/>
        <xdr:cNvSpPr txBox="1"/>
      </xdr:nvSpPr>
      <xdr:spPr>
        <a:xfrm>
          <a:off x="10515600"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126" name="楕円 125"/>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63500</xdr:rowOff>
    </xdr:to>
    <xdr:cxnSp macro="">
      <xdr:nvCxnSpPr>
        <xdr:cNvPr id="127" name="直線コネクタ 126"/>
        <xdr:cNvCxnSpPr/>
      </xdr:nvCxnSpPr>
      <xdr:spPr>
        <a:xfrm flipV="1">
          <a:off x="9639300" y="6565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165100</xdr:rowOff>
    </xdr:from>
    <xdr:to>
      <xdr:col>46</xdr:col>
      <xdr:colOff>38100</xdr:colOff>
      <xdr:row>39</xdr:row>
      <xdr:rowOff>95250</xdr:rowOff>
    </xdr:to>
    <xdr:sp macro="" textlink="">
      <xdr:nvSpPr>
        <xdr:cNvPr id="128" name="楕円 12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39</xdr:row>
      <xdr:rowOff>44450</xdr:rowOff>
    </xdr:to>
    <xdr:cxnSp macro="">
      <xdr:nvCxnSpPr>
        <xdr:cNvPr id="129" name="直線コネクタ 128"/>
        <xdr:cNvCxnSpPr/>
      </xdr:nvCxnSpPr>
      <xdr:spPr>
        <a:xfrm flipV="1">
          <a:off x="8750300" y="657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38100</xdr:rowOff>
    </xdr:from>
    <xdr:to>
      <xdr:col>41</xdr:col>
      <xdr:colOff>101600</xdr:colOff>
      <xdr:row>38</xdr:row>
      <xdr:rowOff>139700</xdr:rowOff>
    </xdr:to>
    <xdr:sp macro="" textlink="">
      <xdr:nvSpPr>
        <xdr:cNvPr id="130" name="楕円 129"/>
        <xdr:cNvSpPr/>
      </xdr:nvSpPr>
      <xdr:spPr>
        <a:xfrm>
          <a:off x="7810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88900</xdr:rowOff>
    </xdr:from>
    <xdr:to>
      <xdr:col>45</xdr:col>
      <xdr:colOff>177800</xdr:colOff>
      <xdr:row>39</xdr:row>
      <xdr:rowOff>44450</xdr:rowOff>
    </xdr:to>
    <xdr:cxnSp macro="">
      <xdr:nvCxnSpPr>
        <xdr:cNvPr id="131" name="直線コネクタ 130"/>
        <xdr:cNvCxnSpPr/>
      </xdr:nvCxnSpPr>
      <xdr:spPr>
        <a:xfrm>
          <a:off x="7861300" y="6604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32" name="n_1ave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33" name="n_2ave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34" name="n_3aveValue【図書館】&#10;一人当たり面積"/>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35" name="n_1main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86377</xdr:rowOff>
    </xdr:from>
    <xdr:ext cx="469744" cy="259045"/>
    <xdr:sp macro="" textlink="">
      <xdr:nvSpPr>
        <xdr:cNvPr id="136" name="n_2mainValue【図書館】&#10;一人当たり面積"/>
        <xdr:cNvSpPr txBox="1"/>
      </xdr:nvSpPr>
      <xdr:spPr>
        <a:xfrm>
          <a:off x="8515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130827</xdr:rowOff>
    </xdr:from>
    <xdr:ext cx="469744" cy="259045"/>
    <xdr:sp macro="" textlink="">
      <xdr:nvSpPr>
        <xdr:cNvPr id="137" name="n_3mainValue【図書館】&#10;一人当たり面積"/>
        <xdr:cNvSpPr txBox="1"/>
      </xdr:nvSpPr>
      <xdr:spPr>
        <a:xfrm>
          <a:off x="7626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63" name="直線コネクタ 162"/>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64"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65" name="直線コネクタ 164"/>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6"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7" name="直線コネクタ 166"/>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8" name="【体育館・プール】&#10;有形固定資産減価償却率平均値テキスト"/>
        <xdr:cNvSpPr txBox="1"/>
      </xdr:nvSpPr>
      <xdr:spPr>
        <a:xfrm>
          <a:off x="4673600" y="1002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フローチャート: 判断 168"/>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70" name="フローチャート: 判断 16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71" name="フローチャート: 判断 170"/>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72" name="フローチャート: 判断 171"/>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78" name="楕円 177"/>
        <xdr:cNvSpPr/>
      </xdr:nvSpPr>
      <xdr:spPr>
        <a:xfrm>
          <a:off x="4584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63517</xdr:rowOff>
    </xdr:from>
    <xdr:ext cx="405111" cy="259045"/>
    <xdr:sp macro="" textlink="">
      <xdr:nvSpPr>
        <xdr:cNvPr id="179" name="【体育館・プール】&#10;有形固定資産減価償却率該当値テキスト"/>
        <xdr:cNvSpPr txBox="1"/>
      </xdr:nvSpPr>
      <xdr:spPr>
        <a:xfrm>
          <a:off x="4673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40640</xdr:rowOff>
    </xdr:from>
    <xdr:to>
      <xdr:col>20</xdr:col>
      <xdr:colOff>38100</xdr:colOff>
      <xdr:row>57</xdr:row>
      <xdr:rowOff>142240</xdr:rowOff>
    </xdr:to>
    <xdr:sp macro="" textlink="">
      <xdr:nvSpPr>
        <xdr:cNvPr id="180" name="楕円 179"/>
        <xdr:cNvSpPr/>
      </xdr:nvSpPr>
      <xdr:spPr>
        <a:xfrm>
          <a:off x="3746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91440</xdr:rowOff>
    </xdr:from>
    <xdr:to>
      <xdr:col>24</xdr:col>
      <xdr:colOff>63500</xdr:colOff>
      <xdr:row>57</xdr:row>
      <xdr:rowOff>91440</xdr:rowOff>
    </xdr:to>
    <xdr:cxnSp macro="">
      <xdr:nvCxnSpPr>
        <xdr:cNvPr id="181" name="直線コネクタ 180"/>
        <xdr:cNvCxnSpPr/>
      </xdr:nvCxnSpPr>
      <xdr:spPr>
        <a:xfrm>
          <a:off x="3797300" y="9864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65133</xdr:rowOff>
    </xdr:from>
    <xdr:to>
      <xdr:col>15</xdr:col>
      <xdr:colOff>101600</xdr:colOff>
      <xdr:row>57</xdr:row>
      <xdr:rowOff>166733</xdr:rowOff>
    </xdr:to>
    <xdr:sp macro="" textlink="">
      <xdr:nvSpPr>
        <xdr:cNvPr id="182" name="楕円 181"/>
        <xdr:cNvSpPr/>
      </xdr:nvSpPr>
      <xdr:spPr>
        <a:xfrm>
          <a:off x="2857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91440</xdr:rowOff>
    </xdr:from>
    <xdr:to>
      <xdr:col>19</xdr:col>
      <xdr:colOff>177800</xdr:colOff>
      <xdr:row>57</xdr:row>
      <xdr:rowOff>115933</xdr:rowOff>
    </xdr:to>
    <xdr:cxnSp macro="">
      <xdr:nvCxnSpPr>
        <xdr:cNvPr id="183" name="直線コネクタ 182"/>
        <xdr:cNvCxnSpPr/>
      </xdr:nvCxnSpPr>
      <xdr:spPr>
        <a:xfrm flipV="1">
          <a:off x="2908300" y="98640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39007</xdr:rowOff>
    </xdr:from>
    <xdr:to>
      <xdr:col>10</xdr:col>
      <xdr:colOff>165100</xdr:colOff>
      <xdr:row>58</xdr:row>
      <xdr:rowOff>140607</xdr:rowOff>
    </xdr:to>
    <xdr:sp macro="" textlink="">
      <xdr:nvSpPr>
        <xdr:cNvPr id="184" name="楕円 183"/>
        <xdr:cNvSpPr/>
      </xdr:nvSpPr>
      <xdr:spPr>
        <a:xfrm>
          <a:off x="1968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115933</xdr:rowOff>
    </xdr:from>
    <xdr:to>
      <xdr:col>15</xdr:col>
      <xdr:colOff>50800</xdr:colOff>
      <xdr:row>58</xdr:row>
      <xdr:rowOff>89807</xdr:rowOff>
    </xdr:to>
    <xdr:cxnSp macro="">
      <xdr:nvCxnSpPr>
        <xdr:cNvPr id="185" name="直線コネクタ 184"/>
        <xdr:cNvCxnSpPr/>
      </xdr:nvCxnSpPr>
      <xdr:spPr>
        <a:xfrm flipV="1">
          <a:off x="2019300" y="9888583"/>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86" name="n_1aveValue【体育館・プール】&#10;有形固定資産減価償却率"/>
        <xdr:cNvSpPr txBox="1"/>
      </xdr:nvSpPr>
      <xdr:spPr>
        <a:xfrm>
          <a:off x="3582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87" name="n_2aveValue【体育館・プール】&#10;有形固定資産減価償却率"/>
        <xdr:cNvSpPr txBox="1"/>
      </xdr:nvSpPr>
      <xdr:spPr>
        <a:xfrm>
          <a:off x="2705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9270</xdr:rowOff>
    </xdr:from>
    <xdr:ext cx="405111" cy="259045"/>
    <xdr:sp macro="" textlink="">
      <xdr:nvSpPr>
        <xdr:cNvPr id="188" name="n_3aveValue【体育館・プール】&#10;有形固定資産減価償却率"/>
        <xdr:cNvSpPr txBox="1"/>
      </xdr:nvSpPr>
      <xdr:spPr>
        <a:xfrm>
          <a:off x="1816744"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158767</xdr:rowOff>
    </xdr:from>
    <xdr:ext cx="405111" cy="259045"/>
    <xdr:sp macro="" textlink="">
      <xdr:nvSpPr>
        <xdr:cNvPr id="189" name="n_1mainValue【体育館・プール】&#10;有形固定資産減価償却率"/>
        <xdr:cNvSpPr txBox="1"/>
      </xdr:nvSpPr>
      <xdr:spPr>
        <a:xfrm>
          <a:off x="3582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11810</xdr:rowOff>
    </xdr:from>
    <xdr:ext cx="405111" cy="259045"/>
    <xdr:sp macro="" textlink="">
      <xdr:nvSpPr>
        <xdr:cNvPr id="190" name="n_2mainValue【体育館・プール】&#10;有形固定資産減価償却率"/>
        <xdr:cNvSpPr txBox="1"/>
      </xdr:nvSpPr>
      <xdr:spPr>
        <a:xfrm>
          <a:off x="2705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157134</xdr:rowOff>
    </xdr:from>
    <xdr:ext cx="405111" cy="259045"/>
    <xdr:sp macro="" textlink="">
      <xdr:nvSpPr>
        <xdr:cNvPr id="191" name="n_3mainValue【体育館・プール】&#10;有形固定資産減価償却率"/>
        <xdr:cNvSpPr txBox="1"/>
      </xdr:nvSpPr>
      <xdr:spPr>
        <a:xfrm>
          <a:off x="1816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132262</xdr:rowOff>
    </xdr:from>
    <xdr:to>
      <xdr:col>54</xdr:col>
      <xdr:colOff>189865</xdr:colOff>
      <xdr:row>63</xdr:row>
      <xdr:rowOff>153488</xdr:rowOff>
    </xdr:to>
    <xdr:cxnSp macro="">
      <xdr:nvCxnSpPr>
        <xdr:cNvPr id="217" name="直線コネクタ 216"/>
        <xdr:cNvCxnSpPr/>
      </xdr:nvCxnSpPr>
      <xdr:spPr>
        <a:xfrm flipV="1">
          <a:off x="10476865" y="9733462"/>
          <a:ext cx="0" cy="122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157315</xdr:rowOff>
    </xdr:from>
    <xdr:ext cx="469744" cy="259045"/>
    <xdr:sp macro="" textlink="">
      <xdr:nvSpPr>
        <xdr:cNvPr id="218" name="【体育館・プール】&#10;一人当たり面積最小値テキスト"/>
        <xdr:cNvSpPr txBox="1"/>
      </xdr:nvSpPr>
      <xdr:spPr>
        <a:xfrm>
          <a:off x="10515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153488</xdr:rowOff>
    </xdr:from>
    <xdr:to>
      <xdr:col>55</xdr:col>
      <xdr:colOff>88900</xdr:colOff>
      <xdr:row>63</xdr:row>
      <xdr:rowOff>153488</xdr:rowOff>
    </xdr:to>
    <xdr:cxnSp macro="">
      <xdr:nvCxnSpPr>
        <xdr:cNvPr id="219" name="直線コネクタ 218"/>
        <xdr:cNvCxnSpPr/>
      </xdr:nvCxnSpPr>
      <xdr:spPr>
        <a:xfrm>
          <a:off x="10388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78939</xdr:rowOff>
    </xdr:from>
    <xdr:ext cx="469744" cy="259045"/>
    <xdr:sp macro="" textlink="">
      <xdr:nvSpPr>
        <xdr:cNvPr id="220" name="【体育館・プール】&#10;一人当たり面積最大値テキスト"/>
        <xdr:cNvSpPr txBox="1"/>
      </xdr:nvSpPr>
      <xdr:spPr>
        <a:xfrm>
          <a:off x="10515600" y="950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132262</xdr:rowOff>
    </xdr:from>
    <xdr:to>
      <xdr:col>55</xdr:col>
      <xdr:colOff>88900</xdr:colOff>
      <xdr:row>56</xdr:row>
      <xdr:rowOff>132262</xdr:rowOff>
    </xdr:to>
    <xdr:cxnSp macro="">
      <xdr:nvCxnSpPr>
        <xdr:cNvPr id="221" name="直線コネクタ 220"/>
        <xdr:cNvCxnSpPr/>
      </xdr:nvCxnSpPr>
      <xdr:spPr>
        <a:xfrm>
          <a:off x="10388600" y="973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170923</xdr:rowOff>
    </xdr:from>
    <xdr:ext cx="469744" cy="259045"/>
    <xdr:sp macro="" textlink="">
      <xdr:nvSpPr>
        <xdr:cNvPr id="222" name="【体育館・プール】&#10;一人当たり面積平均値テキスト"/>
        <xdr:cNvSpPr txBox="1"/>
      </xdr:nvSpPr>
      <xdr:spPr>
        <a:xfrm>
          <a:off x="10515600" y="1045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21046</xdr:rowOff>
    </xdr:from>
    <xdr:to>
      <xdr:col>55</xdr:col>
      <xdr:colOff>50800</xdr:colOff>
      <xdr:row>61</xdr:row>
      <xdr:rowOff>122646</xdr:rowOff>
    </xdr:to>
    <xdr:sp macro="" textlink="">
      <xdr:nvSpPr>
        <xdr:cNvPr id="223" name="フローチャート: 判断 222"/>
        <xdr:cNvSpPr/>
      </xdr:nvSpPr>
      <xdr:spPr>
        <a:xfrm>
          <a:off x="104267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24312</xdr:rowOff>
    </xdr:from>
    <xdr:to>
      <xdr:col>50</xdr:col>
      <xdr:colOff>165100</xdr:colOff>
      <xdr:row>61</xdr:row>
      <xdr:rowOff>125912</xdr:rowOff>
    </xdr:to>
    <xdr:sp macro="" textlink="">
      <xdr:nvSpPr>
        <xdr:cNvPr id="224" name="フローチャート: 判断 223"/>
        <xdr:cNvSpPr/>
      </xdr:nvSpPr>
      <xdr:spPr>
        <a:xfrm>
          <a:off x="9588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30843</xdr:rowOff>
    </xdr:from>
    <xdr:to>
      <xdr:col>46</xdr:col>
      <xdr:colOff>38100</xdr:colOff>
      <xdr:row>61</xdr:row>
      <xdr:rowOff>132443</xdr:rowOff>
    </xdr:to>
    <xdr:sp macro="" textlink="">
      <xdr:nvSpPr>
        <xdr:cNvPr id="225" name="フローチャート: 判断 224"/>
        <xdr:cNvSpPr/>
      </xdr:nvSpPr>
      <xdr:spPr>
        <a:xfrm>
          <a:off x="8699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68399</xdr:rowOff>
    </xdr:from>
    <xdr:to>
      <xdr:col>41</xdr:col>
      <xdr:colOff>101600</xdr:colOff>
      <xdr:row>61</xdr:row>
      <xdr:rowOff>169999</xdr:rowOff>
    </xdr:to>
    <xdr:sp macro="" textlink="">
      <xdr:nvSpPr>
        <xdr:cNvPr id="226" name="フローチャート: 判断 225"/>
        <xdr:cNvSpPr/>
      </xdr:nvSpPr>
      <xdr:spPr>
        <a:xfrm>
          <a:off x="78105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161472</xdr:rowOff>
    </xdr:from>
    <xdr:to>
      <xdr:col>55</xdr:col>
      <xdr:colOff>50800</xdr:colOff>
      <xdr:row>58</xdr:row>
      <xdr:rowOff>91622</xdr:rowOff>
    </xdr:to>
    <xdr:sp macro="" textlink="">
      <xdr:nvSpPr>
        <xdr:cNvPr id="232" name="楕円 231"/>
        <xdr:cNvSpPr/>
      </xdr:nvSpPr>
      <xdr:spPr>
        <a:xfrm>
          <a:off x="104267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12899</xdr:rowOff>
    </xdr:from>
    <xdr:ext cx="469744" cy="259045"/>
    <xdr:sp macro="" textlink="">
      <xdr:nvSpPr>
        <xdr:cNvPr id="233" name="【体育館・プール】&#10;一人当たり面積該当値テキスト"/>
        <xdr:cNvSpPr txBox="1"/>
      </xdr:nvSpPr>
      <xdr:spPr>
        <a:xfrm>
          <a:off x="10515600" y="978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12881</xdr:rowOff>
    </xdr:from>
    <xdr:to>
      <xdr:col>50</xdr:col>
      <xdr:colOff>165100</xdr:colOff>
      <xdr:row>58</xdr:row>
      <xdr:rowOff>114481</xdr:rowOff>
    </xdr:to>
    <xdr:sp macro="" textlink="">
      <xdr:nvSpPr>
        <xdr:cNvPr id="234" name="楕円 233"/>
        <xdr:cNvSpPr/>
      </xdr:nvSpPr>
      <xdr:spPr>
        <a:xfrm>
          <a:off x="9588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40822</xdr:rowOff>
    </xdr:from>
    <xdr:to>
      <xdr:col>55</xdr:col>
      <xdr:colOff>0</xdr:colOff>
      <xdr:row>58</xdr:row>
      <xdr:rowOff>63681</xdr:rowOff>
    </xdr:to>
    <xdr:cxnSp macro="">
      <xdr:nvCxnSpPr>
        <xdr:cNvPr id="235" name="直線コネクタ 234"/>
        <xdr:cNvCxnSpPr/>
      </xdr:nvCxnSpPr>
      <xdr:spPr>
        <a:xfrm flipV="1">
          <a:off x="9639300" y="998492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171269</xdr:rowOff>
    </xdr:from>
    <xdr:to>
      <xdr:col>46</xdr:col>
      <xdr:colOff>38100</xdr:colOff>
      <xdr:row>58</xdr:row>
      <xdr:rowOff>101419</xdr:rowOff>
    </xdr:to>
    <xdr:sp macro="" textlink="">
      <xdr:nvSpPr>
        <xdr:cNvPr id="236" name="楕円 235"/>
        <xdr:cNvSpPr/>
      </xdr:nvSpPr>
      <xdr:spPr>
        <a:xfrm>
          <a:off x="8699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50619</xdr:rowOff>
    </xdr:from>
    <xdr:to>
      <xdr:col>50</xdr:col>
      <xdr:colOff>114300</xdr:colOff>
      <xdr:row>58</xdr:row>
      <xdr:rowOff>63681</xdr:rowOff>
    </xdr:to>
    <xdr:cxnSp macro="">
      <xdr:nvCxnSpPr>
        <xdr:cNvPr id="237" name="直線コネクタ 236"/>
        <xdr:cNvCxnSpPr/>
      </xdr:nvCxnSpPr>
      <xdr:spPr>
        <a:xfrm>
          <a:off x="8750300" y="99947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45538</xdr:rowOff>
    </xdr:from>
    <xdr:to>
      <xdr:col>41</xdr:col>
      <xdr:colOff>101600</xdr:colOff>
      <xdr:row>56</xdr:row>
      <xdr:rowOff>147138</xdr:rowOff>
    </xdr:to>
    <xdr:sp macro="" textlink="">
      <xdr:nvSpPr>
        <xdr:cNvPr id="238" name="楕円 237"/>
        <xdr:cNvSpPr/>
      </xdr:nvSpPr>
      <xdr:spPr>
        <a:xfrm>
          <a:off x="7810500" y="96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96338</xdr:rowOff>
    </xdr:from>
    <xdr:to>
      <xdr:col>45</xdr:col>
      <xdr:colOff>177800</xdr:colOff>
      <xdr:row>58</xdr:row>
      <xdr:rowOff>50619</xdr:rowOff>
    </xdr:to>
    <xdr:cxnSp macro="">
      <xdr:nvCxnSpPr>
        <xdr:cNvPr id="239" name="直線コネクタ 238"/>
        <xdr:cNvCxnSpPr/>
      </xdr:nvCxnSpPr>
      <xdr:spPr>
        <a:xfrm>
          <a:off x="7861300" y="9697538"/>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117039</xdr:rowOff>
    </xdr:from>
    <xdr:ext cx="469744" cy="259045"/>
    <xdr:sp macro="" textlink="">
      <xdr:nvSpPr>
        <xdr:cNvPr id="240" name="n_1aveValue【体育館・プール】&#10;一人当たり面積"/>
        <xdr:cNvSpPr txBox="1"/>
      </xdr:nvSpPr>
      <xdr:spPr>
        <a:xfrm>
          <a:off x="93917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123570</xdr:rowOff>
    </xdr:from>
    <xdr:ext cx="469744" cy="259045"/>
    <xdr:sp macro="" textlink="">
      <xdr:nvSpPr>
        <xdr:cNvPr id="241" name="n_2aveValue【体育館・プール】&#10;一人当たり面積"/>
        <xdr:cNvSpPr txBox="1"/>
      </xdr:nvSpPr>
      <xdr:spPr>
        <a:xfrm>
          <a:off x="8515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161126</xdr:rowOff>
    </xdr:from>
    <xdr:ext cx="469744" cy="259045"/>
    <xdr:sp macro="" textlink="">
      <xdr:nvSpPr>
        <xdr:cNvPr id="242" name="n_3aveValue【体育館・プール】&#10;一人当たり面積"/>
        <xdr:cNvSpPr txBox="1"/>
      </xdr:nvSpPr>
      <xdr:spPr>
        <a:xfrm>
          <a:off x="7626427" y="1061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131008</xdr:rowOff>
    </xdr:from>
    <xdr:ext cx="469744" cy="259045"/>
    <xdr:sp macro="" textlink="">
      <xdr:nvSpPr>
        <xdr:cNvPr id="243" name="n_1mainValue【体育館・プール】&#10;一人当たり面積"/>
        <xdr:cNvSpPr txBox="1"/>
      </xdr:nvSpPr>
      <xdr:spPr>
        <a:xfrm>
          <a:off x="9391727" y="973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117946</xdr:rowOff>
    </xdr:from>
    <xdr:ext cx="469744" cy="259045"/>
    <xdr:sp macro="" textlink="">
      <xdr:nvSpPr>
        <xdr:cNvPr id="244" name="n_2mainValue【体育館・プール】&#10;一人当たり面積"/>
        <xdr:cNvSpPr txBox="1"/>
      </xdr:nvSpPr>
      <xdr:spPr>
        <a:xfrm>
          <a:off x="8515427" y="971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163665</xdr:rowOff>
    </xdr:from>
    <xdr:ext cx="469744" cy="259045"/>
    <xdr:sp macro="" textlink="">
      <xdr:nvSpPr>
        <xdr:cNvPr id="245" name="n_3mainValue【体育館・プール】&#10;一人当たり面積"/>
        <xdr:cNvSpPr txBox="1"/>
      </xdr:nvSpPr>
      <xdr:spPr>
        <a:xfrm>
          <a:off x="7626427" y="942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70" name="直線コネクタ 269"/>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71"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72" name="直線コネクタ 271"/>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73"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4" name="直線コネクタ 273"/>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275" name="【福祉施設】&#10;有形固定資産減価償却率平均値テキスト"/>
        <xdr:cNvSpPr txBox="1"/>
      </xdr:nvSpPr>
      <xdr:spPr>
        <a:xfrm>
          <a:off x="4673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76" name="フローチャート: 判断 275"/>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7" name="フローチャート: 判断 276"/>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78" name="フローチャート: 判断 277"/>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79" name="フローチャート: 判断 278"/>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160655</xdr:rowOff>
    </xdr:from>
    <xdr:to>
      <xdr:col>24</xdr:col>
      <xdr:colOff>114300</xdr:colOff>
      <xdr:row>81</xdr:row>
      <xdr:rowOff>90805</xdr:rowOff>
    </xdr:to>
    <xdr:sp macro="" textlink="">
      <xdr:nvSpPr>
        <xdr:cNvPr id="285" name="楕円 284"/>
        <xdr:cNvSpPr/>
      </xdr:nvSpPr>
      <xdr:spPr>
        <a:xfrm>
          <a:off x="4584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12082</xdr:rowOff>
    </xdr:from>
    <xdr:ext cx="405111" cy="259045"/>
    <xdr:sp macro="" textlink="">
      <xdr:nvSpPr>
        <xdr:cNvPr id="286" name="【福祉施設】&#10;有形固定資産減価償却率該当値テキスト"/>
        <xdr:cNvSpPr txBox="1"/>
      </xdr:nvSpPr>
      <xdr:spPr>
        <a:xfrm>
          <a:off x="46736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160655</xdr:rowOff>
    </xdr:from>
    <xdr:to>
      <xdr:col>20</xdr:col>
      <xdr:colOff>38100</xdr:colOff>
      <xdr:row>81</xdr:row>
      <xdr:rowOff>90805</xdr:rowOff>
    </xdr:to>
    <xdr:sp macro="" textlink="">
      <xdr:nvSpPr>
        <xdr:cNvPr id="287" name="楕円 286"/>
        <xdr:cNvSpPr/>
      </xdr:nvSpPr>
      <xdr:spPr>
        <a:xfrm>
          <a:off x="3746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40005</xdr:rowOff>
    </xdr:from>
    <xdr:to>
      <xdr:col>24</xdr:col>
      <xdr:colOff>63500</xdr:colOff>
      <xdr:row>81</xdr:row>
      <xdr:rowOff>40005</xdr:rowOff>
    </xdr:to>
    <xdr:cxnSp macro="">
      <xdr:nvCxnSpPr>
        <xdr:cNvPr id="288" name="直線コネクタ 287"/>
        <xdr:cNvCxnSpPr/>
      </xdr:nvCxnSpPr>
      <xdr:spPr>
        <a:xfrm>
          <a:off x="3797300" y="13927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111125</xdr:rowOff>
    </xdr:from>
    <xdr:to>
      <xdr:col>15</xdr:col>
      <xdr:colOff>101600</xdr:colOff>
      <xdr:row>80</xdr:row>
      <xdr:rowOff>41275</xdr:rowOff>
    </xdr:to>
    <xdr:sp macro="" textlink="">
      <xdr:nvSpPr>
        <xdr:cNvPr id="289" name="楕円 288"/>
        <xdr:cNvSpPr/>
      </xdr:nvSpPr>
      <xdr:spPr>
        <a:xfrm>
          <a:off x="2857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161925</xdr:rowOff>
    </xdr:from>
    <xdr:to>
      <xdr:col>19</xdr:col>
      <xdr:colOff>177800</xdr:colOff>
      <xdr:row>81</xdr:row>
      <xdr:rowOff>40005</xdr:rowOff>
    </xdr:to>
    <xdr:cxnSp macro="">
      <xdr:nvCxnSpPr>
        <xdr:cNvPr id="290" name="直線コネクタ 289"/>
        <xdr:cNvCxnSpPr/>
      </xdr:nvCxnSpPr>
      <xdr:spPr>
        <a:xfrm>
          <a:off x="2908300" y="1370647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1" name="楕円 290"/>
        <xdr:cNvSpPr/>
      </xdr:nvSpPr>
      <xdr:spPr>
        <a:xfrm>
          <a:off x="1968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161925</xdr:rowOff>
    </xdr:from>
    <xdr:to>
      <xdr:col>15</xdr:col>
      <xdr:colOff>50800</xdr:colOff>
      <xdr:row>82</xdr:row>
      <xdr:rowOff>57150</xdr:rowOff>
    </xdr:to>
    <xdr:cxnSp macro="">
      <xdr:nvCxnSpPr>
        <xdr:cNvPr id="292" name="直線コネクタ 291"/>
        <xdr:cNvCxnSpPr/>
      </xdr:nvCxnSpPr>
      <xdr:spPr>
        <a:xfrm flipV="1">
          <a:off x="2019300" y="13706475"/>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93" name="n_1aveValue【福祉施設】&#10;有形固定資産減価償却率"/>
        <xdr:cNvSpPr txBox="1"/>
      </xdr:nvSpPr>
      <xdr:spPr>
        <a:xfrm>
          <a:off x="3582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112413</xdr:rowOff>
    </xdr:from>
    <xdr:ext cx="405111" cy="259045"/>
    <xdr:sp macro="" textlink="">
      <xdr:nvSpPr>
        <xdr:cNvPr id="294" name="n_2aveValue【福祉施設】&#10;有形固定資産減価償却率"/>
        <xdr:cNvSpPr txBox="1"/>
      </xdr:nvSpPr>
      <xdr:spPr>
        <a:xfrm>
          <a:off x="2705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95" name="n_3aveValue【福祉施設】&#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107332</xdr:rowOff>
    </xdr:from>
    <xdr:ext cx="405111" cy="259045"/>
    <xdr:sp macro="" textlink="">
      <xdr:nvSpPr>
        <xdr:cNvPr id="296" name="n_1mainValue【福祉施設】&#10;有形固定資産減価償却率"/>
        <xdr:cNvSpPr txBox="1"/>
      </xdr:nvSpPr>
      <xdr:spPr>
        <a:xfrm>
          <a:off x="35820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57802</xdr:rowOff>
    </xdr:from>
    <xdr:ext cx="405111" cy="259045"/>
    <xdr:sp macro="" textlink="">
      <xdr:nvSpPr>
        <xdr:cNvPr id="297" name="n_2mainValue【福祉施設】&#10;有形固定資産減価償却率"/>
        <xdr:cNvSpPr txBox="1"/>
      </xdr:nvSpPr>
      <xdr:spPr>
        <a:xfrm>
          <a:off x="2705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298" name="n_3mainValue【福祉施設】&#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22" name="直線コネクタ 321"/>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23"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24" name="直線コネクタ 323"/>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2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26" name="直線コネクタ 32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7"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8" name="フローチャート: 判断 327"/>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29" name="フローチャート: 判断 328"/>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30" name="フローチャート: 判断 329"/>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31" name="フローチャート: 判断 330"/>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48261</xdr:rowOff>
    </xdr:from>
    <xdr:to>
      <xdr:col>55</xdr:col>
      <xdr:colOff>50800</xdr:colOff>
      <xdr:row>85</xdr:row>
      <xdr:rowOff>149861</xdr:rowOff>
    </xdr:to>
    <xdr:sp macro="" textlink="">
      <xdr:nvSpPr>
        <xdr:cNvPr id="337" name="楕円 336"/>
        <xdr:cNvSpPr/>
      </xdr:nvSpPr>
      <xdr:spPr>
        <a:xfrm>
          <a:off x="10426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26688</xdr:rowOff>
    </xdr:from>
    <xdr:ext cx="469744" cy="259045"/>
    <xdr:sp macro="" textlink="">
      <xdr:nvSpPr>
        <xdr:cNvPr id="338" name="【福祉施設】&#10;一人当たり面積該当値テキスト"/>
        <xdr:cNvSpPr txBox="1"/>
      </xdr:nvSpPr>
      <xdr:spPr>
        <a:xfrm>
          <a:off x="10515600"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52070</xdr:rowOff>
    </xdr:from>
    <xdr:to>
      <xdr:col>50</xdr:col>
      <xdr:colOff>165100</xdr:colOff>
      <xdr:row>85</xdr:row>
      <xdr:rowOff>153670</xdr:rowOff>
    </xdr:to>
    <xdr:sp macro="" textlink="">
      <xdr:nvSpPr>
        <xdr:cNvPr id="339" name="楕円 338"/>
        <xdr:cNvSpPr/>
      </xdr:nvSpPr>
      <xdr:spPr>
        <a:xfrm>
          <a:off x="9588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99061</xdr:rowOff>
    </xdr:from>
    <xdr:to>
      <xdr:col>55</xdr:col>
      <xdr:colOff>0</xdr:colOff>
      <xdr:row>85</xdr:row>
      <xdr:rowOff>102870</xdr:rowOff>
    </xdr:to>
    <xdr:cxnSp macro="">
      <xdr:nvCxnSpPr>
        <xdr:cNvPr id="340" name="直線コネクタ 339"/>
        <xdr:cNvCxnSpPr/>
      </xdr:nvCxnSpPr>
      <xdr:spPr>
        <a:xfrm flipV="1">
          <a:off x="9639300" y="14672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40639</xdr:rowOff>
    </xdr:from>
    <xdr:to>
      <xdr:col>46</xdr:col>
      <xdr:colOff>38100</xdr:colOff>
      <xdr:row>85</xdr:row>
      <xdr:rowOff>142239</xdr:rowOff>
    </xdr:to>
    <xdr:sp macro="" textlink="">
      <xdr:nvSpPr>
        <xdr:cNvPr id="341" name="楕円 340"/>
        <xdr:cNvSpPr/>
      </xdr:nvSpPr>
      <xdr:spPr>
        <a:xfrm>
          <a:off x="8699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91439</xdr:rowOff>
    </xdr:from>
    <xdr:to>
      <xdr:col>50</xdr:col>
      <xdr:colOff>114300</xdr:colOff>
      <xdr:row>85</xdr:row>
      <xdr:rowOff>102870</xdr:rowOff>
    </xdr:to>
    <xdr:cxnSp macro="">
      <xdr:nvCxnSpPr>
        <xdr:cNvPr id="342" name="直線コネクタ 341"/>
        <xdr:cNvCxnSpPr/>
      </xdr:nvCxnSpPr>
      <xdr:spPr>
        <a:xfrm>
          <a:off x="8750300" y="146646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67311</xdr:rowOff>
    </xdr:from>
    <xdr:to>
      <xdr:col>41</xdr:col>
      <xdr:colOff>101600</xdr:colOff>
      <xdr:row>82</xdr:row>
      <xdr:rowOff>168911</xdr:rowOff>
    </xdr:to>
    <xdr:sp macro="" textlink="">
      <xdr:nvSpPr>
        <xdr:cNvPr id="343" name="楕円 342"/>
        <xdr:cNvSpPr/>
      </xdr:nvSpPr>
      <xdr:spPr>
        <a:xfrm>
          <a:off x="781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118111</xdr:rowOff>
    </xdr:from>
    <xdr:to>
      <xdr:col>45</xdr:col>
      <xdr:colOff>177800</xdr:colOff>
      <xdr:row>85</xdr:row>
      <xdr:rowOff>91439</xdr:rowOff>
    </xdr:to>
    <xdr:cxnSp macro="">
      <xdr:nvCxnSpPr>
        <xdr:cNvPr id="344" name="直線コネクタ 343"/>
        <xdr:cNvCxnSpPr/>
      </xdr:nvCxnSpPr>
      <xdr:spPr>
        <a:xfrm>
          <a:off x="7861300" y="14177011"/>
          <a:ext cx="889000" cy="4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71138</xdr:rowOff>
    </xdr:from>
    <xdr:ext cx="469744" cy="259045"/>
    <xdr:sp macro="" textlink="">
      <xdr:nvSpPr>
        <xdr:cNvPr id="345" name="n_1aveValue【福祉施設】&#10;一人当たり面積"/>
        <xdr:cNvSpPr txBox="1"/>
      </xdr:nvSpPr>
      <xdr:spPr>
        <a:xfrm>
          <a:off x="9391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46" name="n_2aveValue【福祉施設】&#10;一人当たり面積"/>
        <xdr:cNvSpPr txBox="1"/>
      </xdr:nvSpPr>
      <xdr:spPr>
        <a:xfrm>
          <a:off x="8515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106697</xdr:rowOff>
    </xdr:from>
    <xdr:ext cx="469744" cy="259045"/>
    <xdr:sp macro="" textlink="">
      <xdr:nvSpPr>
        <xdr:cNvPr id="347" name="n_3aveValue【福祉施設】&#10;一人当たり面積"/>
        <xdr:cNvSpPr txBox="1"/>
      </xdr:nvSpPr>
      <xdr:spPr>
        <a:xfrm>
          <a:off x="7626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144797</xdr:rowOff>
    </xdr:from>
    <xdr:ext cx="469744" cy="259045"/>
    <xdr:sp macro="" textlink="">
      <xdr:nvSpPr>
        <xdr:cNvPr id="348" name="n_1mainValue【福祉施設】&#10;一人当たり面積"/>
        <xdr:cNvSpPr txBox="1"/>
      </xdr:nvSpPr>
      <xdr:spPr>
        <a:xfrm>
          <a:off x="9391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133366</xdr:rowOff>
    </xdr:from>
    <xdr:ext cx="469744" cy="259045"/>
    <xdr:sp macro="" textlink="">
      <xdr:nvSpPr>
        <xdr:cNvPr id="349" name="n_2mainValue【福祉施設】&#10;一人当たり面積"/>
        <xdr:cNvSpPr txBox="1"/>
      </xdr:nvSpPr>
      <xdr:spPr>
        <a:xfrm>
          <a:off x="8515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13988</xdr:rowOff>
    </xdr:from>
    <xdr:ext cx="469744" cy="259045"/>
    <xdr:sp macro="" textlink="">
      <xdr:nvSpPr>
        <xdr:cNvPr id="350" name="n_3mainValue【福祉施設】&#10;一人当たり面積"/>
        <xdr:cNvSpPr txBox="1"/>
      </xdr:nvSpPr>
      <xdr:spPr>
        <a:xfrm>
          <a:off x="7626427" y="1390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76" name="直線コネクタ 375"/>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77"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78" name="直線コネクタ 377"/>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9"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0" name="直線コネクタ 37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167476</xdr:rowOff>
    </xdr:from>
    <xdr:ext cx="405111" cy="259045"/>
    <xdr:sp macro="" textlink="">
      <xdr:nvSpPr>
        <xdr:cNvPr id="381" name="【市民会館】&#10;有形固定資産減価償却率平均値テキスト"/>
        <xdr:cNvSpPr txBox="1"/>
      </xdr:nvSpPr>
      <xdr:spPr>
        <a:xfrm>
          <a:off x="4673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82" name="フローチャート: 判断 381"/>
        <xdr:cNvSpPr/>
      </xdr:nvSpPr>
      <xdr:spPr>
        <a:xfrm>
          <a:off x="4584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83" name="フローチャート: 判断 382"/>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84" name="フローチャート: 判断 383"/>
        <xdr:cNvSpPr/>
      </xdr:nvSpPr>
      <xdr:spPr>
        <a:xfrm>
          <a:off x="2857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5" name="フローチャート: 判断 384"/>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31931</xdr:rowOff>
    </xdr:from>
    <xdr:to>
      <xdr:col>24</xdr:col>
      <xdr:colOff>114300</xdr:colOff>
      <xdr:row>105</xdr:row>
      <xdr:rowOff>133531</xdr:rowOff>
    </xdr:to>
    <xdr:sp macro="" textlink="">
      <xdr:nvSpPr>
        <xdr:cNvPr id="391" name="楕円 390"/>
        <xdr:cNvSpPr/>
      </xdr:nvSpPr>
      <xdr:spPr>
        <a:xfrm>
          <a:off x="45847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10358</xdr:rowOff>
    </xdr:from>
    <xdr:ext cx="405111" cy="259045"/>
    <xdr:sp macro="" textlink="">
      <xdr:nvSpPr>
        <xdr:cNvPr id="392" name="【市民会館】&#10;有形固定資産減価償却率該当値テキスト"/>
        <xdr:cNvSpPr txBox="1"/>
      </xdr:nvSpPr>
      <xdr:spPr>
        <a:xfrm>
          <a:off x="4673600"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31931</xdr:rowOff>
    </xdr:from>
    <xdr:to>
      <xdr:col>20</xdr:col>
      <xdr:colOff>38100</xdr:colOff>
      <xdr:row>105</xdr:row>
      <xdr:rowOff>133531</xdr:rowOff>
    </xdr:to>
    <xdr:sp macro="" textlink="">
      <xdr:nvSpPr>
        <xdr:cNvPr id="393" name="楕円 392"/>
        <xdr:cNvSpPr/>
      </xdr:nvSpPr>
      <xdr:spPr>
        <a:xfrm>
          <a:off x="3746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82731</xdr:rowOff>
    </xdr:from>
    <xdr:to>
      <xdr:col>24</xdr:col>
      <xdr:colOff>63500</xdr:colOff>
      <xdr:row>105</xdr:row>
      <xdr:rowOff>82731</xdr:rowOff>
    </xdr:to>
    <xdr:cxnSp macro="">
      <xdr:nvCxnSpPr>
        <xdr:cNvPr id="394" name="直線コネクタ 393"/>
        <xdr:cNvCxnSpPr/>
      </xdr:nvCxnSpPr>
      <xdr:spPr>
        <a:xfrm>
          <a:off x="3797300" y="180849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22134</xdr:rowOff>
    </xdr:from>
    <xdr:to>
      <xdr:col>15</xdr:col>
      <xdr:colOff>101600</xdr:colOff>
      <xdr:row>105</xdr:row>
      <xdr:rowOff>123734</xdr:rowOff>
    </xdr:to>
    <xdr:sp macro="" textlink="">
      <xdr:nvSpPr>
        <xdr:cNvPr id="395" name="楕円 394"/>
        <xdr:cNvSpPr/>
      </xdr:nvSpPr>
      <xdr:spPr>
        <a:xfrm>
          <a:off x="2857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72934</xdr:rowOff>
    </xdr:from>
    <xdr:to>
      <xdr:col>19</xdr:col>
      <xdr:colOff>177800</xdr:colOff>
      <xdr:row>105</xdr:row>
      <xdr:rowOff>82731</xdr:rowOff>
    </xdr:to>
    <xdr:cxnSp macro="">
      <xdr:nvCxnSpPr>
        <xdr:cNvPr id="396" name="直線コネクタ 395"/>
        <xdr:cNvCxnSpPr/>
      </xdr:nvCxnSpPr>
      <xdr:spPr>
        <a:xfrm>
          <a:off x="2908300" y="180751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170724</xdr:rowOff>
    </xdr:from>
    <xdr:to>
      <xdr:col>10</xdr:col>
      <xdr:colOff>165100</xdr:colOff>
      <xdr:row>105</xdr:row>
      <xdr:rowOff>100874</xdr:rowOff>
    </xdr:to>
    <xdr:sp macro="" textlink="">
      <xdr:nvSpPr>
        <xdr:cNvPr id="397" name="楕円 396"/>
        <xdr:cNvSpPr/>
      </xdr:nvSpPr>
      <xdr:spPr>
        <a:xfrm>
          <a:off x="1968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50074</xdr:rowOff>
    </xdr:from>
    <xdr:to>
      <xdr:col>15</xdr:col>
      <xdr:colOff>50800</xdr:colOff>
      <xdr:row>105</xdr:row>
      <xdr:rowOff>72934</xdr:rowOff>
    </xdr:to>
    <xdr:cxnSp macro="">
      <xdr:nvCxnSpPr>
        <xdr:cNvPr id="398" name="直線コネクタ 397"/>
        <xdr:cNvCxnSpPr/>
      </xdr:nvCxnSpPr>
      <xdr:spPr>
        <a:xfrm>
          <a:off x="2019300" y="18052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159856</xdr:rowOff>
    </xdr:from>
    <xdr:ext cx="405111" cy="259045"/>
    <xdr:sp macro="" textlink="">
      <xdr:nvSpPr>
        <xdr:cNvPr id="399" name="n_1aveValue【市民会館】&#10;有形固定資産減価償却率"/>
        <xdr:cNvSpPr txBox="1"/>
      </xdr:nvSpPr>
      <xdr:spPr>
        <a:xfrm>
          <a:off x="3582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81478</xdr:rowOff>
    </xdr:from>
    <xdr:ext cx="405111" cy="259045"/>
    <xdr:sp macro="" textlink="">
      <xdr:nvSpPr>
        <xdr:cNvPr id="400" name="n_2aveValue【市民会館】&#10;有形固定資産減価償却率"/>
        <xdr:cNvSpPr txBox="1"/>
      </xdr:nvSpPr>
      <xdr:spPr>
        <a:xfrm>
          <a:off x="2705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01"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124658</xdr:rowOff>
    </xdr:from>
    <xdr:ext cx="405111" cy="259045"/>
    <xdr:sp macro="" textlink="">
      <xdr:nvSpPr>
        <xdr:cNvPr id="402" name="n_1mainValue【市民会館】&#10;有形固定資産減価償却率"/>
        <xdr:cNvSpPr txBox="1"/>
      </xdr:nvSpPr>
      <xdr:spPr>
        <a:xfrm>
          <a:off x="3582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114861</xdr:rowOff>
    </xdr:from>
    <xdr:ext cx="405111" cy="259045"/>
    <xdr:sp macro="" textlink="">
      <xdr:nvSpPr>
        <xdr:cNvPr id="403" name="n_2mainValue【市民会館】&#10;有形固定資産減価償却率"/>
        <xdr:cNvSpPr txBox="1"/>
      </xdr:nvSpPr>
      <xdr:spPr>
        <a:xfrm>
          <a:off x="2705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92001</xdr:rowOff>
    </xdr:from>
    <xdr:ext cx="405111" cy="259045"/>
    <xdr:sp macro="" textlink="">
      <xdr:nvSpPr>
        <xdr:cNvPr id="404" name="n_3mainValue【市民会館】&#10;有形固定資産減価償却率"/>
        <xdr:cNvSpPr txBox="1"/>
      </xdr:nvSpPr>
      <xdr:spPr>
        <a:xfrm>
          <a:off x="1816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5" name="直線コネクタ 41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6" name="テキスト ボックス 41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7" name="直線コネクタ 41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8" name="テキスト ボックス 41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9" name="直線コネクタ 41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0" name="テキスト ボックス 41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1" name="直線コネクタ 42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2" name="テキスト ボックス 42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3" name="直線コネクタ 42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4" name="テキスト ボックス 42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6" name="テキスト ボックス 4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28" name="直線コネクタ 427"/>
        <xdr:cNvCxnSpPr/>
      </xdr:nvCxnSpPr>
      <xdr:spPr>
        <a:xfrm flipV="1">
          <a:off x="10476865"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29"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30" name="直線コネクタ 429"/>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31" name="【市民会館】&#10;一人当たり面積最大値テキスト"/>
        <xdr:cNvSpPr txBox="1"/>
      </xdr:nvSpPr>
      <xdr:spPr>
        <a:xfrm>
          <a:off x="10515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32" name="直線コネクタ 431"/>
        <xdr:cNvCxnSpPr/>
      </xdr:nvCxnSpPr>
      <xdr:spPr>
        <a:xfrm>
          <a:off x="10388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33"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34" name="フローチャート: 判断 433"/>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35" name="フローチャート: 判断 434"/>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36" name="フローチャート: 判断 435"/>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37" name="フローチャート: 判断 436"/>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17780</xdr:rowOff>
    </xdr:from>
    <xdr:to>
      <xdr:col>55</xdr:col>
      <xdr:colOff>50800</xdr:colOff>
      <xdr:row>100</xdr:row>
      <xdr:rowOff>119380</xdr:rowOff>
    </xdr:to>
    <xdr:sp macro="" textlink="">
      <xdr:nvSpPr>
        <xdr:cNvPr id="443" name="楕円 442"/>
        <xdr:cNvSpPr/>
      </xdr:nvSpPr>
      <xdr:spPr>
        <a:xfrm>
          <a:off x="104267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142257</xdr:rowOff>
    </xdr:from>
    <xdr:ext cx="469744" cy="259045"/>
    <xdr:sp macro="" textlink="">
      <xdr:nvSpPr>
        <xdr:cNvPr id="444" name="【市民会館】&#10;一人当たり面積該当値テキスト"/>
        <xdr:cNvSpPr txBox="1"/>
      </xdr:nvSpPr>
      <xdr:spPr>
        <a:xfrm>
          <a:off x="10515600" y="1711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44450</xdr:rowOff>
    </xdr:from>
    <xdr:to>
      <xdr:col>50</xdr:col>
      <xdr:colOff>165100</xdr:colOff>
      <xdr:row>100</xdr:row>
      <xdr:rowOff>146050</xdr:rowOff>
    </xdr:to>
    <xdr:sp macro="" textlink="">
      <xdr:nvSpPr>
        <xdr:cNvPr id="445" name="楕円 444"/>
        <xdr:cNvSpPr/>
      </xdr:nvSpPr>
      <xdr:spPr>
        <a:xfrm>
          <a:off x="95885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68580</xdr:rowOff>
    </xdr:from>
    <xdr:to>
      <xdr:col>55</xdr:col>
      <xdr:colOff>0</xdr:colOff>
      <xdr:row>100</xdr:row>
      <xdr:rowOff>95250</xdr:rowOff>
    </xdr:to>
    <xdr:cxnSp macro="">
      <xdr:nvCxnSpPr>
        <xdr:cNvPr id="446" name="直線コネクタ 445"/>
        <xdr:cNvCxnSpPr/>
      </xdr:nvCxnSpPr>
      <xdr:spPr>
        <a:xfrm flipV="1">
          <a:off x="9639300" y="172135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109220</xdr:rowOff>
    </xdr:from>
    <xdr:to>
      <xdr:col>46</xdr:col>
      <xdr:colOff>38100</xdr:colOff>
      <xdr:row>102</xdr:row>
      <xdr:rowOff>39370</xdr:rowOff>
    </xdr:to>
    <xdr:sp macro="" textlink="">
      <xdr:nvSpPr>
        <xdr:cNvPr id="447" name="楕円 446"/>
        <xdr:cNvSpPr/>
      </xdr:nvSpPr>
      <xdr:spPr>
        <a:xfrm>
          <a:off x="8699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95250</xdr:rowOff>
    </xdr:from>
    <xdr:to>
      <xdr:col>50</xdr:col>
      <xdr:colOff>114300</xdr:colOff>
      <xdr:row>101</xdr:row>
      <xdr:rowOff>160020</xdr:rowOff>
    </xdr:to>
    <xdr:cxnSp macro="">
      <xdr:nvCxnSpPr>
        <xdr:cNvPr id="448" name="直線コネクタ 447"/>
        <xdr:cNvCxnSpPr/>
      </xdr:nvCxnSpPr>
      <xdr:spPr>
        <a:xfrm flipV="1">
          <a:off x="8750300" y="1724025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139700</xdr:rowOff>
    </xdr:from>
    <xdr:to>
      <xdr:col>41</xdr:col>
      <xdr:colOff>101600</xdr:colOff>
      <xdr:row>102</xdr:row>
      <xdr:rowOff>69850</xdr:rowOff>
    </xdr:to>
    <xdr:sp macro="" textlink="">
      <xdr:nvSpPr>
        <xdr:cNvPr id="449" name="楕円 448"/>
        <xdr:cNvSpPr/>
      </xdr:nvSpPr>
      <xdr:spPr>
        <a:xfrm>
          <a:off x="7810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160020</xdr:rowOff>
    </xdr:from>
    <xdr:to>
      <xdr:col>45</xdr:col>
      <xdr:colOff>177800</xdr:colOff>
      <xdr:row>102</xdr:row>
      <xdr:rowOff>19050</xdr:rowOff>
    </xdr:to>
    <xdr:cxnSp macro="">
      <xdr:nvCxnSpPr>
        <xdr:cNvPr id="450" name="直線コネクタ 449"/>
        <xdr:cNvCxnSpPr/>
      </xdr:nvCxnSpPr>
      <xdr:spPr>
        <a:xfrm flipV="1">
          <a:off x="7861300" y="17476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51" name="n_1aveValue【市民会館】&#10;一人当たり面積"/>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148607</xdr:rowOff>
    </xdr:from>
    <xdr:ext cx="469744" cy="259045"/>
    <xdr:sp macro="" textlink="">
      <xdr:nvSpPr>
        <xdr:cNvPr id="452" name="n_2aveValue【市民会館】&#10;一人当たり面積"/>
        <xdr:cNvSpPr txBox="1"/>
      </xdr:nvSpPr>
      <xdr:spPr>
        <a:xfrm>
          <a:off x="8515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167657</xdr:rowOff>
    </xdr:from>
    <xdr:ext cx="469744" cy="259045"/>
    <xdr:sp macro="" textlink="">
      <xdr:nvSpPr>
        <xdr:cNvPr id="453" name="n_3aveValue【市民会館】&#10;一人当たり面積"/>
        <xdr:cNvSpPr txBox="1"/>
      </xdr:nvSpPr>
      <xdr:spPr>
        <a:xfrm>
          <a:off x="762642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162577</xdr:rowOff>
    </xdr:from>
    <xdr:ext cx="469744" cy="259045"/>
    <xdr:sp macro="" textlink="">
      <xdr:nvSpPr>
        <xdr:cNvPr id="454" name="n_1mainValue【市民会館】&#10;一人当たり面積"/>
        <xdr:cNvSpPr txBox="1"/>
      </xdr:nvSpPr>
      <xdr:spPr>
        <a:xfrm>
          <a:off x="9391727" y="1696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55897</xdr:rowOff>
    </xdr:from>
    <xdr:ext cx="469744" cy="259045"/>
    <xdr:sp macro="" textlink="">
      <xdr:nvSpPr>
        <xdr:cNvPr id="455" name="n_2mainValue【市民会館】&#10;一人当たり面積"/>
        <xdr:cNvSpPr txBox="1"/>
      </xdr:nvSpPr>
      <xdr:spPr>
        <a:xfrm>
          <a:off x="8515427" y="1720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86377</xdr:rowOff>
    </xdr:from>
    <xdr:ext cx="469744" cy="259045"/>
    <xdr:sp macro="" textlink="">
      <xdr:nvSpPr>
        <xdr:cNvPr id="456" name="n_3mainValue【市民会館】&#10;一人当たり面積"/>
        <xdr:cNvSpPr txBox="1"/>
      </xdr:nvSpPr>
      <xdr:spPr>
        <a:xfrm>
          <a:off x="76264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7" name="正方形/長方形 4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8" name="正方形/長方形 4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9" name="正方形/長方形 4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0" name="正方形/長方形 4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1" name="正方形/長方形 4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2" name="正方形/長方形 4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3" name="正方形/長方形 4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正方形/長方形 4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5" name="テキスト ボックス 4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6" name="直線コネクタ 4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7" name="直線コネクタ 46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8" name="テキスト ボックス 46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9" name="直線コネクタ 46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0" name="テキスト ボックス 46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1" name="直線コネクタ 47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2" name="テキスト ボックス 47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3" name="直線コネクタ 47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4" name="テキスト ボックス 47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5" name="直線コネクタ 47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6" name="テキスト ボックス 47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7" name="直線コネクタ 47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8" name="テキスト ボックス 47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9" name="直線コネクタ 4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0" name="テキスト ボックス 4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82" name="直線コネクタ 481"/>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83"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84" name="直線コネクタ 483"/>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85"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86" name="直線コネクタ 485"/>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924</xdr:rowOff>
    </xdr:from>
    <xdr:ext cx="405111" cy="259045"/>
    <xdr:sp macro="" textlink="">
      <xdr:nvSpPr>
        <xdr:cNvPr id="487" name="【一般廃棄物処理施設】&#10;有形固定資産減価償却率平均値テキスト"/>
        <xdr:cNvSpPr txBox="1"/>
      </xdr:nvSpPr>
      <xdr:spPr>
        <a:xfrm>
          <a:off x="16357600" y="617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88" name="フローチャート: 判断 487"/>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89" name="フローチャート: 判断 488"/>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90" name="フローチャート: 判断 489"/>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91" name="フローチャート: 判断 490"/>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2" name="テキスト ボックス 4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3" name="テキスト ボックス 4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4" name="テキスト ボックス 4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5" name="テキスト ボックス 4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6" name="テキスト ボックス 4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160927</xdr:rowOff>
    </xdr:from>
    <xdr:to>
      <xdr:col>85</xdr:col>
      <xdr:colOff>177800</xdr:colOff>
      <xdr:row>37</xdr:row>
      <xdr:rowOff>91077</xdr:rowOff>
    </xdr:to>
    <xdr:sp macro="" textlink="">
      <xdr:nvSpPr>
        <xdr:cNvPr id="497" name="楕円 496"/>
        <xdr:cNvSpPr/>
      </xdr:nvSpPr>
      <xdr:spPr>
        <a:xfrm>
          <a:off x="162687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139354</xdr:rowOff>
    </xdr:from>
    <xdr:ext cx="405111" cy="259045"/>
    <xdr:sp macro="" textlink="">
      <xdr:nvSpPr>
        <xdr:cNvPr id="498" name="【一般廃棄物処理施設】&#10;有形固定資産減価償却率該当値テキスト"/>
        <xdr:cNvSpPr txBox="1"/>
      </xdr:nvSpPr>
      <xdr:spPr>
        <a:xfrm>
          <a:off x="16357600"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160927</xdr:rowOff>
    </xdr:from>
    <xdr:to>
      <xdr:col>81</xdr:col>
      <xdr:colOff>101600</xdr:colOff>
      <xdr:row>37</xdr:row>
      <xdr:rowOff>91077</xdr:rowOff>
    </xdr:to>
    <xdr:sp macro="" textlink="">
      <xdr:nvSpPr>
        <xdr:cNvPr id="499" name="楕円 498"/>
        <xdr:cNvSpPr/>
      </xdr:nvSpPr>
      <xdr:spPr>
        <a:xfrm>
          <a:off x="15430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40277</xdr:rowOff>
    </xdr:from>
    <xdr:to>
      <xdr:col>85</xdr:col>
      <xdr:colOff>127000</xdr:colOff>
      <xdr:row>37</xdr:row>
      <xdr:rowOff>40277</xdr:rowOff>
    </xdr:to>
    <xdr:cxnSp macro="">
      <xdr:nvCxnSpPr>
        <xdr:cNvPr id="500" name="直線コネクタ 499"/>
        <xdr:cNvCxnSpPr/>
      </xdr:nvCxnSpPr>
      <xdr:spPr>
        <a:xfrm>
          <a:off x="15481300" y="63839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103777</xdr:rowOff>
    </xdr:from>
    <xdr:to>
      <xdr:col>76</xdr:col>
      <xdr:colOff>165100</xdr:colOff>
      <xdr:row>38</xdr:row>
      <xdr:rowOff>33927</xdr:rowOff>
    </xdr:to>
    <xdr:sp macro="" textlink="">
      <xdr:nvSpPr>
        <xdr:cNvPr id="501" name="楕円 500"/>
        <xdr:cNvSpPr/>
      </xdr:nvSpPr>
      <xdr:spPr>
        <a:xfrm>
          <a:off x="14541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40277</xdr:rowOff>
    </xdr:from>
    <xdr:to>
      <xdr:col>81</xdr:col>
      <xdr:colOff>50800</xdr:colOff>
      <xdr:row>37</xdr:row>
      <xdr:rowOff>154577</xdr:rowOff>
    </xdr:to>
    <xdr:cxnSp macro="">
      <xdr:nvCxnSpPr>
        <xdr:cNvPr id="502" name="直線コネクタ 501"/>
        <xdr:cNvCxnSpPr/>
      </xdr:nvCxnSpPr>
      <xdr:spPr>
        <a:xfrm flipV="1">
          <a:off x="14592300" y="638392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108676</xdr:rowOff>
    </xdr:from>
    <xdr:to>
      <xdr:col>72</xdr:col>
      <xdr:colOff>38100</xdr:colOff>
      <xdr:row>38</xdr:row>
      <xdr:rowOff>38826</xdr:rowOff>
    </xdr:to>
    <xdr:sp macro="" textlink="">
      <xdr:nvSpPr>
        <xdr:cNvPr id="503" name="楕円 502"/>
        <xdr:cNvSpPr/>
      </xdr:nvSpPr>
      <xdr:spPr>
        <a:xfrm>
          <a:off x="13652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154577</xdr:rowOff>
    </xdr:from>
    <xdr:to>
      <xdr:col>76</xdr:col>
      <xdr:colOff>114300</xdr:colOff>
      <xdr:row>37</xdr:row>
      <xdr:rowOff>159476</xdr:rowOff>
    </xdr:to>
    <xdr:cxnSp macro="">
      <xdr:nvCxnSpPr>
        <xdr:cNvPr id="504" name="直線コネクタ 503"/>
        <xdr:cNvCxnSpPr/>
      </xdr:nvCxnSpPr>
      <xdr:spPr>
        <a:xfrm flipV="1">
          <a:off x="13703300" y="64982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505" name="n_1aveValue【一般廃棄物処理施設】&#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506" name="n_2aveValue【一般廃棄物処理施設】&#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507"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107604</xdr:rowOff>
    </xdr:from>
    <xdr:ext cx="405111" cy="259045"/>
    <xdr:sp macro="" textlink="">
      <xdr:nvSpPr>
        <xdr:cNvPr id="508" name="n_1main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25054</xdr:rowOff>
    </xdr:from>
    <xdr:ext cx="405111" cy="259045"/>
    <xdr:sp macro="" textlink="">
      <xdr:nvSpPr>
        <xdr:cNvPr id="509" name="n_2mainValue【一般廃棄物処理施設】&#10;有形固定資産減価償却率"/>
        <xdr:cNvSpPr txBox="1"/>
      </xdr:nvSpPr>
      <xdr:spPr>
        <a:xfrm>
          <a:off x="14389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29953</xdr:rowOff>
    </xdr:from>
    <xdr:ext cx="405111" cy="259045"/>
    <xdr:sp macro="" textlink="">
      <xdr:nvSpPr>
        <xdr:cNvPr id="510" name="n_3mainValue【一般廃棄物処理施設】&#10;有形固定資産減価償却率"/>
        <xdr:cNvSpPr txBox="1"/>
      </xdr:nvSpPr>
      <xdr:spPr>
        <a:xfrm>
          <a:off x="13500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1" name="正方形/長方形 5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2" name="正方形/長方形 5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3" name="正方形/長方形 5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4" name="正方形/長方形 5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5" name="正方形/長方形 5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6" name="正方形/長方形 5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7" name="正方形/長方形 5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8" name="正方形/長方形 5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9" name="テキスト ボックス 5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0" name="直線コネクタ 5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1" name="直線コネクタ 5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2" name="テキスト ボックス 52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3" name="直線コネクタ 5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4" name="テキスト ボックス 52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5" name="直線コネクタ 5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6" name="テキスト ボックス 52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7" name="直線コネクタ 5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8" name="テキスト ボックス 52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0" name="テキスト ボックス 52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32" name="直線コネクタ 531"/>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33"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34" name="直線コネクタ 533"/>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35"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36" name="直線コネクタ 535"/>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38754</xdr:rowOff>
    </xdr:from>
    <xdr:ext cx="534377" cy="259045"/>
    <xdr:sp macro="" textlink="">
      <xdr:nvSpPr>
        <xdr:cNvPr id="537" name="【一般廃棄物処理施設】&#10;一人当たり有形固定資産（償却資産）額平均値テキスト"/>
        <xdr:cNvSpPr txBox="1"/>
      </xdr:nvSpPr>
      <xdr:spPr>
        <a:xfrm>
          <a:off x="22199600" y="655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38" name="フローチャート: 判断 537"/>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39" name="フローチャート: 判断 538"/>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40" name="フローチャート: 判断 539"/>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541" name="フローチャート: 判断 540"/>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159524</xdr:rowOff>
    </xdr:from>
    <xdr:to>
      <xdr:col>116</xdr:col>
      <xdr:colOff>114300</xdr:colOff>
      <xdr:row>40</xdr:row>
      <xdr:rowOff>89674</xdr:rowOff>
    </xdr:to>
    <xdr:sp macro="" textlink="">
      <xdr:nvSpPr>
        <xdr:cNvPr id="547" name="楕円 546"/>
        <xdr:cNvSpPr/>
      </xdr:nvSpPr>
      <xdr:spPr>
        <a:xfrm>
          <a:off x="22110700" y="68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137951</xdr:rowOff>
    </xdr:from>
    <xdr:ext cx="534377" cy="259045"/>
    <xdr:sp macro="" textlink="">
      <xdr:nvSpPr>
        <xdr:cNvPr id="548" name="【一般廃棄物処理施設】&#10;一人当たり有形固定資産（償却資産）額該当値テキスト"/>
        <xdr:cNvSpPr txBox="1"/>
      </xdr:nvSpPr>
      <xdr:spPr>
        <a:xfrm>
          <a:off x="22199600" y="68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164709</xdr:rowOff>
    </xdr:from>
    <xdr:to>
      <xdr:col>112</xdr:col>
      <xdr:colOff>38100</xdr:colOff>
      <xdr:row>40</xdr:row>
      <xdr:rowOff>94859</xdr:rowOff>
    </xdr:to>
    <xdr:sp macro="" textlink="">
      <xdr:nvSpPr>
        <xdr:cNvPr id="549" name="楕円 548"/>
        <xdr:cNvSpPr/>
      </xdr:nvSpPr>
      <xdr:spPr>
        <a:xfrm>
          <a:off x="21272500" y="68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38874</xdr:rowOff>
    </xdr:from>
    <xdr:to>
      <xdr:col>116</xdr:col>
      <xdr:colOff>63500</xdr:colOff>
      <xdr:row>40</xdr:row>
      <xdr:rowOff>44059</xdr:rowOff>
    </xdr:to>
    <xdr:cxnSp macro="">
      <xdr:nvCxnSpPr>
        <xdr:cNvPr id="550" name="直線コネクタ 549"/>
        <xdr:cNvCxnSpPr/>
      </xdr:nvCxnSpPr>
      <xdr:spPr>
        <a:xfrm flipV="1">
          <a:off x="21323300" y="6896874"/>
          <a:ext cx="8382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169020</xdr:rowOff>
    </xdr:from>
    <xdr:to>
      <xdr:col>107</xdr:col>
      <xdr:colOff>101600</xdr:colOff>
      <xdr:row>40</xdr:row>
      <xdr:rowOff>99170</xdr:rowOff>
    </xdr:to>
    <xdr:sp macro="" textlink="">
      <xdr:nvSpPr>
        <xdr:cNvPr id="551" name="楕円 550"/>
        <xdr:cNvSpPr/>
      </xdr:nvSpPr>
      <xdr:spPr>
        <a:xfrm>
          <a:off x="20383500" y="68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44059</xdr:rowOff>
    </xdr:from>
    <xdr:to>
      <xdr:col>111</xdr:col>
      <xdr:colOff>177800</xdr:colOff>
      <xdr:row>40</xdr:row>
      <xdr:rowOff>48370</xdr:rowOff>
    </xdr:to>
    <xdr:cxnSp macro="">
      <xdr:nvCxnSpPr>
        <xdr:cNvPr id="552" name="直線コネクタ 551"/>
        <xdr:cNvCxnSpPr/>
      </xdr:nvCxnSpPr>
      <xdr:spPr>
        <a:xfrm flipV="1">
          <a:off x="20434300" y="6902059"/>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27942</xdr:rowOff>
    </xdr:from>
    <xdr:to>
      <xdr:col>102</xdr:col>
      <xdr:colOff>165100</xdr:colOff>
      <xdr:row>40</xdr:row>
      <xdr:rowOff>129542</xdr:rowOff>
    </xdr:to>
    <xdr:sp macro="" textlink="">
      <xdr:nvSpPr>
        <xdr:cNvPr id="553" name="楕円 552"/>
        <xdr:cNvSpPr/>
      </xdr:nvSpPr>
      <xdr:spPr>
        <a:xfrm>
          <a:off x="19494500" y="68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48370</xdr:rowOff>
    </xdr:from>
    <xdr:to>
      <xdr:col>107</xdr:col>
      <xdr:colOff>50800</xdr:colOff>
      <xdr:row>40</xdr:row>
      <xdr:rowOff>78742</xdr:rowOff>
    </xdr:to>
    <xdr:cxnSp macro="">
      <xdr:nvCxnSpPr>
        <xdr:cNvPr id="554" name="直線コネクタ 553"/>
        <xdr:cNvCxnSpPr/>
      </xdr:nvCxnSpPr>
      <xdr:spPr>
        <a:xfrm flipV="1">
          <a:off x="19545300" y="6906370"/>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5489</xdr:rowOff>
    </xdr:from>
    <xdr:ext cx="534377" cy="259045"/>
    <xdr:sp macro="" textlink="">
      <xdr:nvSpPr>
        <xdr:cNvPr id="555" name="n_1aveValue【一般廃棄物処理施設】&#10;一人当たり有形固定資産（償却資産）額"/>
        <xdr:cNvSpPr txBox="1"/>
      </xdr:nvSpPr>
      <xdr:spPr>
        <a:xfrm>
          <a:off x="210434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14926</xdr:rowOff>
    </xdr:from>
    <xdr:ext cx="534377" cy="259045"/>
    <xdr:sp macro="" textlink="">
      <xdr:nvSpPr>
        <xdr:cNvPr id="556" name="n_2aveValue【一般廃棄物処理施設】&#10;一人当たり有形固定資産（償却資産）額"/>
        <xdr:cNvSpPr txBox="1"/>
      </xdr:nvSpPr>
      <xdr:spPr>
        <a:xfrm>
          <a:off x="20167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557" name="n_3aveValue【一般廃棄物処理施設】&#10;一人当たり有形固定資産（償却資産）額"/>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85986</xdr:rowOff>
    </xdr:from>
    <xdr:ext cx="534377" cy="259045"/>
    <xdr:sp macro="" textlink="">
      <xdr:nvSpPr>
        <xdr:cNvPr id="558" name="n_1mainValue【一般廃棄物処理施設】&#10;一人当たり有形固定資産（償却資産）額"/>
        <xdr:cNvSpPr txBox="1"/>
      </xdr:nvSpPr>
      <xdr:spPr>
        <a:xfrm>
          <a:off x="21043411" y="69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90297</xdr:rowOff>
    </xdr:from>
    <xdr:ext cx="534377" cy="259045"/>
    <xdr:sp macro="" textlink="">
      <xdr:nvSpPr>
        <xdr:cNvPr id="559" name="n_2mainValue【一般廃棄物処理施設】&#10;一人当たり有形固定資産（償却資産）額"/>
        <xdr:cNvSpPr txBox="1"/>
      </xdr:nvSpPr>
      <xdr:spPr>
        <a:xfrm>
          <a:off x="20167111" y="69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120669</xdr:rowOff>
    </xdr:from>
    <xdr:ext cx="534377" cy="259045"/>
    <xdr:sp macro="" textlink="">
      <xdr:nvSpPr>
        <xdr:cNvPr id="560" name="n_3mainValue【一般廃棄物処理施設】&#10;一人当たり有形固定資産（償却資産）額"/>
        <xdr:cNvSpPr txBox="1"/>
      </xdr:nvSpPr>
      <xdr:spPr>
        <a:xfrm>
          <a:off x="19278111" y="69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9" name="テキスト ボックス 5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0" name="直線コネクタ 5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1" name="直線コネクタ 5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2" name="テキスト ボックス 57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3" name="直線コネクタ 5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4" name="テキスト ボックス 5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5" name="直線コネクタ 5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6" name="テキスト ボックス 5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7" name="直線コネクタ 5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8" name="テキスト ボックス 5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9" name="直線コネクタ 5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0" name="テキスト ボックス 5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1" name="直線コネクタ 5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2" name="テキスト ボックス 58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586" name="直線コネクタ 585"/>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7"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8" name="直線コネクタ 58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89"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90" name="直線コネクタ 589"/>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591" name="【保健センター・保健所】&#10;有形固定資産減価償却率平均値テキスト"/>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92" name="フローチャート: 判断 591"/>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93" name="フローチャート: 判断 592"/>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94" name="フローチャート: 判断 593"/>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95" name="フローチャート: 判断 594"/>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14515</xdr:rowOff>
    </xdr:from>
    <xdr:to>
      <xdr:col>85</xdr:col>
      <xdr:colOff>177800</xdr:colOff>
      <xdr:row>61</xdr:row>
      <xdr:rowOff>116115</xdr:rowOff>
    </xdr:to>
    <xdr:sp macro="" textlink="">
      <xdr:nvSpPr>
        <xdr:cNvPr id="601" name="楕円 600"/>
        <xdr:cNvSpPr/>
      </xdr:nvSpPr>
      <xdr:spPr>
        <a:xfrm>
          <a:off x="162687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164392</xdr:rowOff>
    </xdr:from>
    <xdr:ext cx="405111" cy="259045"/>
    <xdr:sp macro="" textlink="">
      <xdr:nvSpPr>
        <xdr:cNvPr id="602" name="【保健センター・保健所】&#10;有形固定資産減価償却率該当値テキスト"/>
        <xdr:cNvSpPr txBox="1"/>
      </xdr:nvSpPr>
      <xdr:spPr>
        <a:xfrm>
          <a:off x="16357600"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14515</xdr:rowOff>
    </xdr:from>
    <xdr:to>
      <xdr:col>81</xdr:col>
      <xdr:colOff>101600</xdr:colOff>
      <xdr:row>61</xdr:row>
      <xdr:rowOff>116115</xdr:rowOff>
    </xdr:to>
    <xdr:sp macro="" textlink="">
      <xdr:nvSpPr>
        <xdr:cNvPr id="603" name="楕円 602"/>
        <xdr:cNvSpPr/>
      </xdr:nvSpPr>
      <xdr:spPr>
        <a:xfrm>
          <a:off x="15430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65315</xdr:rowOff>
    </xdr:from>
    <xdr:to>
      <xdr:col>85</xdr:col>
      <xdr:colOff>127000</xdr:colOff>
      <xdr:row>61</xdr:row>
      <xdr:rowOff>65315</xdr:rowOff>
    </xdr:to>
    <xdr:cxnSp macro="">
      <xdr:nvCxnSpPr>
        <xdr:cNvPr id="604" name="直線コネクタ 603"/>
        <xdr:cNvCxnSpPr/>
      </xdr:nvCxnSpPr>
      <xdr:spPr>
        <a:xfrm>
          <a:off x="15481300" y="10523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605" name="楕円 604"/>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65315</xdr:rowOff>
    </xdr:to>
    <xdr:cxnSp macro="">
      <xdr:nvCxnSpPr>
        <xdr:cNvPr id="606" name="直線コネクタ 605"/>
        <xdr:cNvCxnSpPr/>
      </xdr:nvCxnSpPr>
      <xdr:spPr>
        <a:xfrm>
          <a:off x="14592300" y="10435590"/>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607" name="楕円 606"/>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148590</xdr:rowOff>
    </xdr:from>
    <xdr:to>
      <xdr:col>76</xdr:col>
      <xdr:colOff>114300</xdr:colOff>
      <xdr:row>61</xdr:row>
      <xdr:rowOff>11430</xdr:rowOff>
    </xdr:to>
    <xdr:cxnSp macro="">
      <xdr:nvCxnSpPr>
        <xdr:cNvPr id="608" name="直線コネクタ 607"/>
        <xdr:cNvCxnSpPr/>
      </xdr:nvCxnSpPr>
      <xdr:spPr>
        <a:xfrm flipV="1">
          <a:off x="13703300" y="104355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09" name="n_1aveValue【保健センター・保健所】&#10;有形固定資産減価償却率"/>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610"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611"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107242</xdr:rowOff>
    </xdr:from>
    <xdr:ext cx="405111" cy="259045"/>
    <xdr:sp macro="" textlink="">
      <xdr:nvSpPr>
        <xdr:cNvPr id="612" name="n_1mainValue【保健センター・保健所】&#10;有形固定資産減価償却率"/>
        <xdr:cNvSpPr txBox="1"/>
      </xdr:nvSpPr>
      <xdr:spPr>
        <a:xfrm>
          <a:off x="15266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613" name="n_2mainValue【保健センター・保健所】&#10;有形固定資産減価償却率"/>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14" name="n_3mainValue【保健センター・保健所】&#10;有形固定資産減価償却率"/>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5" name="直線コネクタ 6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6" name="テキスト ボックス 6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7" name="直線コネクタ 6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8" name="テキスト ボックス 6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9" name="直線コネクタ 6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0" name="テキスト ボックス 6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1" name="直線コネクタ 6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2" name="テキスト ボックス 6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3" name="直線コネクタ 6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4" name="テキスト ボックス 6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5" name="直線コネクタ 6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6" name="テキスト ボックス 6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7" name="直線コネクタ 6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8" name="テキスト ボックス 6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640" name="直線コネクタ 639"/>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41"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42" name="直線コネクタ 641"/>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643"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644" name="直線コネクタ 643"/>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645"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46" name="フローチャート: 判断 645"/>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647" name="フローチャート: 判断 646"/>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648" name="フローチャート: 判断 647"/>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49" name="フローチャート: 判断 648"/>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655" name="楕円 654"/>
        <xdr:cNvSpPr/>
      </xdr:nvSpPr>
      <xdr:spPr>
        <a:xfrm>
          <a:off x="22110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30860</xdr:rowOff>
    </xdr:from>
    <xdr:ext cx="469744" cy="259045"/>
    <xdr:sp macro="" textlink="">
      <xdr:nvSpPr>
        <xdr:cNvPr id="656" name="【保健センター・保健所】&#10;一人当たり面積該当値テキスト"/>
        <xdr:cNvSpPr txBox="1"/>
      </xdr:nvSpPr>
      <xdr:spPr>
        <a:xfrm>
          <a:off x="22199600" y="101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24312</xdr:rowOff>
    </xdr:from>
    <xdr:to>
      <xdr:col>112</xdr:col>
      <xdr:colOff>38100</xdr:colOff>
      <xdr:row>60</xdr:row>
      <xdr:rowOff>125912</xdr:rowOff>
    </xdr:to>
    <xdr:sp macro="" textlink="">
      <xdr:nvSpPr>
        <xdr:cNvPr id="657" name="楕円 656"/>
        <xdr:cNvSpPr/>
      </xdr:nvSpPr>
      <xdr:spPr>
        <a:xfrm>
          <a:off x="21272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58783</xdr:rowOff>
    </xdr:from>
    <xdr:to>
      <xdr:col>116</xdr:col>
      <xdr:colOff>63500</xdr:colOff>
      <xdr:row>60</xdr:row>
      <xdr:rowOff>75112</xdr:rowOff>
    </xdr:to>
    <xdr:cxnSp macro="">
      <xdr:nvCxnSpPr>
        <xdr:cNvPr id="658" name="直線コネクタ 657"/>
        <xdr:cNvCxnSpPr/>
      </xdr:nvCxnSpPr>
      <xdr:spPr>
        <a:xfrm flipV="1">
          <a:off x="21323300" y="1034578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6350</xdr:rowOff>
    </xdr:from>
    <xdr:to>
      <xdr:col>107</xdr:col>
      <xdr:colOff>101600</xdr:colOff>
      <xdr:row>59</xdr:row>
      <xdr:rowOff>107950</xdr:rowOff>
    </xdr:to>
    <xdr:sp macro="" textlink="">
      <xdr:nvSpPr>
        <xdr:cNvPr id="659" name="楕円 658"/>
        <xdr:cNvSpPr/>
      </xdr:nvSpPr>
      <xdr:spPr>
        <a:xfrm>
          <a:off x="2038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57150</xdr:rowOff>
    </xdr:from>
    <xdr:to>
      <xdr:col>111</xdr:col>
      <xdr:colOff>177800</xdr:colOff>
      <xdr:row>60</xdr:row>
      <xdr:rowOff>75112</xdr:rowOff>
    </xdr:to>
    <xdr:cxnSp macro="">
      <xdr:nvCxnSpPr>
        <xdr:cNvPr id="660" name="直線コネクタ 659"/>
        <xdr:cNvCxnSpPr/>
      </xdr:nvCxnSpPr>
      <xdr:spPr>
        <a:xfrm>
          <a:off x="20434300" y="10172700"/>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19413</xdr:rowOff>
    </xdr:from>
    <xdr:to>
      <xdr:col>102</xdr:col>
      <xdr:colOff>165100</xdr:colOff>
      <xdr:row>59</xdr:row>
      <xdr:rowOff>121013</xdr:rowOff>
    </xdr:to>
    <xdr:sp macro="" textlink="">
      <xdr:nvSpPr>
        <xdr:cNvPr id="661" name="楕円 660"/>
        <xdr:cNvSpPr/>
      </xdr:nvSpPr>
      <xdr:spPr>
        <a:xfrm>
          <a:off x="19494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57150</xdr:rowOff>
    </xdr:from>
    <xdr:to>
      <xdr:col>107</xdr:col>
      <xdr:colOff>50800</xdr:colOff>
      <xdr:row>59</xdr:row>
      <xdr:rowOff>70213</xdr:rowOff>
    </xdr:to>
    <xdr:cxnSp macro="">
      <xdr:nvCxnSpPr>
        <xdr:cNvPr id="662" name="直線コネクタ 661"/>
        <xdr:cNvCxnSpPr/>
      </xdr:nvCxnSpPr>
      <xdr:spPr>
        <a:xfrm flipV="1">
          <a:off x="19545300" y="101727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112140</xdr:rowOff>
    </xdr:from>
    <xdr:ext cx="469744" cy="259045"/>
    <xdr:sp macro="" textlink="">
      <xdr:nvSpPr>
        <xdr:cNvPr id="663" name="n_1aveValue【保健センター・保健所】&#10;一人当たり面積"/>
        <xdr:cNvSpPr txBox="1"/>
      </xdr:nvSpPr>
      <xdr:spPr>
        <a:xfrm>
          <a:off x="210757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64" name="n_2ave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665" name="n_3ave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142439</xdr:rowOff>
    </xdr:from>
    <xdr:ext cx="469744" cy="259045"/>
    <xdr:sp macro="" textlink="">
      <xdr:nvSpPr>
        <xdr:cNvPr id="666" name="n_1mainValue【保健センター・保健所】&#10;一人当たり面積"/>
        <xdr:cNvSpPr txBox="1"/>
      </xdr:nvSpPr>
      <xdr:spPr>
        <a:xfrm>
          <a:off x="21075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124477</xdr:rowOff>
    </xdr:from>
    <xdr:ext cx="469744" cy="259045"/>
    <xdr:sp macro="" textlink="">
      <xdr:nvSpPr>
        <xdr:cNvPr id="667" name="n_2mainValue【保健センター・保健所】&#10;一人当たり面積"/>
        <xdr:cNvSpPr txBox="1"/>
      </xdr:nvSpPr>
      <xdr:spPr>
        <a:xfrm>
          <a:off x="20199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137540</xdr:rowOff>
    </xdr:from>
    <xdr:ext cx="469744" cy="259045"/>
    <xdr:sp macro="" textlink="">
      <xdr:nvSpPr>
        <xdr:cNvPr id="668" name="n_3mainValue【保健センター・保健所】&#10;一人当たり面積"/>
        <xdr:cNvSpPr txBox="1"/>
      </xdr:nvSpPr>
      <xdr:spPr>
        <a:xfrm>
          <a:off x="193104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7" name="テキスト ボックス 6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8" name="直線コネクタ 6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9" name="テキスト ボックス 67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0" name="直線コネクタ 6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81" name="テキスト ボックス 68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2" name="直線コネクタ 6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3" name="テキスト ボックス 6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4" name="直線コネクタ 6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5" name="テキスト ボックス 6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6" name="直線コネクタ 6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7" name="テキスト ボックス 6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8" name="直線コネクタ 6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9" name="テキスト ボックス 68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0" name="直線コネクタ 6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1" name="テキスト ボックス 6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693" name="直線コネクタ 692"/>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694"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695" name="直線コネクタ 694"/>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696"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697" name="直線コネクタ 696"/>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698"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99" name="フローチャート: 判断 698"/>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700" name="フローチャート: 判断 699"/>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701" name="フローチャート: 判断 700"/>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702" name="フローチャート: 判断 701"/>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3" name="テキスト ボックス 7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4" name="テキスト ボックス 7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5" name="テキスト ボックス 7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6" name="テキスト ボックス 7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7" name="テキスト ボックス 7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162561</xdr:rowOff>
    </xdr:from>
    <xdr:to>
      <xdr:col>85</xdr:col>
      <xdr:colOff>177800</xdr:colOff>
      <xdr:row>81</xdr:row>
      <xdr:rowOff>92711</xdr:rowOff>
    </xdr:to>
    <xdr:sp macro="" textlink="">
      <xdr:nvSpPr>
        <xdr:cNvPr id="708" name="楕円 707"/>
        <xdr:cNvSpPr/>
      </xdr:nvSpPr>
      <xdr:spPr>
        <a:xfrm>
          <a:off x="16268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13988</xdr:rowOff>
    </xdr:from>
    <xdr:ext cx="405111" cy="259045"/>
    <xdr:sp macro="" textlink="">
      <xdr:nvSpPr>
        <xdr:cNvPr id="709" name="【消防施設】&#10;有形固定資産減価償却率該当値テキスト"/>
        <xdr:cNvSpPr txBox="1"/>
      </xdr:nvSpPr>
      <xdr:spPr>
        <a:xfrm>
          <a:off x="16357600"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162561</xdr:rowOff>
    </xdr:from>
    <xdr:to>
      <xdr:col>81</xdr:col>
      <xdr:colOff>101600</xdr:colOff>
      <xdr:row>81</xdr:row>
      <xdr:rowOff>92711</xdr:rowOff>
    </xdr:to>
    <xdr:sp macro="" textlink="">
      <xdr:nvSpPr>
        <xdr:cNvPr id="710" name="楕円 709"/>
        <xdr:cNvSpPr/>
      </xdr:nvSpPr>
      <xdr:spPr>
        <a:xfrm>
          <a:off x="15430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41911</xdr:rowOff>
    </xdr:from>
    <xdr:to>
      <xdr:col>85</xdr:col>
      <xdr:colOff>127000</xdr:colOff>
      <xdr:row>81</xdr:row>
      <xdr:rowOff>41911</xdr:rowOff>
    </xdr:to>
    <xdr:cxnSp macro="">
      <xdr:nvCxnSpPr>
        <xdr:cNvPr id="711" name="直線コネクタ 710"/>
        <xdr:cNvCxnSpPr/>
      </xdr:nvCxnSpPr>
      <xdr:spPr>
        <a:xfrm>
          <a:off x="15481300" y="13929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143511</xdr:rowOff>
    </xdr:from>
    <xdr:to>
      <xdr:col>76</xdr:col>
      <xdr:colOff>165100</xdr:colOff>
      <xdr:row>81</xdr:row>
      <xdr:rowOff>73661</xdr:rowOff>
    </xdr:to>
    <xdr:sp macro="" textlink="">
      <xdr:nvSpPr>
        <xdr:cNvPr id="712" name="楕円 711"/>
        <xdr:cNvSpPr/>
      </xdr:nvSpPr>
      <xdr:spPr>
        <a:xfrm>
          <a:off x="14541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22861</xdr:rowOff>
    </xdr:from>
    <xdr:to>
      <xdr:col>81</xdr:col>
      <xdr:colOff>50800</xdr:colOff>
      <xdr:row>81</xdr:row>
      <xdr:rowOff>41911</xdr:rowOff>
    </xdr:to>
    <xdr:cxnSp macro="">
      <xdr:nvCxnSpPr>
        <xdr:cNvPr id="713" name="直線コネクタ 712"/>
        <xdr:cNvCxnSpPr/>
      </xdr:nvCxnSpPr>
      <xdr:spPr>
        <a:xfrm>
          <a:off x="14592300" y="139103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50164</xdr:rowOff>
    </xdr:from>
    <xdr:to>
      <xdr:col>72</xdr:col>
      <xdr:colOff>38100</xdr:colOff>
      <xdr:row>80</xdr:row>
      <xdr:rowOff>151764</xdr:rowOff>
    </xdr:to>
    <xdr:sp macro="" textlink="">
      <xdr:nvSpPr>
        <xdr:cNvPr id="714" name="楕円 713"/>
        <xdr:cNvSpPr/>
      </xdr:nvSpPr>
      <xdr:spPr>
        <a:xfrm>
          <a:off x="13652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100964</xdr:rowOff>
    </xdr:from>
    <xdr:to>
      <xdr:col>76</xdr:col>
      <xdr:colOff>114300</xdr:colOff>
      <xdr:row>81</xdr:row>
      <xdr:rowOff>22861</xdr:rowOff>
    </xdr:to>
    <xdr:cxnSp macro="">
      <xdr:nvCxnSpPr>
        <xdr:cNvPr id="715" name="直線コネクタ 714"/>
        <xdr:cNvCxnSpPr/>
      </xdr:nvCxnSpPr>
      <xdr:spPr>
        <a:xfrm>
          <a:off x="13703300" y="1381696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5732</xdr:rowOff>
    </xdr:from>
    <xdr:ext cx="405111" cy="259045"/>
    <xdr:sp macro="" textlink="">
      <xdr:nvSpPr>
        <xdr:cNvPr id="716" name="n_1aveValue【消防施設】&#10;有形固定資産減価償却率"/>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163847</xdr:rowOff>
    </xdr:from>
    <xdr:ext cx="405111" cy="259045"/>
    <xdr:sp macro="" textlink="">
      <xdr:nvSpPr>
        <xdr:cNvPr id="717" name="n_2aveValue【消防施設】&#10;有形固定資産減価償却率"/>
        <xdr:cNvSpPr txBox="1"/>
      </xdr:nvSpPr>
      <xdr:spPr>
        <a:xfrm>
          <a:off x="14389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47641</xdr:rowOff>
    </xdr:from>
    <xdr:ext cx="405111" cy="259045"/>
    <xdr:sp macro="" textlink="">
      <xdr:nvSpPr>
        <xdr:cNvPr id="718" name="n_3aveValue【消防施設】&#10;有形固定資産減価償却率"/>
        <xdr:cNvSpPr txBox="1"/>
      </xdr:nvSpPr>
      <xdr:spPr>
        <a:xfrm>
          <a:off x="13500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109238</xdr:rowOff>
    </xdr:from>
    <xdr:ext cx="405111" cy="259045"/>
    <xdr:sp macro="" textlink="">
      <xdr:nvSpPr>
        <xdr:cNvPr id="719" name="n_1mainValue【消防施設】&#10;有形固定資産減価償却率"/>
        <xdr:cNvSpPr txBox="1"/>
      </xdr:nvSpPr>
      <xdr:spPr>
        <a:xfrm>
          <a:off x="152660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90188</xdr:rowOff>
    </xdr:from>
    <xdr:ext cx="405111" cy="259045"/>
    <xdr:sp macro="" textlink="">
      <xdr:nvSpPr>
        <xdr:cNvPr id="720" name="n_2mainValue【消防施設】&#10;有形固定資産減価償却率"/>
        <xdr:cNvSpPr txBox="1"/>
      </xdr:nvSpPr>
      <xdr:spPr>
        <a:xfrm>
          <a:off x="14389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168291</xdr:rowOff>
    </xdr:from>
    <xdr:ext cx="405111" cy="259045"/>
    <xdr:sp macro="" textlink="">
      <xdr:nvSpPr>
        <xdr:cNvPr id="721" name="n_3mainValue【消防施設】&#10;有形固定資産減価償却率"/>
        <xdr:cNvSpPr txBox="1"/>
      </xdr:nvSpPr>
      <xdr:spPr>
        <a:xfrm>
          <a:off x="13500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0" name="テキスト ボックス 7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1" name="直線コネクタ 7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2" name="直線コネクタ 7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3" name="テキスト ボックス 7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4" name="直線コネクタ 7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5" name="テキスト ボックス 7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6" name="直線コネクタ 7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7" name="テキスト ボックス 7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8" name="直線コネクタ 7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9" name="テキスト ボックス 7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0" name="直線コネクタ 7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1" name="テキスト ボックス 7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743" name="直線コネクタ 742"/>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744"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745" name="直線コネクタ 744"/>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46"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47" name="直線コネクタ 74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748"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49" name="フローチャート: 判断 748"/>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750" name="フローチャート: 判断 749"/>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751" name="フローチャート: 判断 750"/>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752" name="フローチャート: 判断 751"/>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3" name="テキスト ボックス 7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4" name="テキスト ボックス 7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5" name="テキスト ボックス 7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6" name="テキスト ボックス 7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7" name="テキスト ボックス 7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xdr:rowOff>
    </xdr:from>
    <xdr:to>
      <xdr:col>116</xdr:col>
      <xdr:colOff>114300</xdr:colOff>
      <xdr:row>84</xdr:row>
      <xdr:rowOff>114046</xdr:rowOff>
    </xdr:to>
    <xdr:sp macro="" textlink="">
      <xdr:nvSpPr>
        <xdr:cNvPr id="758" name="楕円 757"/>
        <xdr:cNvSpPr/>
      </xdr:nvSpPr>
      <xdr:spPr>
        <a:xfrm>
          <a:off x="221107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162323</xdr:rowOff>
    </xdr:from>
    <xdr:ext cx="469744" cy="259045"/>
    <xdr:sp macro="" textlink="">
      <xdr:nvSpPr>
        <xdr:cNvPr id="759" name="【消防施設】&#10;一人当たり面積該当値テキスト"/>
        <xdr:cNvSpPr txBox="1"/>
      </xdr:nvSpPr>
      <xdr:spPr>
        <a:xfrm>
          <a:off x="22199600"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760" name="楕円 759"/>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63246</xdr:rowOff>
    </xdr:from>
    <xdr:to>
      <xdr:col>116</xdr:col>
      <xdr:colOff>63500</xdr:colOff>
      <xdr:row>84</xdr:row>
      <xdr:rowOff>70104</xdr:rowOff>
    </xdr:to>
    <xdr:cxnSp macro="">
      <xdr:nvCxnSpPr>
        <xdr:cNvPr id="761" name="直線コネクタ 760"/>
        <xdr:cNvCxnSpPr/>
      </xdr:nvCxnSpPr>
      <xdr:spPr>
        <a:xfrm flipV="1">
          <a:off x="21323300" y="144650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161037</xdr:rowOff>
    </xdr:from>
    <xdr:to>
      <xdr:col>107</xdr:col>
      <xdr:colOff>101600</xdr:colOff>
      <xdr:row>84</xdr:row>
      <xdr:rowOff>91187</xdr:rowOff>
    </xdr:to>
    <xdr:sp macro="" textlink="">
      <xdr:nvSpPr>
        <xdr:cNvPr id="762" name="楕円 761"/>
        <xdr:cNvSpPr/>
      </xdr:nvSpPr>
      <xdr:spPr>
        <a:xfrm>
          <a:off x="20383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40387</xdr:rowOff>
    </xdr:from>
    <xdr:to>
      <xdr:col>111</xdr:col>
      <xdr:colOff>177800</xdr:colOff>
      <xdr:row>84</xdr:row>
      <xdr:rowOff>70104</xdr:rowOff>
    </xdr:to>
    <xdr:cxnSp macro="">
      <xdr:nvCxnSpPr>
        <xdr:cNvPr id="763" name="直線コネクタ 762"/>
        <xdr:cNvCxnSpPr/>
      </xdr:nvCxnSpPr>
      <xdr:spPr>
        <a:xfrm>
          <a:off x="20434300" y="1444218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83313</xdr:rowOff>
    </xdr:from>
    <xdr:to>
      <xdr:col>102</xdr:col>
      <xdr:colOff>165100</xdr:colOff>
      <xdr:row>84</xdr:row>
      <xdr:rowOff>13463</xdr:rowOff>
    </xdr:to>
    <xdr:sp macro="" textlink="">
      <xdr:nvSpPr>
        <xdr:cNvPr id="764" name="楕円 763"/>
        <xdr:cNvSpPr/>
      </xdr:nvSpPr>
      <xdr:spPr>
        <a:xfrm>
          <a:off x="19494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134113</xdr:rowOff>
    </xdr:from>
    <xdr:to>
      <xdr:col>107</xdr:col>
      <xdr:colOff>50800</xdr:colOff>
      <xdr:row>84</xdr:row>
      <xdr:rowOff>40387</xdr:rowOff>
    </xdr:to>
    <xdr:cxnSp macro="">
      <xdr:nvCxnSpPr>
        <xdr:cNvPr id="765" name="直線コネクタ 764"/>
        <xdr:cNvCxnSpPr/>
      </xdr:nvCxnSpPr>
      <xdr:spPr>
        <a:xfrm>
          <a:off x="19545300" y="143644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766"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114316</xdr:rowOff>
    </xdr:from>
    <xdr:ext cx="469744" cy="259045"/>
    <xdr:sp macro="" textlink="">
      <xdr:nvSpPr>
        <xdr:cNvPr id="767" name="n_2aveValue【消防施設】&#10;一人当たり面積"/>
        <xdr:cNvSpPr txBox="1"/>
      </xdr:nvSpPr>
      <xdr:spPr>
        <a:xfrm>
          <a:off x="20199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96029</xdr:rowOff>
    </xdr:from>
    <xdr:ext cx="469744" cy="259045"/>
    <xdr:sp macro="" textlink="">
      <xdr:nvSpPr>
        <xdr:cNvPr id="768" name="n_3aveValue【消防施設】&#10;一人当たり面積"/>
        <xdr:cNvSpPr txBox="1"/>
      </xdr:nvSpPr>
      <xdr:spPr>
        <a:xfrm>
          <a:off x="19310427" y="144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112031</xdr:rowOff>
    </xdr:from>
    <xdr:ext cx="469744" cy="259045"/>
    <xdr:sp macro="" textlink="">
      <xdr:nvSpPr>
        <xdr:cNvPr id="769" name="n_1main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107714</xdr:rowOff>
    </xdr:from>
    <xdr:ext cx="469744" cy="259045"/>
    <xdr:sp macro="" textlink="">
      <xdr:nvSpPr>
        <xdr:cNvPr id="770" name="n_2mainValue【消防施設】&#10;一人当たり面積"/>
        <xdr:cNvSpPr txBox="1"/>
      </xdr:nvSpPr>
      <xdr:spPr>
        <a:xfrm>
          <a:off x="20199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29990</xdr:rowOff>
    </xdr:from>
    <xdr:ext cx="469744" cy="259045"/>
    <xdr:sp macro="" textlink="">
      <xdr:nvSpPr>
        <xdr:cNvPr id="771" name="n_3mainValue【消防施設】&#10;一人当たり面積"/>
        <xdr:cNvSpPr txBox="1"/>
      </xdr:nvSpPr>
      <xdr:spPr>
        <a:xfrm>
          <a:off x="19310427" y="1408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2" name="正方形/長方形 7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3" name="正方形/長方形 7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4" name="正方形/長方形 7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5" name="正方形/長方形 7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6" name="正方形/長方形 7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7" name="正方形/長方形 7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8" name="正方形/長方形 7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正方形/長方形 7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0" name="テキスト ボックス 7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1" name="直線コネクタ 7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82" name="直線コネクタ 78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83" name="テキスト ボックス 78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4" name="直線コネクタ 78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5" name="テキスト ボックス 78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6" name="直線コネクタ 7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7" name="テキスト ボックス 7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8" name="直線コネクタ 78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9" name="テキスト ボックス 78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0" name="直線コネクタ 78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91" name="テキスト ボックス 79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2" name="直線コネクタ 7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3" name="テキスト ボックス 7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95" name="直線コネクタ 794"/>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96"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97" name="直線コネクタ 796"/>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98"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99" name="直線コネクタ 798"/>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00"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01" name="フローチャート: 判断 800"/>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802" name="フローチャート: 判断 801"/>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803" name="フローチャート: 判断 802"/>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804" name="フローチャート: 判断 803"/>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5" name="テキスト ボックス 8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6" name="テキスト ボックス 8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7" name="テキスト ボックス 8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8" name="テキスト ボックス 8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9" name="テキスト ボックス 8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118745</xdr:rowOff>
    </xdr:from>
    <xdr:to>
      <xdr:col>85</xdr:col>
      <xdr:colOff>177800</xdr:colOff>
      <xdr:row>106</xdr:row>
      <xdr:rowOff>48895</xdr:rowOff>
    </xdr:to>
    <xdr:sp macro="" textlink="">
      <xdr:nvSpPr>
        <xdr:cNvPr id="810" name="楕円 809"/>
        <xdr:cNvSpPr/>
      </xdr:nvSpPr>
      <xdr:spPr>
        <a:xfrm>
          <a:off x="162687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97172</xdr:rowOff>
    </xdr:from>
    <xdr:ext cx="405111" cy="259045"/>
    <xdr:sp macro="" textlink="">
      <xdr:nvSpPr>
        <xdr:cNvPr id="811" name="【庁舎】&#10;有形固定資産減価償却率該当値テキスト"/>
        <xdr:cNvSpPr txBox="1"/>
      </xdr:nvSpPr>
      <xdr:spPr>
        <a:xfrm>
          <a:off x="16357600"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118745</xdr:rowOff>
    </xdr:from>
    <xdr:to>
      <xdr:col>81</xdr:col>
      <xdr:colOff>101600</xdr:colOff>
      <xdr:row>106</xdr:row>
      <xdr:rowOff>48895</xdr:rowOff>
    </xdr:to>
    <xdr:sp macro="" textlink="">
      <xdr:nvSpPr>
        <xdr:cNvPr id="812" name="楕円 811"/>
        <xdr:cNvSpPr/>
      </xdr:nvSpPr>
      <xdr:spPr>
        <a:xfrm>
          <a:off x="15430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169545</xdr:rowOff>
    </xdr:from>
    <xdr:to>
      <xdr:col>85</xdr:col>
      <xdr:colOff>127000</xdr:colOff>
      <xdr:row>105</xdr:row>
      <xdr:rowOff>169545</xdr:rowOff>
    </xdr:to>
    <xdr:cxnSp macro="">
      <xdr:nvCxnSpPr>
        <xdr:cNvPr id="813" name="直線コネクタ 812"/>
        <xdr:cNvCxnSpPr/>
      </xdr:nvCxnSpPr>
      <xdr:spPr>
        <a:xfrm>
          <a:off x="15481300" y="18171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814" name="楕円 813"/>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169545</xdr:rowOff>
    </xdr:to>
    <xdr:cxnSp macro="">
      <xdr:nvCxnSpPr>
        <xdr:cNvPr id="815" name="直線コネクタ 814"/>
        <xdr:cNvCxnSpPr/>
      </xdr:nvCxnSpPr>
      <xdr:spPr>
        <a:xfrm>
          <a:off x="14592300" y="1806702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816" name="楕円 815"/>
        <xdr:cNvSpPr/>
      </xdr:nvSpPr>
      <xdr:spPr>
        <a:xfrm>
          <a:off x="13652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154305</xdr:rowOff>
    </xdr:from>
    <xdr:to>
      <xdr:col>76</xdr:col>
      <xdr:colOff>114300</xdr:colOff>
      <xdr:row>105</xdr:row>
      <xdr:rowOff>64770</xdr:rowOff>
    </xdr:to>
    <xdr:cxnSp macro="">
      <xdr:nvCxnSpPr>
        <xdr:cNvPr id="817" name="直線コネクタ 816"/>
        <xdr:cNvCxnSpPr/>
      </xdr:nvCxnSpPr>
      <xdr:spPr>
        <a:xfrm>
          <a:off x="13703300" y="1798510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160672</xdr:rowOff>
    </xdr:from>
    <xdr:ext cx="405111" cy="259045"/>
    <xdr:sp macro="" textlink="">
      <xdr:nvSpPr>
        <xdr:cNvPr id="818" name="n_1aveValue【庁舎】&#10;有形固定資産減価償却率"/>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819" name="n_2aveValue【庁舎】&#10;有形固定資産減価償却率"/>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820" name="n_3aveValue【庁舎】&#10;有形固定資産減価償却率"/>
        <xdr:cNvSpPr txBox="1"/>
      </xdr:nvSpPr>
      <xdr:spPr>
        <a:xfrm>
          <a:off x="13500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40022</xdr:rowOff>
    </xdr:from>
    <xdr:ext cx="405111" cy="259045"/>
    <xdr:sp macro="" textlink="">
      <xdr:nvSpPr>
        <xdr:cNvPr id="821" name="n_1mainValue【庁舎】&#10;有形固定資産減価償却率"/>
        <xdr:cNvSpPr txBox="1"/>
      </xdr:nvSpPr>
      <xdr:spPr>
        <a:xfrm>
          <a:off x="152660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822" name="n_2mainValue【庁舎】&#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24782</xdr:rowOff>
    </xdr:from>
    <xdr:ext cx="405111" cy="259045"/>
    <xdr:sp macro="" textlink="">
      <xdr:nvSpPr>
        <xdr:cNvPr id="823" name="n_3mainValue【庁舎】&#10;有形固定資産減価償却率"/>
        <xdr:cNvSpPr txBox="1"/>
      </xdr:nvSpPr>
      <xdr:spPr>
        <a:xfrm>
          <a:off x="13500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4" name="正方形/長方形 8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5" name="正方形/長方形 8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6" name="正方形/長方形 8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7" name="正方形/長方形 8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8" name="正方形/長方形 8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9" name="正方形/長方形 8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0" name="正方形/長方形 8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1" name="正方形/長方形 8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2" name="テキスト ボックス 8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3" name="直線コネクタ 8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4" name="直線コネクタ 8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5" name="テキスト ボックス 8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6" name="直線コネクタ 8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7" name="テキスト ボックス 8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8" name="直線コネクタ 8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9" name="テキスト ボックス 8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0" name="直線コネクタ 8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1" name="テキスト ボックス 8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2" name="直線コネクタ 8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3" name="テキスト ボックス 8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4" name="直線コネクタ 8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5" name="テキスト ボックス 8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6" name="直線コネクタ 8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7" name="テキスト ボックス 8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849" name="直線コネクタ 848"/>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850"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851" name="直線コネクタ 850"/>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852"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853" name="直線コネクタ 852"/>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854"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5" name="フローチャート: 判断 854"/>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56" name="フローチャート: 判断 855"/>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57" name="フローチャート: 判断 856"/>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858" name="フローチャート: 判断 857"/>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9" name="テキスト ボックス 8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0" name="テキスト ボックス 8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1" name="テキスト ボックス 8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2" name="テキスト ボックス 8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3" name="テキスト ボックス 8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109764</xdr:rowOff>
    </xdr:from>
    <xdr:to>
      <xdr:col>116</xdr:col>
      <xdr:colOff>114300</xdr:colOff>
      <xdr:row>106</xdr:row>
      <xdr:rowOff>39914</xdr:rowOff>
    </xdr:to>
    <xdr:sp macro="" textlink="">
      <xdr:nvSpPr>
        <xdr:cNvPr id="864" name="楕円 863"/>
        <xdr:cNvSpPr/>
      </xdr:nvSpPr>
      <xdr:spPr>
        <a:xfrm>
          <a:off x="22110700" y="18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132641</xdr:rowOff>
    </xdr:from>
    <xdr:ext cx="469744" cy="259045"/>
    <xdr:sp macro="" textlink="">
      <xdr:nvSpPr>
        <xdr:cNvPr id="865" name="【庁舎】&#10;一人当たり面積該当値テキスト"/>
        <xdr:cNvSpPr txBox="1"/>
      </xdr:nvSpPr>
      <xdr:spPr>
        <a:xfrm>
          <a:off x="22199600" y="1796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120650</xdr:rowOff>
    </xdr:from>
    <xdr:to>
      <xdr:col>112</xdr:col>
      <xdr:colOff>38100</xdr:colOff>
      <xdr:row>106</xdr:row>
      <xdr:rowOff>50800</xdr:rowOff>
    </xdr:to>
    <xdr:sp macro="" textlink="">
      <xdr:nvSpPr>
        <xdr:cNvPr id="866" name="楕円 865"/>
        <xdr:cNvSpPr/>
      </xdr:nvSpPr>
      <xdr:spPr>
        <a:xfrm>
          <a:off x="2127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160564</xdr:rowOff>
    </xdr:from>
    <xdr:to>
      <xdr:col>116</xdr:col>
      <xdr:colOff>63500</xdr:colOff>
      <xdr:row>106</xdr:row>
      <xdr:rowOff>0</xdr:rowOff>
    </xdr:to>
    <xdr:cxnSp macro="">
      <xdr:nvCxnSpPr>
        <xdr:cNvPr id="867" name="直線コネクタ 866"/>
        <xdr:cNvCxnSpPr/>
      </xdr:nvCxnSpPr>
      <xdr:spPr>
        <a:xfrm flipV="1">
          <a:off x="21323300" y="181628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123371</xdr:rowOff>
    </xdr:from>
    <xdr:to>
      <xdr:col>107</xdr:col>
      <xdr:colOff>101600</xdr:colOff>
      <xdr:row>105</xdr:row>
      <xdr:rowOff>53521</xdr:rowOff>
    </xdr:to>
    <xdr:sp macro="" textlink="">
      <xdr:nvSpPr>
        <xdr:cNvPr id="868" name="楕円 867"/>
        <xdr:cNvSpPr/>
      </xdr:nvSpPr>
      <xdr:spPr>
        <a:xfrm>
          <a:off x="2038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2721</xdr:rowOff>
    </xdr:from>
    <xdr:to>
      <xdr:col>111</xdr:col>
      <xdr:colOff>177800</xdr:colOff>
      <xdr:row>106</xdr:row>
      <xdr:rowOff>0</xdr:rowOff>
    </xdr:to>
    <xdr:cxnSp macro="">
      <xdr:nvCxnSpPr>
        <xdr:cNvPr id="869" name="直線コネクタ 868"/>
        <xdr:cNvCxnSpPr/>
      </xdr:nvCxnSpPr>
      <xdr:spPr>
        <a:xfrm>
          <a:off x="20434300" y="18004971"/>
          <a:ext cx="889000" cy="16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119018</xdr:rowOff>
    </xdr:from>
    <xdr:to>
      <xdr:col>102</xdr:col>
      <xdr:colOff>165100</xdr:colOff>
      <xdr:row>105</xdr:row>
      <xdr:rowOff>49168</xdr:rowOff>
    </xdr:to>
    <xdr:sp macro="" textlink="">
      <xdr:nvSpPr>
        <xdr:cNvPr id="870" name="楕円 869"/>
        <xdr:cNvSpPr/>
      </xdr:nvSpPr>
      <xdr:spPr>
        <a:xfrm>
          <a:off x="19494500" y="1794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169818</xdr:rowOff>
    </xdr:from>
    <xdr:to>
      <xdr:col>107</xdr:col>
      <xdr:colOff>50800</xdr:colOff>
      <xdr:row>105</xdr:row>
      <xdr:rowOff>2721</xdr:rowOff>
    </xdr:to>
    <xdr:cxnSp macro="">
      <xdr:nvCxnSpPr>
        <xdr:cNvPr id="871" name="直線コネクタ 870"/>
        <xdr:cNvCxnSpPr/>
      </xdr:nvCxnSpPr>
      <xdr:spPr>
        <a:xfrm>
          <a:off x="19545300" y="1800061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72" name="n_1ave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873" name="n_2aveValue【庁舎】&#10;一人当たり面積"/>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65332</xdr:rowOff>
    </xdr:from>
    <xdr:ext cx="469744" cy="259045"/>
    <xdr:sp macro="" textlink="">
      <xdr:nvSpPr>
        <xdr:cNvPr id="874" name="n_3aveValue【庁舎】&#10;一人当たり面積"/>
        <xdr:cNvSpPr txBox="1"/>
      </xdr:nvSpPr>
      <xdr:spPr>
        <a:xfrm>
          <a:off x="19310427" y="184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67327</xdr:rowOff>
    </xdr:from>
    <xdr:ext cx="469744" cy="259045"/>
    <xdr:sp macro="" textlink="">
      <xdr:nvSpPr>
        <xdr:cNvPr id="875" name="n_1mainValue【庁舎】&#10;一人当たり面積"/>
        <xdr:cNvSpPr txBox="1"/>
      </xdr:nvSpPr>
      <xdr:spPr>
        <a:xfrm>
          <a:off x="21075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70048</xdr:rowOff>
    </xdr:from>
    <xdr:ext cx="469744" cy="259045"/>
    <xdr:sp macro="" textlink="">
      <xdr:nvSpPr>
        <xdr:cNvPr id="876" name="n_2mainValue【庁舎】&#10;一人当たり面積"/>
        <xdr:cNvSpPr txBox="1"/>
      </xdr:nvSpPr>
      <xdr:spPr>
        <a:xfrm>
          <a:off x="20199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65695</xdr:rowOff>
    </xdr:from>
    <xdr:ext cx="469744" cy="259045"/>
    <xdr:sp macro="" textlink="">
      <xdr:nvSpPr>
        <xdr:cNvPr id="877" name="n_3mainValue【庁舎】&#10;一人当たり面積"/>
        <xdr:cNvSpPr txBox="1"/>
      </xdr:nvSpPr>
      <xdr:spPr>
        <a:xfrm>
          <a:off x="19310427" y="1772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8" name="正方形/長方形 8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9" name="正方形/長方形 8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0" name="テキスト ボックス 8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減価償却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率が高い施設は、体育館・プール、福祉施設、消防施設となっている。体育館・プールについては、スポーツ施設整備計画により、計画的に更新等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を進める。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消防本部の除却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を進めている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28,176
27,932
318.10
22,991,526
22,372,087
415,927
11,922,510
19,213,832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基準財政需要額は人口減少等の影響によりマイナス</a:t>
          </a:r>
          <a:r>
            <a:rPr lang="en-US" altLang="ja-JP" sz="1100" b="0" i="0" baseline="0">
              <a:solidFill>
                <a:schemeClr val="dk1"/>
              </a:solidFill>
              <a:effectLst/>
              <a:latin typeface="+mn-lt"/>
              <a:ea typeface="+mn-ea"/>
              <a:cs typeface="+mn-cs"/>
            </a:rPr>
            <a:t>83,256</a:t>
          </a:r>
          <a:r>
            <a:rPr lang="ja-JP" altLang="ja-JP" sz="1100" b="0" i="0" baseline="0">
              <a:solidFill>
                <a:schemeClr val="dk1"/>
              </a:solidFill>
              <a:effectLst/>
              <a:latin typeface="+mn-lt"/>
              <a:ea typeface="+mn-ea"/>
              <a:cs typeface="+mn-cs"/>
            </a:rPr>
            <a:t>千円となったが、基準財政収入額は法人税や地方消費税交付金等が</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額となったことで</a:t>
          </a:r>
          <a:r>
            <a:rPr lang="ja-JP" altLang="en-US" sz="1100" b="0" i="0" baseline="0">
              <a:solidFill>
                <a:schemeClr val="dk1"/>
              </a:solidFill>
              <a:effectLst/>
              <a:latin typeface="+mn-lt"/>
              <a:ea typeface="+mn-ea"/>
              <a:cs typeface="+mn-cs"/>
            </a:rPr>
            <a:t>プラス</a:t>
          </a:r>
          <a:r>
            <a:rPr lang="en-US" altLang="ja-JP" sz="1100" b="0" i="0" baseline="0">
              <a:solidFill>
                <a:schemeClr val="dk1"/>
              </a:solidFill>
              <a:effectLst/>
              <a:latin typeface="+mn-lt"/>
              <a:ea typeface="+mn-ea"/>
              <a:cs typeface="+mn-cs"/>
            </a:rPr>
            <a:t>63,577</a:t>
          </a:r>
          <a:r>
            <a:rPr lang="ja-JP" altLang="ja-JP" sz="1100" b="0" i="0" baseline="0">
              <a:solidFill>
                <a:schemeClr val="dk1"/>
              </a:solidFill>
              <a:effectLst/>
              <a:latin typeface="+mn-lt"/>
              <a:ea typeface="+mn-ea"/>
              <a:cs typeface="+mn-cs"/>
            </a:rPr>
            <a:t>千円とな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、財政力指数は</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ポイントアップ</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、類似団体平均値と比較して</a:t>
          </a:r>
          <a:r>
            <a:rPr lang="en-US" altLang="ja-JP" sz="1100" b="0" i="0" baseline="0">
              <a:solidFill>
                <a:schemeClr val="dk1"/>
              </a:solidFill>
              <a:effectLst/>
              <a:latin typeface="+mn-lt"/>
              <a:ea typeface="+mn-ea"/>
              <a:cs typeface="+mn-cs"/>
            </a:rPr>
            <a:t>0.11</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いることから</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歳出の抑制や産業の創出、税収の確保につながる施策の推進に努める。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9" name="直線コネクタ 68"/>
        <xdr:cNvCxnSpPr/>
      </xdr:nvCxnSpPr>
      <xdr:spPr>
        <a:xfrm flipV="1">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64558</xdr:rowOff>
    </xdr:to>
    <xdr:cxnSp macro="">
      <xdr:nvCxnSpPr>
        <xdr:cNvPr id="75" name="直線コネクタ 74"/>
        <xdr:cNvCxnSpPr/>
      </xdr:nvCxnSpPr>
      <xdr:spPr>
        <a:xfrm flipV="1">
          <a:off x="2336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64558</xdr:rowOff>
    </xdr:to>
    <xdr:cxnSp macro="">
      <xdr:nvCxnSpPr>
        <xdr:cNvPr id="78" name="直線コネクタ 77"/>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歳出においては、補助費等や繰出金が増加</a:t>
          </a:r>
          <a:r>
            <a:rPr kumimoji="1" lang="ja-JP" altLang="en-US" sz="1100">
              <a:solidFill>
                <a:schemeClr val="dk1"/>
              </a:solidFill>
              <a:effectLst/>
              <a:latin typeface="+mn-lt"/>
              <a:ea typeface="+mn-ea"/>
              <a:cs typeface="+mn-cs"/>
            </a:rPr>
            <a:t>したが、人件</a:t>
          </a:r>
          <a:r>
            <a:rPr kumimoji="1" lang="ja-JP" altLang="ja-JP" sz="1100">
              <a:solidFill>
                <a:schemeClr val="dk1"/>
              </a:solidFill>
              <a:effectLst/>
              <a:latin typeface="+mn-lt"/>
              <a:ea typeface="+mn-ea"/>
              <a:cs typeface="+mn-cs"/>
            </a:rPr>
            <a:t>費や公債費等が減額となったことにより、歳出経常一般財源は</a:t>
          </a:r>
          <a:r>
            <a:rPr kumimoji="1" lang="ja-JP" altLang="en-US" sz="1100">
              <a:solidFill>
                <a:schemeClr val="dk1"/>
              </a:solidFill>
              <a:effectLst/>
              <a:latin typeface="+mn-lt"/>
              <a:ea typeface="+mn-ea"/>
              <a:cs typeface="+mn-cs"/>
            </a:rPr>
            <a:t>マイナス</a:t>
          </a:r>
          <a:r>
            <a:rPr kumimoji="1" lang="en-US" altLang="ja-JP" sz="1100">
              <a:solidFill>
                <a:schemeClr val="dk1"/>
              </a:solidFill>
              <a:effectLst/>
              <a:latin typeface="+mn-lt"/>
              <a:ea typeface="+mn-ea"/>
              <a:cs typeface="+mn-cs"/>
            </a:rPr>
            <a:t>242,412</a:t>
          </a:r>
          <a:r>
            <a:rPr kumimoji="1" lang="ja-JP" altLang="ja-JP" sz="1100">
              <a:solidFill>
                <a:schemeClr val="dk1"/>
              </a:solidFill>
              <a:effectLst/>
              <a:latin typeface="+mn-lt"/>
              <a:ea typeface="+mn-ea"/>
              <a:cs typeface="+mn-cs"/>
            </a:rPr>
            <a:t>千円となった。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歳入におい</a:t>
          </a:r>
          <a:r>
            <a:rPr kumimoji="1" lang="ja-JP" altLang="en-US" sz="1100">
              <a:solidFill>
                <a:schemeClr val="dk1"/>
              </a:solidFill>
              <a:effectLst/>
              <a:latin typeface="+mn-lt"/>
              <a:ea typeface="+mn-ea"/>
              <a:cs typeface="+mn-cs"/>
            </a:rPr>
            <a:t>ても</a:t>
          </a:r>
          <a:r>
            <a:rPr kumimoji="1" lang="ja-JP" altLang="ja-JP" sz="1100">
              <a:solidFill>
                <a:schemeClr val="dk1"/>
              </a:solidFill>
              <a:effectLst/>
              <a:latin typeface="+mn-lt"/>
              <a:ea typeface="+mn-ea"/>
              <a:cs typeface="+mn-cs"/>
            </a:rPr>
            <a:t>、地方交付税の大幅な減額などの影響により、歳入経常一般財源はマイナス</a:t>
          </a:r>
          <a:r>
            <a:rPr kumimoji="1" lang="en-US" altLang="ja-JP" sz="1100">
              <a:solidFill>
                <a:schemeClr val="dk1"/>
              </a:solidFill>
              <a:effectLst/>
              <a:latin typeface="+mn-lt"/>
              <a:ea typeface="+mn-ea"/>
              <a:cs typeface="+mn-cs"/>
            </a:rPr>
            <a:t>407,365</a:t>
          </a:r>
          <a:r>
            <a:rPr kumimoji="1" lang="ja-JP" altLang="ja-JP" sz="1100">
              <a:solidFill>
                <a:schemeClr val="dk1"/>
              </a:solidFill>
              <a:effectLst/>
              <a:latin typeface="+mn-lt"/>
              <a:ea typeface="+mn-ea"/>
              <a:cs typeface="+mn-cs"/>
            </a:rPr>
            <a:t>千円となったため、 経常収支比率は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ポイント悪化した。類似団体との比較でも、</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今後は事務事業の見直しを更に進めるとともに、</a:t>
          </a:r>
          <a:r>
            <a:rPr kumimoji="1" lang="ja-JP" altLang="en-US" sz="1100">
              <a:solidFill>
                <a:schemeClr val="dk1"/>
              </a:solidFill>
              <a:effectLst/>
              <a:latin typeface="+mn-lt"/>
              <a:ea typeface="+mn-ea"/>
              <a:cs typeface="+mn-cs"/>
            </a:rPr>
            <a:t>効果及び優先度の</a:t>
          </a:r>
          <a:r>
            <a:rPr kumimoji="1" lang="ja-JP" altLang="ja-JP" sz="1100">
              <a:solidFill>
                <a:schemeClr val="dk1"/>
              </a:solidFill>
              <a:effectLst/>
              <a:latin typeface="+mn-lt"/>
              <a:ea typeface="+mn-ea"/>
              <a:cs typeface="+mn-cs"/>
            </a:rPr>
            <a:t>低い事務事業について計画的に廃止・縮小を進め、経常経費の削減を図って</a:t>
          </a:r>
          <a:r>
            <a:rPr kumimoji="1" lang="ja-JP" altLang="en-US" sz="1100">
              <a:solidFill>
                <a:schemeClr val="dk1"/>
              </a:solidFill>
              <a:effectLst/>
              <a:latin typeface="+mn-lt"/>
              <a:ea typeface="+mn-ea"/>
              <a:cs typeface="+mn-cs"/>
            </a:rPr>
            <a:t>いきたい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114300</xdr:rowOff>
    </xdr:to>
    <xdr:cxnSp macro="">
      <xdr:nvCxnSpPr>
        <xdr:cNvPr id="132" name="直線コネクタ 131"/>
        <xdr:cNvCxnSpPr/>
      </xdr:nvCxnSpPr>
      <xdr:spPr>
        <a:xfrm>
          <a:off x="4114800" y="108191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63</xdr:row>
      <xdr:rowOff>17780</xdr:rowOff>
    </xdr:to>
    <xdr:cxnSp macro="">
      <xdr:nvCxnSpPr>
        <xdr:cNvPr id="135" name="直線コネクタ 134"/>
        <xdr:cNvCxnSpPr/>
      </xdr:nvCxnSpPr>
      <xdr:spPr>
        <a:xfrm>
          <a:off x="3225800" y="107145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57573</xdr:rowOff>
    </xdr:from>
    <xdr:to>
      <xdr:col>15</xdr:col>
      <xdr:colOff>82550</xdr:colOff>
      <xdr:row>62</xdr:row>
      <xdr:rowOff>84667</xdr:rowOff>
    </xdr:to>
    <xdr:cxnSp macro="">
      <xdr:nvCxnSpPr>
        <xdr:cNvPr id="138" name="直線コネクタ 137"/>
        <xdr:cNvCxnSpPr/>
      </xdr:nvCxnSpPr>
      <xdr:spPr>
        <a:xfrm>
          <a:off x="2336800" y="10344573"/>
          <a:ext cx="8890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57573</xdr:rowOff>
    </xdr:from>
    <xdr:to>
      <xdr:col>11</xdr:col>
      <xdr:colOff>31750</xdr:colOff>
      <xdr:row>61</xdr:row>
      <xdr:rowOff>103294</xdr:rowOff>
    </xdr:to>
    <xdr:cxnSp macro="">
      <xdr:nvCxnSpPr>
        <xdr:cNvPr id="141" name="直線コネクタ 140"/>
        <xdr:cNvCxnSpPr/>
      </xdr:nvCxnSpPr>
      <xdr:spPr>
        <a:xfrm flipV="1">
          <a:off x="1447800" y="1034457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1" name="楕円 150"/>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2"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3" name="楕円 152"/>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4" name="テキスト ボックス 153"/>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33867</xdr:rowOff>
    </xdr:from>
    <xdr:to>
      <xdr:col>15</xdr:col>
      <xdr:colOff>133350</xdr:colOff>
      <xdr:row>62</xdr:row>
      <xdr:rowOff>135467</xdr:rowOff>
    </xdr:to>
    <xdr:sp macro="" textlink="">
      <xdr:nvSpPr>
        <xdr:cNvPr id="155" name="楕円 154"/>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120244</xdr:rowOff>
    </xdr:from>
    <xdr:ext cx="762000" cy="259045"/>
    <xdr:sp macro="" textlink="">
      <xdr:nvSpPr>
        <xdr:cNvPr id="156" name="テキスト ボックス 155"/>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6773</xdr:rowOff>
    </xdr:from>
    <xdr:to>
      <xdr:col>11</xdr:col>
      <xdr:colOff>82550</xdr:colOff>
      <xdr:row>60</xdr:row>
      <xdr:rowOff>108373</xdr:rowOff>
    </xdr:to>
    <xdr:sp macro="" textlink="">
      <xdr:nvSpPr>
        <xdr:cNvPr id="157" name="楕円 156"/>
        <xdr:cNvSpPr/>
      </xdr:nvSpPr>
      <xdr:spPr>
        <a:xfrm>
          <a:off x="2286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93150</xdr:rowOff>
    </xdr:from>
    <xdr:ext cx="762000" cy="259045"/>
    <xdr:sp macro="" textlink="">
      <xdr:nvSpPr>
        <xdr:cNvPr id="158" name="テキスト ボックス 157"/>
        <xdr:cNvSpPr txBox="1"/>
      </xdr:nvSpPr>
      <xdr:spPr>
        <a:xfrm>
          <a:off x="19558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59" name="楕円 158"/>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138871</xdr:rowOff>
    </xdr:from>
    <xdr:ext cx="762000" cy="259045"/>
    <xdr:sp macro="" textlink="">
      <xdr:nvSpPr>
        <xdr:cNvPr id="160" name="テキスト ボックス 159"/>
        <xdr:cNvSpPr txBox="1"/>
      </xdr:nvSpPr>
      <xdr:spPr>
        <a:xfrm>
          <a:off x="1066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分母側の人口</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560</a:t>
          </a:r>
          <a:r>
            <a:rPr kumimoji="1" lang="ja-JP" altLang="en-US" sz="1100">
              <a:solidFill>
                <a:schemeClr val="dk1"/>
              </a:solidFill>
              <a:effectLst/>
              <a:latin typeface="+mn-lt"/>
              <a:ea typeface="+mn-ea"/>
              <a:cs typeface="+mn-cs"/>
            </a:rPr>
            <a:t>人減となったが、</a:t>
          </a:r>
          <a:r>
            <a:rPr kumimoji="1" lang="ja-JP" altLang="ja-JP" sz="1100">
              <a:solidFill>
                <a:schemeClr val="dk1"/>
              </a:solidFill>
              <a:effectLst/>
              <a:latin typeface="+mn-lt"/>
              <a:ea typeface="+mn-ea"/>
              <a:cs typeface="+mn-cs"/>
            </a:rPr>
            <a:t>分子側の人件費、物件費及び維持補修費</a:t>
          </a:r>
          <a:r>
            <a:rPr kumimoji="1" lang="ja-JP" altLang="en-US" sz="1100">
              <a:solidFill>
                <a:schemeClr val="dk1"/>
              </a:solidFill>
              <a:effectLst/>
              <a:latin typeface="+mn-lt"/>
              <a:ea typeface="+mn-ea"/>
              <a:cs typeface="+mn-cs"/>
            </a:rPr>
            <a:t>も減となり</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a:t>
          </a:r>
          <a:r>
            <a:rPr kumimoji="1" lang="en-US" altLang="ja-JP" sz="1100">
              <a:solidFill>
                <a:schemeClr val="dk1"/>
              </a:solidFill>
              <a:effectLst/>
              <a:latin typeface="+mn-lt"/>
              <a:ea typeface="+mn-ea"/>
              <a:cs typeface="+mn-cs"/>
            </a:rPr>
            <a:t>2,103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a:t>
          </a:r>
          <a:endParaRPr lang="ja-JP" altLang="ja-JP">
            <a:effectLst/>
          </a:endParaRPr>
        </a:p>
        <a:p>
          <a:r>
            <a:rPr kumimoji="1" lang="ja-JP" altLang="ja-JP" sz="1100">
              <a:solidFill>
                <a:schemeClr val="dk1"/>
              </a:solidFill>
              <a:effectLst/>
              <a:latin typeface="+mn-lt"/>
              <a:ea typeface="+mn-ea"/>
              <a:cs typeface="+mn-cs"/>
            </a:rPr>
            <a:t>　類似団体と比較すると人件費が多いが、合併に伴い類似団体平均より職員数が多いことが影響している。</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新規採用職員の抑制</a:t>
          </a:r>
          <a:r>
            <a:rPr kumimoji="1" lang="ja-JP" altLang="en-US" sz="1100">
              <a:solidFill>
                <a:schemeClr val="dk1"/>
              </a:solidFill>
              <a:effectLst/>
              <a:latin typeface="+mn-lt"/>
              <a:ea typeface="+mn-ea"/>
              <a:cs typeface="+mn-cs"/>
            </a:rPr>
            <a:t>や早</a:t>
          </a:r>
          <a:r>
            <a:rPr kumimoji="1" lang="ja-JP" altLang="ja-JP" sz="1100">
              <a:solidFill>
                <a:schemeClr val="dk1"/>
              </a:solidFill>
              <a:effectLst/>
              <a:latin typeface="+mn-lt"/>
              <a:ea typeface="+mn-ea"/>
              <a:cs typeface="+mn-cs"/>
            </a:rPr>
            <a:t>期退職制度の活用等により、定員適正化を行い、人件費の抑制を図る。</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60643</xdr:rowOff>
    </xdr:from>
    <xdr:to>
      <xdr:col>23</xdr:col>
      <xdr:colOff>133350</xdr:colOff>
      <xdr:row>86</xdr:row>
      <xdr:rowOff>77558</xdr:rowOff>
    </xdr:to>
    <xdr:cxnSp macro="">
      <xdr:nvCxnSpPr>
        <xdr:cNvPr id="195" name="直線コネクタ 194"/>
        <xdr:cNvCxnSpPr/>
      </xdr:nvCxnSpPr>
      <xdr:spPr>
        <a:xfrm flipV="1">
          <a:off x="4114800" y="14805343"/>
          <a:ext cx="8382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70145</xdr:rowOff>
    </xdr:from>
    <xdr:ext cx="762000" cy="259045"/>
    <xdr:sp macro="" textlink="">
      <xdr:nvSpPr>
        <xdr:cNvPr id="196" name="人件費・物件費等の状況平均値テキスト"/>
        <xdr:cNvSpPr txBox="1"/>
      </xdr:nvSpPr>
      <xdr:spPr>
        <a:xfrm>
          <a:off x="5041900" y="14129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133441</xdr:rowOff>
    </xdr:from>
    <xdr:to>
      <xdr:col>19</xdr:col>
      <xdr:colOff>133350</xdr:colOff>
      <xdr:row>86</xdr:row>
      <xdr:rowOff>77558</xdr:rowOff>
    </xdr:to>
    <xdr:cxnSp macro="">
      <xdr:nvCxnSpPr>
        <xdr:cNvPr id="198" name="直線コネクタ 197"/>
        <xdr:cNvCxnSpPr/>
      </xdr:nvCxnSpPr>
      <xdr:spPr>
        <a:xfrm>
          <a:off x="3225800" y="14706691"/>
          <a:ext cx="889000" cy="1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98603</xdr:rowOff>
    </xdr:from>
    <xdr:ext cx="736600" cy="259045"/>
    <xdr:sp macro="" textlink="">
      <xdr:nvSpPr>
        <xdr:cNvPr id="200" name="テキスト ボックス 199"/>
        <xdr:cNvSpPr txBox="1"/>
      </xdr:nvSpPr>
      <xdr:spPr>
        <a:xfrm>
          <a:off x="3733800" y="139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83548</xdr:rowOff>
    </xdr:from>
    <xdr:to>
      <xdr:col>15</xdr:col>
      <xdr:colOff>82550</xdr:colOff>
      <xdr:row>85</xdr:row>
      <xdr:rowOff>133441</xdr:rowOff>
    </xdr:to>
    <xdr:cxnSp macro="">
      <xdr:nvCxnSpPr>
        <xdr:cNvPr id="201" name="直線コネクタ 200"/>
        <xdr:cNvCxnSpPr/>
      </xdr:nvCxnSpPr>
      <xdr:spPr>
        <a:xfrm>
          <a:off x="2336800" y="14656798"/>
          <a:ext cx="889000" cy="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03" name="テキスト ボックス 202"/>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11530</xdr:rowOff>
    </xdr:from>
    <xdr:to>
      <xdr:col>11</xdr:col>
      <xdr:colOff>31750</xdr:colOff>
      <xdr:row>85</xdr:row>
      <xdr:rowOff>83548</xdr:rowOff>
    </xdr:to>
    <xdr:cxnSp macro="">
      <xdr:nvCxnSpPr>
        <xdr:cNvPr id="204" name="直線コネクタ 203"/>
        <xdr:cNvCxnSpPr/>
      </xdr:nvCxnSpPr>
      <xdr:spPr>
        <a:xfrm>
          <a:off x="1447800" y="14584780"/>
          <a:ext cx="889000" cy="7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65577</xdr:rowOff>
    </xdr:from>
    <xdr:ext cx="762000" cy="259045"/>
    <xdr:sp macro="" textlink="">
      <xdr:nvSpPr>
        <xdr:cNvPr id="206" name="テキスト ボックス 205"/>
        <xdr:cNvSpPr txBox="1"/>
      </xdr:nvSpPr>
      <xdr:spPr>
        <a:xfrm>
          <a:off x="1955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46627</xdr:rowOff>
    </xdr:from>
    <xdr:ext cx="762000" cy="259045"/>
    <xdr:sp macro="" textlink="">
      <xdr:nvSpPr>
        <xdr:cNvPr id="208" name="テキスト ボックス 207"/>
        <xdr:cNvSpPr txBox="1"/>
      </xdr:nvSpPr>
      <xdr:spPr>
        <a:xfrm>
          <a:off x="1066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9843</xdr:rowOff>
    </xdr:from>
    <xdr:to>
      <xdr:col>23</xdr:col>
      <xdr:colOff>184150</xdr:colOff>
      <xdr:row>86</xdr:row>
      <xdr:rowOff>111443</xdr:rowOff>
    </xdr:to>
    <xdr:sp macro="" textlink="">
      <xdr:nvSpPr>
        <xdr:cNvPr id="214" name="楕円 213"/>
        <xdr:cNvSpPr/>
      </xdr:nvSpPr>
      <xdr:spPr>
        <a:xfrm>
          <a:off x="4902200" y="147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153370</xdr:rowOff>
    </xdr:from>
    <xdr:ext cx="762000" cy="259045"/>
    <xdr:sp macro="" textlink="">
      <xdr:nvSpPr>
        <xdr:cNvPr id="215" name="人件費・物件費等の状況該当値テキスト"/>
        <xdr:cNvSpPr txBox="1"/>
      </xdr:nvSpPr>
      <xdr:spPr>
        <a:xfrm>
          <a:off x="5041900" y="1472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26758</xdr:rowOff>
    </xdr:from>
    <xdr:to>
      <xdr:col>19</xdr:col>
      <xdr:colOff>184150</xdr:colOff>
      <xdr:row>86</xdr:row>
      <xdr:rowOff>128358</xdr:rowOff>
    </xdr:to>
    <xdr:sp macro="" textlink="">
      <xdr:nvSpPr>
        <xdr:cNvPr id="216" name="楕円 215"/>
        <xdr:cNvSpPr/>
      </xdr:nvSpPr>
      <xdr:spPr>
        <a:xfrm>
          <a:off x="4064000" y="147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113135</xdr:rowOff>
    </xdr:from>
    <xdr:ext cx="736600" cy="259045"/>
    <xdr:sp macro="" textlink="">
      <xdr:nvSpPr>
        <xdr:cNvPr id="217" name="テキスト ボックス 216"/>
        <xdr:cNvSpPr txBox="1"/>
      </xdr:nvSpPr>
      <xdr:spPr>
        <a:xfrm>
          <a:off x="3733800" y="14857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82641</xdr:rowOff>
    </xdr:from>
    <xdr:to>
      <xdr:col>15</xdr:col>
      <xdr:colOff>133350</xdr:colOff>
      <xdr:row>86</xdr:row>
      <xdr:rowOff>12791</xdr:rowOff>
    </xdr:to>
    <xdr:sp macro="" textlink="">
      <xdr:nvSpPr>
        <xdr:cNvPr id="218" name="楕円 217"/>
        <xdr:cNvSpPr/>
      </xdr:nvSpPr>
      <xdr:spPr>
        <a:xfrm>
          <a:off x="3175000" y="1465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169018</xdr:rowOff>
    </xdr:from>
    <xdr:ext cx="762000" cy="259045"/>
    <xdr:sp macro="" textlink="">
      <xdr:nvSpPr>
        <xdr:cNvPr id="219" name="テキスト ボックス 218"/>
        <xdr:cNvSpPr txBox="1"/>
      </xdr:nvSpPr>
      <xdr:spPr>
        <a:xfrm>
          <a:off x="2844800" y="1474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32748</xdr:rowOff>
    </xdr:from>
    <xdr:to>
      <xdr:col>11</xdr:col>
      <xdr:colOff>82550</xdr:colOff>
      <xdr:row>85</xdr:row>
      <xdr:rowOff>134348</xdr:rowOff>
    </xdr:to>
    <xdr:sp macro="" textlink="">
      <xdr:nvSpPr>
        <xdr:cNvPr id="220" name="楕円 219"/>
        <xdr:cNvSpPr/>
      </xdr:nvSpPr>
      <xdr:spPr>
        <a:xfrm>
          <a:off x="2286000" y="146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119125</xdr:rowOff>
    </xdr:from>
    <xdr:ext cx="762000" cy="259045"/>
    <xdr:sp macro="" textlink="">
      <xdr:nvSpPr>
        <xdr:cNvPr id="221" name="テキスト ボックス 220"/>
        <xdr:cNvSpPr txBox="1"/>
      </xdr:nvSpPr>
      <xdr:spPr>
        <a:xfrm>
          <a:off x="1955800" y="1469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132180</xdr:rowOff>
    </xdr:from>
    <xdr:to>
      <xdr:col>7</xdr:col>
      <xdr:colOff>31750</xdr:colOff>
      <xdr:row>85</xdr:row>
      <xdr:rowOff>62330</xdr:rowOff>
    </xdr:to>
    <xdr:sp macro="" textlink="">
      <xdr:nvSpPr>
        <xdr:cNvPr id="222" name="楕円 221"/>
        <xdr:cNvSpPr/>
      </xdr:nvSpPr>
      <xdr:spPr>
        <a:xfrm>
          <a:off x="1397000" y="145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47107</xdr:rowOff>
    </xdr:from>
    <xdr:ext cx="762000" cy="259045"/>
    <xdr:sp macro="" textlink="">
      <xdr:nvSpPr>
        <xdr:cNvPr id="223" name="テキスト ボックス 222"/>
        <xdr:cNvSpPr txBox="1"/>
      </xdr:nvSpPr>
      <xdr:spPr>
        <a:xfrm>
          <a:off x="1066800" y="1462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ラスパイレス指数は、経験年数階層の変動等</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、昨年と比べ</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また、類似団体平均との比較では、</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ポイント高と乖離が大きく、今後は給与制度の見直し等により給与水準の適正化に努める。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88</xdr:row>
      <xdr:rowOff>16087</xdr:rowOff>
    </xdr:to>
    <xdr:cxnSp macro="">
      <xdr:nvCxnSpPr>
        <xdr:cNvPr id="250" name="直線コネクタ 249"/>
        <xdr:cNvCxnSpPr/>
      </xdr:nvCxnSpPr>
      <xdr:spPr>
        <a:xfrm flipV="1">
          <a:off x="17018000" y="13800666"/>
          <a:ext cx="0" cy="130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16087</xdr:rowOff>
    </xdr:from>
    <xdr:to>
      <xdr:col>81</xdr:col>
      <xdr:colOff>133350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16087</xdr:rowOff>
    </xdr:to>
    <xdr:cxnSp macro="">
      <xdr:nvCxnSpPr>
        <xdr:cNvPr id="255" name="直線コネクタ 254"/>
        <xdr:cNvCxnSpPr/>
      </xdr:nvCxnSpPr>
      <xdr:spPr>
        <a:xfrm>
          <a:off x="16179800" y="150876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152840</xdr:rowOff>
    </xdr:from>
    <xdr:ext cx="762000" cy="259045"/>
    <xdr:sp macro="" textlink="">
      <xdr:nvSpPr>
        <xdr:cNvPr id="256"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136313</xdr:rowOff>
    </xdr:from>
    <xdr:to>
      <xdr:col>81</xdr:col>
      <xdr:colOff>95250</xdr:colOff>
      <xdr:row>85</xdr:row>
      <xdr:rowOff>66463</xdr:rowOff>
    </xdr:to>
    <xdr:sp macro="" textlink="">
      <xdr:nvSpPr>
        <xdr:cNvPr id="257" name="フローチャート: 判断 256"/>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96520</xdr:rowOff>
    </xdr:to>
    <xdr:cxnSp macro="">
      <xdr:nvCxnSpPr>
        <xdr:cNvPr id="258" name="直線コネクタ 257"/>
        <xdr:cNvCxnSpPr/>
      </xdr:nvCxnSpPr>
      <xdr:spPr>
        <a:xfrm flipV="1">
          <a:off x="15290800" y="150876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168487</xdr:rowOff>
    </xdr:from>
    <xdr:to>
      <xdr:col>77</xdr:col>
      <xdr:colOff>95250</xdr:colOff>
      <xdr:row>85</xdr:row>
      <xdr:rowOff>98637</xdr:rowOff>
    </xdr:to>
    <xdr:sp macro="" textlink="">
      <xdr:nvSpPr>
        <xdr:cNvPr id="259" name="フローチャート: 判断 258"/>
        <xdr:cNvSpPr/>
      </xdr:nvSpPr>
      <xdr:spPr>
        <a:xfrm>
          <a:off x="16129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108814</xdr:rowOff>
    </xdr:from>
    <xdr:ext cx="736600" cy="259045"/>
    <xdr:sp macro="" textlink="">
      <xdr:nvSpPr>
        <xdr:cNvPr id="260" name="テキスト ボックス 259"/>
        <xdr:cNvSpPr txBox="1"/>
      </xdr:nvSpPr>
      <xdr:spPr>
        <a:xfrm>
          <a:off x="15798800" y="1433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88</xdr:row>
      <xdr:rowOff>112607</xdr:rowOff>
    </xdr:to>
    <xdr:cxnSp macro="">
      <xdr:nvCxnSpPr>
        <xdr:cNvPr id="261" name="直線コネクタ 260"/>
        <xdr:cNvCxnSpPr/>
      </xdr:nvCxnSpPr>
      <xdr:spPr>
        <a:xfrm flipV="1">
          <a:off x="14401800" y="151841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168487</xdr:rowOff>
    </xdr:from>
    <xdr:to>
      <xdr:col>73</xdr:col>
      <xdr:colOff>44450</xdr:colOff>
      <xdr:row>85</xdr:row>
      <xdr:rowOff>98637</xdr:rowOff>
    </xdr:to>
    <xdr:sp macro="" textlink="">
      <xdr:nvSpPr>
        <xdr:cNvPr id="262" name="フローチャート: 判断 261"/>
        <xdr:cNvSpPr/>
      </xdr:nvSpPr>
      <xdr:spPr>
        <a:xfrm>
          <a:off x="15240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108814</xdr:rowOff>
    </xdr:from>
    <xdr:ext cx="762000" cy="259045"/>
    <xdr:sp macro="" textlink="">
      <xdr:nvSpPr>
        <xdr:cNvPr id="263" name="テキスト ボックス 262"/>
        <xdr:cNvSpPr txBox="1"/>
      </xdr:nvSpPr>
      <xdr:spPr>
        <a:xfrm>
          <a:off x="14909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112607</xdr:rowOff>
    </xdr:from>
    <xdr:to>
      <xdr:col>68</xdr:col>
      <xdr:colOff>152400</xdr:colOff>
      <xdr:row>89</xdr:row>
      <xdr:rowOff>166370</xdr:rowOff>
    </xdr:to>
    <xdr:cxnSp macro="">
      <xdr:nvCxnSpPr>
        <xdr:cNvPr id="264" name="直線コネクタ 263"/>
        <xdr:cNvCxnSpPr/>
      </xdr:nvCxnSpPr>
      <xdr:spPr>
        <a:xfrm flipV="1">
          <a:off x="13512800" y="1520020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13123</xdr:rowOff>
    </xdr:from>
    <xdr:to>
      <xdr:col>68</xdr:col>
      <xdr:colOff>203200</xdr:colOff>
      <xdr:row>85</xdr:row>
      <xdr:rowOff>114723</xdr:rowOff>
    </xdr:to>
    <xdr:sp macro="" textlink="">
      <xdr:nvSpPr>
        <xdr:cNvPr id="265" name="フローチャート: 判断 264"/>
        <xdr:cNvSpPr/>
      </xdr:nvSpPr>
      <xdr:spPr>
        <a:xfrm>
          <a:off x="14351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124900</xdr:rowOff>
    </xdr:from>
    <xdr:ext cx="762000" cy="259045"/>
    <xdr:sp macro="" textlink="">
      <xdr:nvSpPr>
        <xdr:cNvPr id="266" name="テキスト ボックス 265"/>
        <xdr:cNvSpPr txBox="1"/>
      </xdr:nvSpPr>
      <xdr:spPr>
        <a:xfrm>
          <a:off x="14020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67" name="フローチャート: 判断 266"/>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68" name="テキスト ボックス 267"/>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136737</xdr:rowOff>
    </xdr:from>
    <xdr:to>
      <xdr:col>81</xdr:col>
      <xdr:colOff>95250</xdr:colOff>
      <xdr:row>88</xdr:row>
      <xdr:rowOff>66887</xdr:rowOff>
    </xdr:to>
    <xdr:sp macro="" textlink="">
      <xdr:nvSpPr>
        <xdr:cNvPr id="274" name="楕円 273"/>
        <xdr:cNvSpPr/>
      </xdr:nvSpPr>
      <xdr:spPr>
        <a:xfrm>
          <a:off x="169672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32614</xdr:rowOff>
    </xdr:from>
    <xdr:ext cx="762000" cy="259045"/>
    <xdr:sp macro="" textlink="">
      <xdr:nvSpPr>
        <xdr:cNvPr id="275" name="給与水準   （国との比較）該当値テキスト"/>
        <xdr:cNvSpPr txBox="1"/>
      </xdr:nvSpPr>
      <xdr:spPr>
        <a:xfrm>
          <a:off x="17106900" y="1494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78" name="楕円 277"/>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79" name="テキスト ボックス 278"/>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61807</xdr:rowOff>
    </xdr:from>
    <xdr:to>
      <xdr:col>68</xdr:col>
      <xdr:colOff>203200</xdr:colOff>
      <xdr:row>88</xdr:row>
      <xdr:rowOff>163407</xdr:rowOff>
    </xdr:to>
    <xdr:sp macro="" textlink="">
      <xdr:nvSpPr>
        <xdr:cNvPr id="280" name="楕円 279"/>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148184</xdr:rowOff>
    </xdr:from>
    <xdr:ext cx="762000" cy="259045"/>
    <xdr:sp macro="" textlink="">
      <xdr:nvSpPr>
        <xdr:cNvPr id="281" name="テキスト ボックス 280"/>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115570</xdr:rowOff>
    </xdr:from>
    <xdr:to>
      <xdr:col>64</xdr:col>
      <xdr:colOff>152400</xdr:colOff>
      <xdr:row>90</xdr:row>
      <xdr:rowOff>45720</xdr:rowOff>
    </xdr:to>
    <xdr:sp macro="" textlink="">
      <xdr:nvSpPr>
        <xdr:cNvPr id="282" name="楕円 281"/>
        <xdr:cNvSpPr/>
      </xdr:nvSpPr>
      <xdr:spPr>
        <a:xfrm>
          <a:off x="13462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30497</xdr:rowOff>
    </xdr:from>
    <xdr:ext cx="762000" cy="259045"/>
    <xdr:sp macro="" textlink="">
      <xdr:nvSpPr>
        <xdr:cNvPr id="283" name="テキスト ボックス 282"/>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分母側の人口は</a:t>
          </a:r>
          <a:r>
            <a:rPr kumimoji="1" lang="en-US" altLang="ja-JP" sz="1100">
              <a:solidFill>
                <a:schemeClr val="dk1"/>
              </a:solidFill>
              <a:effectLst/>
              <a:latin typeface="+mn-lt"/>
              <a:ea typeface="+mn-ea"/>
              <a:cs typeface="+mn-cs"/>
            </a:rPr>
            <a:t>560</a:t>
          </a:r>
          <a:r>
            <a:rPr kumimoji="1" lang="ja-JP" altLang="en-US" sz="1100">
              <a:solidFill>
                <a:schemeClr val="dk1"/>
              </a:solidFill>
              <a:effectLst/>
              <a:latin typeface="+mn-lt"/>
              <a:ea typeface="+mn-ea"/>
              <a:cs typeface="+mn-cs"/>
            </a:rPr>
            <a:t>人減</a:t>
          </a:r>
          <a:r>
            <a:rPr kumimoji="1" lang="ja-JP" altLang="ja-JP" sz="1100">
              <a:solidFill>
                <a:schemeClr val="dk1"/>
              </a:solidFill>
              <a:effectLst/>
              <a:latin typeface="+mn-lt"/>
              <a:ea typeface="+mn-ea"/>
              <a:cs typeface="+mn-cs"/>
            </a:rPr>
            <a:t>となったことにより、人口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人当たりの職員数は</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人増加した。</a:t>
          </a:r>
          <a:endParaRPr lang="ja-JP" altLang="ja-JP" sz="1400">
            <a:effectLst/>
          </a:endParaRPr>
        </a:p>
        <a:p>
          <a:r>
            <a:rPr kumimoji="1" lang="ja-JP" altLang="ja-JP" sz="1100">
              <a:solidFill>
                <a:schemeClr val="dk1"/>
              </a:solidFill>
              <a:effectLst/>
              <a:latin typeface="+mn-lt"/>
              <a:ea typeface="+mn-ea"/>
              <a:cs typeface="+mn-cs"/>
            </a:rPr>
            <a:t>　今後、新規採用職員の抑制</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早期退職制度の活用等により、職員数の削減を図りながら定員適性化に努める。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5" name="直線コネクタ 314"/>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16"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17" name="直線コネクタ 316"/>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18"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19" name="直線コネクタ 318"/>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156663</xdr:rowOff>
    </xdr:from>
    <xdr:to>
      <xdr:col>81</xdr:col>
      <xdr:colOff>44450</xdr:colOff>
      <xdr:row>67</xdr:row>
      <xdr:rowOff>5897</xdr:rowOff>
    </xdr:to>
    <xdr:cxnSp macro="">
      <xdr:nvCxnSpPr>
        <xdr:cNvPr id="320" name="直線コネクタ 319"/>
        <xdr:cNvCxnSpPr/>
      </xdr:nvCxnSpPr>
      <xdr:spPr>
        <a:xfrm>
          <a:off x="16179800" y="11472363"/>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1"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2" name="フローチャート: 判断 321"/>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80826</xdr:rowOff>
    </xdr:from>
    <xdr:to>
      <xdr:col>77</xdr:col>
      <xdr:colOff>44450</xdr:colOff>
      <xdr:row>66</xdr:row>
      <xdr:rowOff>156663</xdr:rowOff>
    </xdr:to>
    <xdr:cxnSp macro="">
      <xdr:nvCxnSpPr>
        <xdr:cNvPr id="323" name="直線コネクタ 322"/>
        <xdr:cNvCxnSpPr/>
      </xdr:nvCxnSpPr>
      <xdr:spPr>
        <a:xfrm>
          <a:off x="15290800" y="113965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4" name="フローチャート: 判断 323"/>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5" name="テキスト ボックス 324"/>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1542</xdr:rowOff>
    </xdr:from>
    <xdr:to>
      <xdr:col>72</xdr:col>
      <xdr:colOff>203200</xdr:colOff>
      <xdr:row>66</xdr:row>
      <xdr:rowOff>80826</xdr:rowOff>
    </xdr:to>
    <xdr:cxnSp macro="">
      <xdr:nvCxnSpPr>
        <xdr:cNvPr id="326" name="直線コネクタ 325"/>
        <xdr:cNvCxnSpPr/>
      </xdr:nvCxnSpPr>
      <xdr:spPr>
        <a:xfrm>
          <a:off x="14401800" y="11317242"/>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27" name="フローチャート: 判断 326"/>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28" name="テキスト ボックス 327"/>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123009</xdr:rowOff>
    </xdr:from>
    <xdr:to>
      <xdr:col>68</xdr:col>
      <xdr:colOff>152400</xdr:colOff>
      <xdr:row>66</xdr:row>
      <xdr:rowOff>1542</xdr:rowOff>
    </xdr:to>
    <xdr:cxnSp macro="">
      <xdr:nvCxnSpPr>
        <xdr:cNvPr id="329" name="直線コネクタ 328"/>
        <xdr:cNvCxnSpPr/>
      </xdr:nvCxnSpPr>
      <xdr:spPr>
        <a:xfrm>
          <a:off x="13512800" y="11267259"/>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0" name="フローチャート: 判断 329"/>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1" name="テキスト ボックス 330"/>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2" name="フローチャート: 判断 331"/>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75219</xdr:rowOff>
    </xdr:from>
    <xdr:ext cx="762000" cy="259045"/>
    <xdr:sp macro="" textlink="">
      <xdr:nvSpPr>
        <xdr:cNvPr id="333" name="テキスト ボックス 332"/>
        <xdr:cNvSpPr txBox="1"/>
      </xdr:nvSpPr>
      <xdr:spPr>
        <a:xfrm>
          <a:off x="13131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126547</xdr:rowOff>
    </xdr:from>
    <xdr:to>
      <xdr:col>81</xdr:col>
      <xdr:colOff>95250</xdr:colOff>
      <xdr:row>67</xdr:row>
      <xdr:rowOff>56697</xdr:rowOff>
    </xdr:to>
    <xdr:sp macro="" textlink="">
      <xdr:nvSpPr>
        <xdr:cNvPr id="339" name="楕円 338"/>
        <xdr:cNvSpPr/>
      </xdr:nvSpPr>
      <xdr:spPr>
        <a:xfrm>
          <a:off x="16967200" y="114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22424</xdr:rowOff>
    </xdr:from>
    <xdr:ext cx="762000" cy="259045"/>
    <xdr:sp macro="" textlink="">
      <xdr:nvSpPr>
        <xdr:cNvPr id="340" name="定員管理の状況該当値テキスト"/>
        <xdr:cNvSpPr txBox="1"/>
      </xdr:nvSpPr>
      <xdr:spPr>
        <a:xfrm>
          <a:off x="17106900" y="11338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105863</xdr:rowOff>
    </xdr:from>
    <xdr:to>
      <xdr:col>77</xdr:col>
      <xdr:colOff>95250</xdr:colOff>
      <xdr:row>67</xdr:row>
      <xdr:rowOff>36013</xdr:rowOff>
    </xdr:to>
    <xdr:sp macro="" textlink="">
      <xdr:nvSpPr>
        <xdr:cNvPr id="341" name="楕円 340"/>
        <xdr:cNvSpPr/>
      </xdr:nvSpPr>
      <xdr:spPr>
        <a:xfrm>
          <a:off x="16129000" y="114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20790</xdr:rowOff>
    </xdr:from>
    <xdr:ext cx="736600" cy="259045"/>
    <xdr:sp macro="" textlink="">
      <xdr:nvSpPr>
        <xdr:cNvPr id="342" name="テキスト ボックス 341"/>
        <xdr:cNvSpPr txBox="1"/>
      </xdr:nvSpPr>
      <xdr:spPr>
        <a:xfrm>
          <a:off x="15798800" y="1150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30026</xdr:rowOff>
    </xdr:from>
    <xdr:to>
      <xdr:col>73</xdr:col>
      <xdr:colOff>44450</xdr:colOff>
      <xdr:row>66</xdr:row>
      <xdr:rowOff>131626</xdr:rowOff>
    </xdr:to>
    <xdr:sp macro="" textlink="">
      <xdr:nvSpPr>
        <xdr:cNvPr id="343" name="楕円 342"/>
        <xdr:cNvSpPr/>
      </xdr:nvSpPr>
      <xdr:spPr>
        <a:xfrm>
          <a:off x="15240000" y="113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116403</xdr:rowOff>
    </xdr:from>
    <xdr:ext cx="762000" cy="259045"/>
    <xdr:sp macro="" textlink="">
      <xdr:nvSpPr>
        <xdr:cNvPr id="344" name="テキスト ボックス 343"/>
        <xdr:cNvSpPr txBox="1"/>
      </xdr:nvSpPr>
      <xdr:spPr>
        <a:xfrm>
          <a:off x="14909800" y="1143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122192</xdr:rowOff>
    </xdr:from>
    <xdr:to>
      <xdr:col>68</xdr:col>
      <xdr:colOff>203200</xdr:colOff>
      <xdr:row>66</xdr:row>
      <xdr:rowOff>52342</xdr:rowOff>
    </xdr:to>
    <xdr:sp macro="" textlink="">
      <xdr:nvSpPr>
        <xdr:cNvPr id="345" name="楕円 344"/>
        <xdr:cNvSpPr/>
      </xdr:nvSpPr>
      <xdr:spPr>
        <a:xfrm>
          <a:off x="14351000" y="112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37119</xdr:rowOff>
    </xdr:from>
    <xdr:ext cx="762000" cy="259045"/>
    <xdr:sp macro="" textlink="">
      <xdr:nvSpPr>
        <xdr:cNvPr id="346" name="テキスト ボックス 345"/>
        <xdr:cNvSpPr txBox="1"/>
      </xdr:nvSpPr>
      <xdr:spPr>
        <a:xfrm>
          <a:off x="14020800" y="1135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72209</xdr:rowOff>
    </xdr:from>
    <xdr:to>
      <xdr:col>64</xdr:col>
      <xdr:colOff>152400</xdr:colOff>
      <xdr:row>66</xdr:row>
      <xdr:rowOff>2359</xdr:rowOff>
    </xdr:to>
    <xdr:sp macro="" textlink="">
      <xdr:nvSpPr>
        <xdr:cNvPr id="347" name="楕円 346"/>
        <xdr:cNvSpPr/>
      </xdr:nvSpPr>
      <xdr:spPr>
        <a:xfrm>
          <a:off x="134620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158586</xdr:rowOff>
    </xdr:from>
    <xdr:ext cx="762000" cy="259045"/>
    <xdr:sp macro="" textlink="">
      <xdr:nvSpPr>
        <xdr:cNvPr id="348" name="テキスト ボックス 347"/>
        <xdr:cNvSpPr txBox="1"/>
      </xdr:nvSpPr>
      <xdr:spPr>
        <a:xfrm>
          <a:off x="13131800" y="1130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分母側</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標準財政規模がマイナス</a:t>
          </a:r>
          <a:r>
            <a:rPr kumimoji="1" lang="en-US" altLang="ja-JP" sz="1100">
              <a:solidFill>
                <a:schemeClr val="dk1"/>
              </a:solidFill>
              <a:effectLst/>
              <a:latin typeface="+mn-lt"/>
              <a:ea typeface="+mn-ea"/>
              <a:cs typeface="+mn-cs"/>
            </a:rPr>
            <a:t>297,371</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となったが、分子側の</a:t>
          </a:r>
          <a:r>
            <a:rPr kumimoji="1" lang="ja-JP" altLang="ja-JP" sz="1100">
              <a:solidFill>
                <a:schemeClr val="dk1"/>
              </a:solidFill>
              <a:effectLst/>
              <a:latin typeface="+mn-lt"/>
              <a:ea typeface="+mn-ea"/>
              <a:cs typeface="+mn-cs"/>
            </a:rPr>
            <a:t>元利償還額</a:t>
          </a:r>
          <a:r>
            <a:rPr kumimoji="1" lang="ja-JP" altLang="en-US" sz="1100">
              <a:solidFill>
                <a:schemeClr val="dk1"/>
              </a:solidFill>
              <a:effectLst/>
              <a:latin typeface="+mn-lt"/>
              <a:ea typeface="+mn-ea"/>
              <a:cs typeface="+mn-cs"/>
            </a:rPr>
            <a:t>も平成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年度に繰上償還を実施した効果により、</a:t>
          </a:r>
          <a:r>
            <a:rPr kumimoji="1" lang="ja-JP" altLang="ja-JP" sz="1100">
              <a:solidFill>
                <a:schemeClr val="dk1"/>
              </a:solidFill>
              <a:effectLst/>
              <a:latin typeface="+mn-lt"/>
              <a:ea typeface="+mn-ea"/>
              <a:cs typeface="+mn-cs"/>
            </a:rPr>
            <a:t>マイナス</a:t>
          </a:r>
          <a:r>
            <a:rPr kumimoji="1" lang="en-US" altLang="ja-JP" sz="1100">
              <a:solidFill>
                <a:schemeClr val="dk1"/>
              </a:solidFill>
              <a:effectLst/>
              <a:latin typeface="+mn-lt"/>
              <a:ea typeface="+mn-ea"/>
              <a:cs typeface="+mn-cs"/>
            </a:rPr>
            <a:t>337,688</a:t>
          </a:r>
          <a:r>
            <a:rPr kumimoji="1" lang="ja-JP" altLang="ja-JP" sz="1100">
              <a:solidFill>
                <a:schemeClr val="dk1"/>
              </a:solidFill>
              <a:effectLst/>
              <a:latin typeface="+mn-lt"/>
              <a:ea typeface="+mn-ea"/>
              <a:cs typeface="+mn-cs"/>
            </a:rPr>
            <a:t>千円となった</a:t>
          </a:r>
          <a:r>
            <a:rPr kumimoji="1" lang="ja-JP" altLang="en-US" sz="1100">
              <a:solidFill>
                <a:schemeClr val="dk1"/>
              </a:solidFill>
              <a:effectLst/>
              <a:latin typeface="+mn-lt"/>
              <a:ea typeface="+mn-ea"/>
              <a:cs typeface="+mn-cs"/>
            </a:rPr>
            <a:t>影響が大きく、</a:t>
          </a:r>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今後、老朽化した施設の整備や広域ごみ処理場の新築事業等の必要不可欠な大型事業が実施されるため、これらの事業以外の新規債の発行抑制に努め、実質公債費比率の抑制を図る。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5" name="直線コネクタ 374"/>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8"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9" name="直線コネクタ 378"/>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148590</xdr:rowOff>
    </xdr:to>
    <xdr:cxnSp macro="">
      <xdr:nvCxnSpPr>
        <xdr:cNvPr id="380" name="直線コネクタ 379"/>
        <xdr:cNvCxnSpPr/>
      </xdr:nvCxnSpPr>
      <xdr:spPr>
        <a:xfrm flipV="1">
          <a:off x="16179800" y="70815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1"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2" name="フローチャート: 判断 381"/>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41</xdr:row>
      <xdr:rowOff>148590</xdr:rowOff>
    </xdr:to>
    <xdr:cxnSp macro="">
      <xdr:nvCxnSpPr>
        <xdr:cNvPr id="383" name="直線コネクタ 382"/>
        <xdr:cNvCxnSpPr/>
      </xdr:nvCxnSpPr>
      <xdr:spPr>
        <a:xfrm>
          <a:off x="15290800" y="71683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4" name="フローチャート: 判断 383"/>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5" name="テキスト ボックス 384"/>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41</xdr:row>
      <xdr:rowOff>167894</xdr:rowOff>
    </xdr:to>
    <xdr:cxnSp macro="">
      <xdr:nvCxnSpPr>
        <xdr:cNvPr id="386" name="直線コネクタ 385"/>
        <xdr:cNvCxnSpPr/>
      </xdr:nvCxnSpPr>
      <xdr:spPr>
        <a:xfrm flipV="1">
          <a:off x="14401800" y="71683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7" name="フローチャート: 判断 386"/>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88" name="テキスト ボックス 387"/>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44704</xdr:rowOff>
    </xdr:to>
    <xdr:cxnSp macro="">
      <xdr:nvCxnSpPr>
        <xdr:cNvPr id="389" name="直線コネクタ 388"/>
        <xdr:cNvCxnSpPr/>
      </xdr:nvCxnSpPr>
      <xdr:spPr>
        <a:xfrm flipV="1">
          <a:off x="13512800" y="7197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2" name="フローチャート: 判断 391"/>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3" name="テキスト ボックス 392"/>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9" name="楕円 398"/>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0"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1" name="楕円 400"/>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2" name="テキスト ボックス 40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3" name="楕円 402"/>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4" name="テキスト ボックス 403"/>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5" name="楕円 404"/>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6" name="テキスト ボックス 405"/>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7" name="楕円 406"/>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408" name="テキスト ボックス 407"/>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将来負担比率は、将来負担額を充当可能財源が上回っていることから、</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年度以降比率</a:t>
          </a:r>
          <a:r>
            <a:rPr kumimoji="1" lang="ja-JP" altLang="en-US" sz="1100">
              <a:solidFill>
                <a:schemeClr val="dk1"/>
              </a:solidFill>
              <a:effectLst/>
              <a:latin typeface="+mn-lt"/>
              <a:ea typeface="+mn-ea"/>
              <a:cs typeface="+mn-cs"/>
            </a:rPr>
            <a:t>無し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しかしながら、今後、老朽化した施設の整備や広域ごみ処理場の建設事業等の必要不可欠な大型事業が予定されており、新規事業の見直しや義務的経費の削減などを行い財政健全化に努める。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37" name="直線コネクタ 436"/>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38"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39" name="直線コネクタ 438"/>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2" name="将来負担の状況平均値テキスト"/>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3" name="フローチャート: 判断 442"/>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4" name="フローチャート: 判断 443"/>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5" name="テキスト ボックス 444"/>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46" name="フローチャート: 判断 445"/>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47" name="テキスト ボックス 446"/>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48" name="フローチャート: 判断 447"/>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49" name="テキスト ボックス 448"/>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0" name="フローチャート: 判断 449"/>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51" name="テキスト ボックス 450"/>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128016</xdr:rowOff>
    </xdr:from>
    <xdr:to>
      <xdr:col>64</xdr:col>
      <xdr:colOff>152400</xdr:colOff>
      <xdr:row>14</xdr:row>
      <xdr:rowOff>58166</xdr:rowOff>
    </xdr:to>
    <xdr:sp macro="" textlink="">
      <xdr:nvSpPr>
        <xdr:cNvPr id="457" name="楕円 456"/>
        <xdr:cNvSpPr/>
      </xdr:nvSpPr>
      <xdr:spPr>
        <a:xfrm>
          <a:off x="13462000" y="23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68343</xdr:rowOff>
    </xdr:from>
    <xdr:ext cx="762000" cy="259045"/>
    <xdr:sp macro="" textlink="">
      <xdr:nvSpPr>
        <xdr:cNvPr id="458" name="テキスト ボックス 457"/>
        <xdr:cNvSpPr txBox="1"/>
      </xdr:nvSpPr>
      <xdr:spPr>
        <a:xfrm>
          <a:off x="13131800" y="212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28,176
27,932
318.10
22,991,526
22,372,087
415,927
11,922,510
19,213,832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経常収支比率の</a:t>
          </a:r>
          <a:r>
            <a:rPr kumimoji="1" lang="ja-JP" altLang="ja-JP" sz="1100">
              <a:solidFill>
                <a:schemeClr val="dk1"/>
              </a:solidFill>
              <a:effectLst/>
              <a:latin typeface="+mn-lt"/>
              <a:ea typeface="+mn-ea"/>
              <a:cs typeface="+mn-cs"/>
            </a:rPr>
            <a:t>人件費は、前年と比較して</a:t>
          </a:r>
          <a:r>
            <a:rPr kumimoji="1" lang="ja-JP" altLang="en-US" sz="1100">
              <a:solidFill>
                <a:schemeClr val="dk1"/>
              </a:solidFill>
              <a:effectLst/>
              <a:latin typeface="+mn-lt"/>
              <a:ea typeface="+mn-ea"/>
              <a:cs typeface="+mn-cs"/>
            </a:rPr>
            <a:t>マイナス</a:t>
          </a:r>
          <a:r>
            <a:rPr kumimoji="1" lang="en-US" altLang="ja-JP" sz="1100">
              <a:solidFill>
                <a:schemeClr val="dk1"/>
              </a:solidFill>
              <a:effectLst/>
              <a:latin typeface="+mn-lt"/>
              <a:ea typeface="+mn-ea"/>
              <a:cs typeface="+mn-cs"/>
            </a:rPr>
            <a:t>45,409</a:t>
          </a:r>
          <a:r>
            <a:rPr kumimoji="1" lang="ja-JP" altLang="ja-JP" sz="1100">
              <a:solidFill>
                <a:schemeClr val="dk1"/>
              </a:solidFill>
              <a:effectLst/>
              <a:latin typeface="+mn-lt"/>
              <a:ea typeface="+mn-ea"/>
              <a:cs typeface="+mn-cs"/>
            </a:rPr>
            <a:t>千円と</a:t>
          </a:r>
          <a:r>
            <a:rPr kumimoji="1" lang="ja-JP" altLang="en-US" sz="1100">
              <a:solidFill>
                <a:schemeClr val="dk1"/>
              </a:solidFill>
              <a:effectLst/>
              <a:latin typeface="+mn-lt"/>
              <a:ea typeface="+mn-ea"/>
              <a:cs typeface="+mn-cs"/>
            </a:rPr>
            <a:t>なったものの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普通交付税の減額等の影響により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また、類似団体と比較しても</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ポイント高</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今後も事務事業の見直しや民間活力の活用等により人件費の抑制を図っていく。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117475</xdr:rowOff>
    </xdr:from>
    <xdr:to>
      <xdr:col>24</xdr:col>
      <xdr:colOff>25400</xdr:colOff>
      <xdr:row>39</xdr:row>
      <xdr:rowOff>3175</xdr:rowOff>
    </xdr:to>
    <xdr:cxnSp macro="">
      <xdr:nvCxnSpPr>
        <xdr:cNvPr id="70" name="直線コネクタ 69"/>
        <xdr:cNvCxnSpPr/>
      </xdr:nvCxnSpPr>
      <xdr:spPr>
        <a:xfrm>
          <a:off x="3987800" y="66325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3175</xdr:rowOff>
    </xdr:from>
    <xdr:to>
      <xdr:col>19</xdr:col>
      <xdr:colOff>187325</xdr:colOff>
      <xdr:row>38</xdr:row>
      <xdr:rowOff>117475</xdr:rowOff>
    </xdr:to>
    <xdr:cxnSp macro="">
      <xdr:nvCxnSpPr>
        <xdr:cNvPr id="73" name="直線コネクタ 72"/>
        <xdr:cNvCxnSpPr/>
      </xdr:nvCxnSpPr>
      <xdr:spPr>
        <a:xfrm>
          <a:off x="3098800" y="65182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38</xdr:row>
      <xdr:rowOff>3175</xdr:rowOff>
    </xdr:to>
    <xdr:cxnSp macro="">
      <xdr:nvCxnSpPr>
        <xdr:cNvPr id="76" name="直線コネクタ 75"/>
        <xdr:cNvCxnSpPr/>
      </xdr:nvCxnSpPr>
      <xdr:spPr>
        <a:xfrm>
          <a:off x="2209800" y="63754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38</xdr:row>
      <xdr:rowOff>79375</xdr:rowOff>
    </xdr:to>
    <xdr:cxnSp macro="">
      <xdr:nvCxnSpPr>
        <xdr:cNvPr id="79" name="直線コネクタ 78"/>
        <xdr:cNvCxnSpPr/>
      </xdr:nvCxnSpPr>
      <xdr:spPr>
        <a:xfrm flipV="1">
          <a:off x="1320800" y="637540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123825</xdr:rowOff>
    </xdr:from>
    <xdr:to>
      <xdr:col>24</xdr:col>
      <xdr:colOff>76200</xdr:colOff>
      <xdr:row>39</xdr:row>
      <xdr:rowOff>53975</xdr:rowOff>
    </xdr:to>
    <xdr:sp macro="" textlink="">
      <xdr:nvSpPr>
        <xdr:cNvPr id="89" name="楕円 88"/>
        <xdr:cNvSpPr/>
      </xdr:nvSpPr>
      <xdr:spPr>
        <a:xfrm>
          <a:off x="47752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95902</xdr:rowOff>
    </xdr:from>
    <xdr:ext cx="762000" cy="259045"/>
    <xdr:sp macro="" textlink="">
      <xdr:nvSpPr>
        <xdr:cNvPr id="90" name="人件費該当値テキスト"/>
        <xdr:cNvSpPr txBox="1"/>
      </xdr:nvSpPr>
      <xdr:spPr>
        <a:xfrm>
          <a:off x="4914900" y="66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66675</xdr:rowOff>
    </xdr:from>
    <xdr:to>
      <xdr:col>20</xdr:col>
      <xdr:colOff>38100</xdr:colOff>
      <xdr:row>38</xdr:row>
      <xdr:rowOff>168275</xdr:rowOff>
    </xdr:to>
    <xdr:sp macro="" textlink="">
      <xdr:nvSpPr>
        <xdr:cNvPr id="91" name="楕円 90"/>
        <xdr:cNvSpPr/>
      </xdr:nvSpPr>
      <xdr:spPr>
        <a:xfrm>
          <a:off x="3937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153052</xdr:rowOff>
    </xdr:from>
    <xdr:ext cx="736600" cy="259045"/>
    <xdr:sp macro="" textlink="">
      <xdr:nvSpPr>
        <xdr:cNvPr id="92" name="テキスト ボックス 91"/>
        <xdr:cNvSpPr txBox="1"/>
      </xdr:nvSpPr>
      <xdr:spPr>
        <a:xfrm>
          <a:off x="3606800" y="666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123825</xdr:rowOff>
    </xdr:from>
    <xdr:to>
      <xdr:col>15</xdr:col>
      <xdr:colOff>149225</xdr:colOff>
      <xdr:row>38</xdr:row>
      <xdr:rowOff>53975</xdr:rowOff>
    </xdr:to>
    <xdr:sp macro="" textlink="">
      <xdr:nvSpPr>
        <xdr:cNvPr id="93" name="楕円 92"/>
        <xdr:cNvSpPr/>
      </xdr:nvSpPr>
      <xdr:spPr>
        <a:xfrm>
          <a:off x="3048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38752</xdr:rowOff>
    </xdr:from>
    <xdr:ext cx="762000" cy="259045"/>
    <xdr:sp macro="" textlink="">
      <xdr:nvSpPr>
        <xdr:cNvPr id="94" name="テキスト ボックス 93"/>
        <xdr:cNvSpPr txBox="1"/>
      </xdr:nvSpPr>
      <xdr:spPr>
        <a:xfrm>
          <a:off x="2717800" y="655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5" name="楕円 94"/>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6" name="テキスト ボックス 95"/>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28575</xdr:rowOff>
    </xdr:from>
    <xdr:to>
      <xdr:col>6</xdr:col>
      <xdr:colOff>171450</xdr:colOff>
      <xdr:row>38</xdr:row>
      <xdr:rowOff>130175</xdr:rowOff>
    </xdr:to>
    <xdr:sp macro="" textlink="">
      <xdr:nvSpPr>
        <xdr:cNvPr id="97" name="楕円 96"/>
        <xdr:cNvSpPr/>
      </xdr:nvSpPr>
      <xdr:spPr>
        <a:xfrm>
          <a:off x="1270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114952</xdr:rowOff>
    </xdr:from>
    <xdr:ext cx="762000" cy="259045"/>
    <xdr:sp macro="" textlink="">
      <xdr:nvSpPr>
        <xdr:cNvPr id="98" name="テキスト ボックス 97"/>
        <xdr:cNvSpPr txBox="1"/>
      </xdr:nvSpPr>
      <xdr:spPr>
        <a:xfrm>
          <a:off x="9398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物件費における経常的経費は、</a:t>
          </a:r>
          <a:r>
            <a:rPr kumimoji="1" lang="ja-JP" altLang="en-US" sz="1100">
              <a:solidFill>
                <a:schemeClr val="dk1"/>
              </a:solidFill>
              <a:effectLst/>
              <a:latin typeface="+mn-lt"/>
              <a:ea typeface="+mn-ea"/>
              <a:cs typeface="+mn-cs"/>
            </a:rPr>
            <a:t>賃金や委託料等の増額により、</a:t>
          </a:r>
          <a:r>
            <a:rPr kumimoji="1" lang="ja-JP" altLang="ja-JP" sz="1100">
              <a:solidFill>
                <a:schemeClr val="dk1"/>
              </a:solidFill>
              <a:effectLst/>
              <a:latin typeface="+mn-lt"/>
              <a:ea typeface="+mn-ea"/>
              <a:cs typeface="+mn-cs"/>
            </a:rPr>
            <a:t>前年と比較してプラス</a:t>
          </a:r>
          <a:r>
            <a:rPr kumimoji="1" lang="en-US" altLang="ja-JP" sz="1100">
              <a:solidFill>
                <a:schemeClr val="dk1"/>
              </a:solidFill>
              <a:effectLst/>
              <a:latin typeface="+mn-lt"/>
              <a:ea typeface="+mn-ea"/>
              <a:cs typeface="+mn-cs"/>
            </a:rPr>
            <a:t>26,215</a:t>
          </a:r>
          <a:r>
            <a:rPr kumimoji="1" lang="ja-JP" altLang="ja-JP" sz="1100">
              <a:solidFill>
                <a:schemeClr val="dk1"/>
              </a:solidFill>
              <a:effectLst/>
              <a:latin typeface="+mn-lt"/>
              <a:ea typeface="+mn-ea"/>
              <a:cs typeface="+mn-cs"/>
            </a:rPr>
            <a:t>千円となり、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ポイント悪化した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では、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ポイント低くなっている。</a:t>
          </a:r>
          <a:endParaRPr lang="ja-JP" altLang="ja-JP">
            <a:effectLst/>
          </a:endParaRPr>
        </a:p>
        <a:p>
          <a:r>
            <a:rPr kumimoji="1" lang="ja-JP" altLang="ja-JP" sz="1100">
              <a:solidFill>
                <a:schemeClr val="dk1"/>
              </a:solidFill>
              <a:effectLst/>
              <a:latin typeface="+mn-lt"/>
              <a:ea typeface="+mn-ea"/>
              <a:cs typeface="+mn-cs"/>
            </a:rPr>
            <a:t>　今後も、事務事業の見直し</a:t>
          </a:r>
          <a:r>
            <a:rPr kumimoji="1" lang="ja-JP" altLang="en-US" sz="1100">
              <a:solidFill>
                <a:schemeClr val="dk1"/>
              </a:solidFill>
              <a:effectLst/>
              <a:latin typeface="+mn-lt"/>
              <a:ea typeface="+mn-ea"/>
              <a:cs typeface="+mn-cs"/>
            </a:rPr>
            <a:t>等を</a:t>
          </a:r>
          <a:r>
            <a:rPr kumimoji="1" lang="ja-JP" altLang="ja-JP" sz="1100">
              <a:solidFill>
                <a:schemeClr val="dk1"/>
              </a:solidFill>
              <a:effectLst/>
              <a:latin typeface="+mn-lt"/>
              <a:ea typeface="+mn-ea"/>
              <a:cs typeface="+mn-cs"/>
            </a:rPr>
            <a:t>行い抑制に努める。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127000</xdr:rowOff>
    </xdr:to>
    <xdr:cxnSp macro="">
      <xdr:nvCxnSpPr>
        <xdr:cNvPr id="131" name="直線コネクタ 130"/>
        <xdr:cNvCxnSpPr/>
      </xdr:nvCxnSpPr>
      <xdr:spPr>
        <a:xfrm>
          <a:off x="15671800" y="3136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76200</xdr:rowOff>
    </xdr:to>
    <xdr:cxnSp macro="">
      <xdr:nvCxnSpPr>
        <xdr:cNvPr id="134" name="直線コネクタ 133"/>
        <xdr:cNvCxnSpPr/>
      </xdr:nvCxnSpPr>
      <xdr:spPr>
        <a:xfrm flipV="1">
          <a:off x="14782800" y="313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76200</xdr:rowOff>
    </xdr:to>
    <xdr:cxnSp macro="">
      <xdr:nvCxnSpPr>
        <xdr:cNvPr id="137" name="直線コネクタ 136"/>
        <xdr:cNvCxnSpPr/>
      </xdr:nvCxnSpPr>
      <xdr:spPr>
        <a:xfrm>
          <a:off x="13893800" y="309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76200</xdr:rowOff>
    </xdr:to>
    <xdr:cxnSp macro="">
      <xdr:nvCxnSpPr>
        <xdr:cNvPr id="140" name="直線コネクタ 139"/>
        <xdr:cNvCxnSpPr/>
      </xdr:nvCxnSpPr>
      <xdr:spPr>
        <a:xfrm flipV="1">
          <a:off x="13004800" y="309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50" name="楕円 149"/>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92727</xdr:rowOff>
    </xdr:from>
    <xdr:ext cx="762000" cy="259045"/>
    <xdr:sp macro="" textlink="">
      <xdr:nvSpPr>
        <xdr:cNvPr id="151" name="物件費該当値テキスト"/>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2" name="楕円 151"/>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53" name="テキスト ボックス 152"/>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25400</xdr:rowOff>
    </xdr:from>
    <xdr:to>
      <xdr:col>74</xdr:col>
      <xdr:colOff>31750</xdr:colOff>
      <xdr:row>18</xdr:row>
      <xdr:rowOff>127000</xdr:rowOff>
    </xdr:to>
    <xdr:sp macro="" textlink="">
      <xdr:nvSpPr>
        <xdr:cNvPr id="154" name="楕円 153"/>
        <xdr:cNvSpPr/>
      </xdr:nvSpPr>
      <xdr:spPr>
        <a:xfrm>
          <a:off x="14732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111777</xdr:rowOff>
    </xdr:from>
    <xdr:ext cx="762000" cy="259045"/>
    <xdr:sp macro="" textlink="">
      <xdr:nvSpPr>
        <xdr:cNvPr id="155" name="テキスト ボックス 154"/>
        <xdr:cNvSpPr txBox="1"/>
      </xdr:nvSpPr>
      <xdr:spPr>
        <a:xfrm>
          <a:off x="14401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6" name="楕円 155"/>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7" name="テキスト ボックス 156"/>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58" name="楕円 157"/>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59" name="テキスト ボックス 158"/>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経常収支比率の扶助費は、前年と比較して</a:t>
          </a:r>
          <a:r>
            <a:rPr kumimoji="1" lang="ja-JP" altLang="en-US" sz="1100">
              <a:solidFill>
                <a:schemeClr val="dk1"/>
              </a:solidFill>
              <a:effectLst/>
              <a:latin typeface="+mn-lt"/>
              <a:ea typeface="+mn-ea"/>
              <a:cs typeface="+mn-cs"/>
            </a:rPr>
            <a:t>プラス</a:t>
          </a:r>
          <a:r>
            <a:rPr kumimoji="1" lang="en-US" altLang="ja-JP" sz="1100">
              <a:solidFill>
                <a:schemeClr val="dk1"/>
              </a:solidFill>
              <a:effectLst/>
              <a:latin typeface="+mn-lt"/>
              <a:ea typeface="+mn-ea"/>
              <a:cs typeface="+mn-cs"/>
            </a:rPr>
            <a:t>10,632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悪化した。</a:t>
          </a:r>
          <a:r>
            <a:rPr kumimoji="1" lang="ja-JP" altLang="ja-JP" sz="1100">
              <a:solidFill>
                <a:schemeClr val="dk1"/>
              </a:solidFill>
              <a:effectLst/>
              <a:latin typeface="+mn-lt"/>
              <a:ea typeface="+mn-ea"/>
              <a:cs typeface="+mn-cs"/>
            </a:rPr>
            <a:t>全体的に断続的な増加傾向にあり、類似団体の平均値と比較しても</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ポイント高くなっている。</a:t>
          </a:r>
          <a:endParaRPr lang="ja-JP" altLang="ja-JP" sz="1400">
            <a:effectLst/>
          </a:endParaRPr>
        </a:p>
        <a:p>
          <a:r>
            <a:rPr kumimoji="1" lang="ja-JP" altLang="ja-JP" sz="1100">
              <a:solidFill>
                <a:schemeClr val="dk1"/>
              </a:solidFill>
              <a:effectLst/>
              <a:latin typeface="+mn-lt"/>
              <a:ea typeface="+mn-ea"/>
              <a:cs typeface="+mn-cs"/>
            </a:rPr>
            <a:t>　今後は、国・県の制度を上回るサービス及び市単独の扶助費については、効果を精査し見直しを行う必要がある。 </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12700</xdr:rowOff>
    </xdr:to>
    <xdr:cxnSp macro="">
      <xdr:nvCxnSpPr>
        <xdr:cNvPr id="192" name="直線コネクタ 191"/>
        <xdr:cNvCxnSpPr/>
      </xdr:nvCxnSpPr>
      <xdr:spPr>
        <a:xfrm>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107950</xdr:rowOff>
    </xdr:to>
    <xdr:cxnSp macro="">
      <xdr:nvCxnSpPr>
        <xdr:cNvPr id="195" name="直線コネクタ 194"/>
        <xdr:cNvCxnSpPr/>
      </xdr:nvCxnSpPr>
      <xdr:spPr>
        <a:xfrm>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55</xdr:row>
      <xdr:rowOff>31750</xdr:rowOff>
    </xdr:to>
    <xdr:cxnSp macro="">
      <xdr:nvCxnSpPr>
        <xdr:cNvPr id="198" name="直線コネクタ 197"/>
        <xdr:cNvCxnSpPr/>
      </xdr:nvCxnSpPr>
      <xdr:spPr>
        <a:xfrm>
          <a:off x="2209800" y="9232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201" name="直線コネクタ 200"/>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3" name="テキスト ボックス 20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5" name="テキスト ボックス 204"/>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2"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3" name="楕円 21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4" name="テキスト ボックス 213"/>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5" name="楕円 21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6" name="テキスト ボックス 21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7" name="楕円 216"/>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8" name="テキスト ボックス 217"/>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9" name="楕円 218"/>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20" name="テキスト ボックス 219"/>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その他の内訳は、維持補修費及び出資金、繰出金である。前年度と比較して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ポイント悪化し、類似団体と比較して</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ポイント高い。</a:t>
          </a:r>
          <a:endParaRPr lang="ja-JP" altLang="ja-JP" sz="1400">
            <a:effectLst/>
          </a:endParaRPr>
        </a:p>
        <a:p>
          <a:r>
            <a:rPr kumimoji="1" lang="ja-JP" altLang="ja-JP" sz="1100">
              <a:solidFill>
                <a:schemeClr val="dk1"/>
              </a:solidFill>
              <a:effectLst/>
              <a:latin typeface="+mn-lt"/>
              <a:ea typeface="+mn-ea"/>
              <a:cs typeface="+mn-cs"/>
            </a:rPr>
            <a:t>　この中で大部分を占めるのは繰出金であるが、とりわけ特別会計の公債費分繰出金について、事業の見直し等を行い、削減に努めなければならない。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58</xdr:row>
      <xdr:rowOff>104140</xdr:rowOff>
    </xdr:to>
    <xdr:cxnSp macro="">
      <xdr:nvCxnSpPr>
        <xdr:cNvPr id="253" name="直線コネクタ 252"/>
        <xdr:cNvCxnSpPr/>
      </xdr:nvCxnSpPr>
      <xdr:spPr>
        <a:xfrm>
          <a:off x="15671800" y="99720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58</xdr:row>
      <xdr:rowOff>27940</xdr:rowOff>
    </xdr:to>
    <xdr:cxnSp macro="">
      <xdr:nvCxnSpPr>
        <xdr:cNvPr id="256" name="直線コネクタ 255"/>
        <xdr:cNvCxnSpPr/>
      </xdr:nvCxnSpPr>
      <xdr:spPr>
        <a:xfrm>
          <a:off x="14782800" y="994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27940</xdr:rowOff>
    </xdr:to>
    <xdr:cxnSp macro="">
      <xdr:nvCxnSpPr>
        <xdr:cNvPr id="259" name="直線コネクタ 258"/>
        <xdr:cNvCxnSpPr/>
      </xdr:nvCxnSpPr>
      <xdr:spPr>
        <a:xfrm flipV="1">
          <a:off x="13893800" y="994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27940</xdr:rowOff>
    </xdr:to>
    <xdr:cxnSp macro="">
      <xdr:nvCxnSpPr>
        <xdr:cNvPr id="262" name="直線コネクタ 261"/>
        <xdr:cNvCxnSpPr/>
      </xdr:nvCxnSpPr>
      <xdr:spPr>
        <a:xfrm>
          <a:off x="13004800" y="994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72" name="楕円 271"/>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73"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74" name="楕円 273"/>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75" name="テキスト ボックス 274"/>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6" name="楕円 275"/>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7" name="テキスト ボックス 276"/>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8" name="楕円 277"/>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9" name="テキスト ボックス 278"/>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80" name="楕円 279"/>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81" name="テキスト ボックス 280"/>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物件費における経常的経費は、</a:t>
          </a:r>
          <a:r>
            <a:rPr kumimoji="1" lang="ja-JP" altLang="en-US" sz="1100">
              <a:solidFill>
                <a:schemeClr val="dk1"/>
              </a:solidFill>
              <a:effectLst/>
              <a:latin typeface="+mn-lt"/>
              <a:ea typeface="+mn-ea"/>
              <a:cs typeface="+mn-cs"/>
            </a:rPr>
            <a:t>各種事業における負担金等の増額により、前年度と比較して、プラス</a:t>
          </a:r>
          <a:r>
            <a:rPr kumimoji="1" lang="en-US" altLang="ja-JP" sz="1100">
              <a:solidFill>
                <a:schemeClr val="dk1"/>
              </a:solidFill>
              <a:effectLst/>
              <a:latin typeface="+mn-lt"/>
              <a:ea typeface="+mn-ea"/>
              <a:cs typeface="+mn-cs"/>
            </a:rPr>
            <a:t>30,163</a:t>
          </a:r>
          <a:r>
            <a:rPr kumimoji="1" lang="ja-JP" altLang="en-US" sz="1100">
              <a:solidFill>
                <a:schemeClr val="dk1"/>
              </a:solidFill>
              <a:effectLst/>
              <a:latin typeface="+mn-lt"/>
              <a:ea typeface="+mn-ea"/>
              <a:cs typeface="+mn-cs"/>
            </a:rPr>
            <a:t>千円となり、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ポイント悪化したが、</a:t>
          </a:r>
          <a:r>
            <a:rPr lang="ja-JP" altLang="ja-JP" sz="1100" baseline="0">
              <a:solidFill>
                <a:schemeClr val="dk1"/>
              </a:solidFill>
              <a:effectLst/>
              <a:latin typeface="+mn-lt"/>
              <a:ea typeface="+mn-ea"/>
              <a:cs typeface="+mn-cs"/>
            </a:rPr>
            <a:t>類似団体と比較して</a:t>
          </a:r>
          <a:r>
            <a:rPr lang="en-US" altLang="ja-JP" sz="1100" baseline="0">
              <a:solidFill>
                <a:schemeClr val="dk1"/>
              </a:solidFill>
              <a:effectLst/>
              <a:latin typeface="+mn-lt"/>
              <a:ea typeface="+mn-ea"/>
              <a:cs typeface="+mn-cs"/>
            </a:rPr>
            <a:t>6.0</a:t>
          </a:r>
          <a:r>
            <a:rPr lang="ja-JP" altLang="ja-JP" sz="1100" baseline="0">
              <a:solidFill>
                <a:schemeClr val="dk1"/>
              </a:solidFill>
              <a:effectLst/>
              <a:latin typeface="+mn-lt"/>
              <a:ea typeface="+mn-ea"/>
              <a:cs typeface="+mn-cs"/>
            </a:rPr>
            <a:t>ポイント</a:t>
          </a:r>
          <a:r>
            <a:rPr lang="ja-JP" altLang="en-US" sz="1100" baseline="0">
              <a:solidFill>
                <a:schemeClr val="dk1"/>
              </a:solidFill>
              <a:effectLst/>
              <a:latin typeface="+mn-lt"/>
              <a:ea typeface="+mn-ea"/>
              <a:cs typeface="+mn-cs"/>
            </a:rPr>
            <a:t>低くなっている</a:t>
          </a:r>
          <a:r>
            <a:rPr lang="ja-JP" altLang="ja-JP" sz="1100" baseline="0">
              <a:solidFill>
                <a:schemeClr val="dk1"/>
              </a:solidFill>
              <a:effectLst/>
              <a:latin typeface="+mn-lt"/>
              <a:ea typeface="+mn-ea"/>
              <a:cs typeface="+mn-cs"/>
            </a:rPr>
            <a:t>。</a:t>
          </a:r>
          <a:endParaRPr lang="ja-JP" altLang="ja-JP" sz="1400">
            <a:effectLst/>
          </a:endParaRPr>
        </a:p>
        <a:p>
          <a:r>
            <a:rPr lang="ja-JP" altLang="ja-JP" sz="1100" baseline="0">
              <a:solidFill>
                <a:schemeClr val="dk1"/>
              </a:solidFill>
              <a:effectLst/>
              <a:latin typeface="+mn-lt"/>
              <a:ea typeface="+mn-ea"/>
              <a:cs typeface="+mn-cs"/>
            </a:rPr>
            <a:t>　今後も、市単独</a:t>
          </a:r>
          <a:r>
            <a:rPr lang="ja-JP" altLang="en-US" sz="1100" baseline="0">
              <a:solidFill>
                <a:schemeClr val="dk1"/>
              </a:solidFill>
              <a:effectLst/>
              <a:latin typeface="+mn-lt"/>
              <a:ea typeface="+mn-ea"/>
              <a:cs typeface="+mn-cs"/>
            </a:rPr>
            <a:t>の負担金や</a:t>
          </a:r>
          <a:r>
            <a:rPr lang="ja-JP" altLang="ja-JP" sz="1100" baseline="0">
              <a:solidFill>
                <a:schemeClr val="dk1"/>
              </a:solidFill>
              <a:effectLst/>
              <a:latin typeface="+mn-lt"/>
              <a:ea typeface="+mn-ea"/>
              <a:cs typeface="+mn-cs"/>
            </a:rPr>
            <a:t>補助金については必要性や有効性、使途状況の精査を行い、効果が期待できないものについては削減を図っていく。 </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130810</xdr:rowOff>
    </xdr:from>
    <xdr:to>
      <xdr:col>82</xdr:col>
      <xdr:colOff>107950</xdr:colOff>
      <xdr:row>35</xdr:row>
      <xdr:rowOff>168910</xdr:rowOff>
    </xdr:to>
    <xdr:cxnSp macro="">
      <xdr:nvCxnSpPr>
        <xdr:cNvPr id="313" name="直線コネクタ 312"/>
        <xdr:cNvCxnSpPr/>
      </xdr:nvCxnSpPr>
      <xdr:spPr>
        <a:xfrm>
          <a:off x="15671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130810</xdr:rowOff>
    </xdr:from>
    <xdr:to>
      <xdr:col>78</xdr:col>
      <xdr:colOff>69850</xdr:colOff>
      <xdr:row>35</xdr:row>
      <xdr:rowOff>153670</xdr:rowOff>
    </xdr:to>
    <xdr:cxnSp macro="">
      <xdr:nvCxnSpPr>
        <xdr:cNvPr id="316" name="直線コネクタ 315"/>
        <xdr:cNvCxnSpPr/>
      </xdr:nvCxnSpPr>
      <xdr:spPr>
        <a:xfrm flipV="1">
          <a:off x="14782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39370</xdr:rowOff>
    </xdr:from>
    <xdr:to>
      <xdr:col>73</xdr:col>
      <xdr:colOff>180975</xdr:colOff>
      <xdr:row>35</xdr:row>
      <xdr:rowOff>153670</xdr:rowOff>
    </xdr:to>
    <xdr:cxnSp macro="">
      <xdr:nvCxnSpPr>
        <xdr:cNvPr id="319" name="直線コネクタ 318"/>
        <xdr:cNvCxnSpPr/>
      </xdr:nvCxnSpPr>
      <xdr:spPr>
        <a:xfrm>
          <a:off x="13893800" y="604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39370</xdr:rowOff>
    </xdr:from>
    <xdr:to>
      <xdr:col>69</xdr:col>
      <xdr:colOff>92075</xdr:colOff>
      <xdr:row>35</xdr:row>
      <xdr:rowOff>77470</xdr:rowOff>
    </xdr:to>
    <xdr:cxnSp macro="">
      <xdr:nvCxnSpPr>
        <xdr:cNvPr id="322" name="直線コネクタ 321"/>
        <xdr:cNvCxnSpPr/>
      </xdr:nvCxnSpPr>
      <xdr:spPr>
        <a:xfrm flipV="1">
          <a:off x="13004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4" name="テキスト ボックス 323"/>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6" name="テキスト ボックス 325"/>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118110</xdr:rowOff>
    </xdr:from>
    <xdr:to>
      <xdr:col>82</xdr:col>
      <xdr:colOff>158750</xdr:colOff>
      <xdr:row>36</xdr:row>
      <xdr:rowOff>48260</xdr:rowOff>
    </xdr:to>
    <xdr:sp macro="" textlink="">
      <xdr:nvSpPr>
        <xdr:cNvPr id="332" name="楕円 331"/>
        <xdr:cNvSpPr/>
      </xdr:nvSpPr>
      <xdr:spPr>
        <a:xfrm>
          <a:off x="16459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134637</xdr:rowOff>
    </xdr:from>
    <xdr:ext cx="762000" cy="259045"/>
    <xdr:sp macro="" textlink="">
      <xdr:nvSpPr>
        <xdr:cNvPr id="333" name="補助費等該当値テキスト"/>
        <xdr:cNvSpPr txBox="1"/>
      </xdr:nvSpPr>
      <xdr:spPr>
        <a:xfrm>
          <a:off x="16598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80010</xdr:rowOff>
    </xdr:from>
    <xdr:to>
      <xdr:col>78</xdr:col>
      <xdr:colOff>120650</xdr:colOff>
      <xdr:row>36</xdr:row>
      <xdr:rowOff>10160</xdr:rowOff>
    </xdr:to>
    <xdr:sp macro="" textlink="">
      <xdr:nvSpPr>
        <xdr:cNvPr id="334" name="楕円 333"/>
        <xdr:cNvSpPr/>
      </xdr:nvSpPr>
      <xdr:spPr>
        <a:xfrm>
          <a:off x="15621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20337</xdr:rowOff>
    </xdr:from>
    <xdr:ext cx="736600" cy="259045"/>
    <xdr:sp macro="" textlink="">
      <xdr:nvSpPr>
        <xdr:cNvPr id="335" name="テキスト ボックス 334"/>
        <xdr:cNvSpPr txBox="1"/>
      </xdr:nvSpPr>
      <xdr:spPr>
        <a:xfrm>
          <a:off x="15290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102870</xdr:rowOff>
    </xdr:from>
    <xdr:to>
      <xdr:col>74</xdr:col>
      <xdr:colOff>31750</xdr:colOff>
      <xdr:row>36</xdr:row>
      <xdr:rowOff>33020</xdr:rowOff>
    </xdr:to>
    <xdr:sp macro="" textlink="">
      <xdr:nvSpPr>
        <xdr:cNvPr id="336" name="楕円 335"/>
        <xdr:cNvSpPr/>
      </xdr:nvSpPr>
      <xdr:spPr>
        <a:xfrm>
          <a:off x="14732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43197</xdr:rowOff>
    </xdr:from>
    <xdr:ext cx="762000" cy="259045"/>
    <xdr:sp macro="" textlink="">
      <xdr:nvSpPr>
        <xdr:cNvPr id="337" name="テキスト ボックス 336"/>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160020</xdr:rowOff>
    </xdr:from>
    <xdr:to>
      <xdr:col>69</xdr:col>
      <xdr:colOff>142875</xdr:colOff>
      <xdr:row>35</xdr:row>
      <xdr:rowOff>90170</xdr:rowOff>
    </xdr:to>
    <xdr:sp macro="" textlink="">
      <xdr:nvSpPr>
        <xdr:cNvPr id="338" name="楕円 337"/>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39" name="テキスト ボックス 338"/>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40" name="楕円 339"/>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138447</xdr:rowOff>
    </xdr:from>
    <xdr:ext cx="762000" cy="259045"/>
    <xdr:sp macro="" textlink="">
      <xdr:nvSpPr>
        <xdr:cNvPr id="341" name="テキスト ボックス 340"/>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経常収支比率の公債費は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年度に繰上償還を実施した効果により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前年度に比べマイナス</a:t>
          </a:r>
          <a:r>
            <a:rPr kumimoji="1" lang="en-US" altLang="ja-JP" sz="1100">
              <a:solidFill>
                <a:schemeClr val="dk1"/>
              </a:solidFill>
              <a:effectLst/>
              <a:latin typeface="+mn-lt"/>
              <a:ea typeface="+mn-ea"/>
              <a:cs typeface="+mn-cs"/>
            </a:rPr>
            <a:t>314,986</a:t>
          </a:r>
          <a:r>
            <a:rPr kumimoji="1" lang="ja-JP" altLang="ja-JP" sz="1100">
              <a:solidFill>
                <a:schemeClr val="dk1"/>
              </a:solidFill>
              <a:effectLst/>
              <a:latin typeface="+mn-lt"/>
              <a:ea typeface="+mn-ea"/>
              <a:cs typeface="+mn-cs"/>
            </a:rPr>
            <a:t>千円となり、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しかしながら、類似団体と比較して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ポイント高</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今後、老朽化した施設の整備や広域ごみ処理場の新築事業等の必要不可欠な大型事業が実施されるため、これらの事業以外の新規債の発行抑制に努め、財政の硬直化の改善を図る必要がある。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79</xdr:row>
      <xdr:rowOff>19558</xdr:rowOff>
    </xdr:to>
    <xdr:cxnSp macro="">
      <xdr:nvCxnSpPr>
        <xdr:cNvPr id="371" name="直線コネクタ 370"/>
        <xdr:cNvCxnSpPr/>
      </xdr:nvCxnSpPr>
      <xdr:spPr>
        <a:xfrm flipV="1">
          <a:off x="3987800" y="13477239"/>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72"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28702</xdr:rowOff>
    </xdr:to>
    <xdr:cxnSp macro="">
      <xdr:nvCxnSpPr>
        <xdr:cNvPr id="374" name="直線コネクタ 373"/>
        <xdr:cNvCxnSpPr/>
      </xdr:nvCxnSpPr>
      <xdr:spPr>
        <a:xfrm flipV="1">
          <a:off x="3098800" y="13564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6" name="テキスト ボックス 375"/>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14987</xdr:rowOff>
    </xdr:from>
    <xdr:to>
      <xdr:col>15</xdr:col>
      <xdr:colOff>98425</xdr:colOff>
      <xdr:row>79</xdr:row>
      <xdr:rowOff>28702</xdr:rowOff>
    </xdr:to>
    <xdr:cxnSp macro="">
      <xdr:nvCxnSpPr>
        <xdr:cNvPr id="377" name="直線コネクタ 376"/>
        <xdr:cNvCxnSpPr/>
      </xdr:nvCxnSpPr>
      <xdr:spPr>
        <a:xfrm>
          <a:off x="2209800" y="135595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79" name="テキスト ボックス 378"/>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14987</xdr:rowOff>
    </xdr:to>
    <xdr:cxnSp macro="">
      <xdr:nvCxnSpPr>
        <xdr:cNvPr id="380" name="直線コネクタ 379"/>
        <xdr:cNvCxnSpPr/>
      </xdr:nvCxnSpPr>
      <xdr:spPr>
        <a:xfrm>
          <a:off x="1320800" y="135458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84" name="テキスト ボックス 383"/>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90" name="楕円 389"/>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91"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92" name="楕円 391"/>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93" name="テキスト ボックス 392"/>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149352</xdr:rowOff>
    </xdr:from>
    <xdr:to>
      <xdr:col>15</xdr:col>
      <xdr:colOff>149225</xdr:colOff>
      <xdr:row>79</xdr:row>
      <xdr:rowOff>79502</xdr:rowOff>
    </xdr:to>
    <xdr:sp macro="" textlink="">
      <xdr:nvSpPr>
        <xdr:cNvPr id="394" name="楕円 393"/>
        <xdr:cNvSpPr/>
      </xdr:nvSpPr>
      <xdr:spPr>
        <a:xfrm>
          <a:off x="3048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64279</xdr:rowOff>
    </xdr:from>
    <xdr:ext cx="762000" cy="259045"/>
    <xdr:sp macro="" textlink="">
      <xdr:nvSpPr>
        <xdr:cNvPr id="395" name="テキスト ボックス 394"/>
        <xdr:cNvSpPr txBox="1"/>
      </xdr:nvSpPr>
      <xdr:spPr>
        <a:xfrm>
          <a:off x="2717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96" name="楕円 395"/>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97" name="テキスト ボックス 396"/>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8" name="楕円 397"/>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9" name="テキスト ボックス 398"/>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公債費以外は、前年度と比較して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ポイント悪化し、類似団体と比較しても</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ポイント高い。</a:t>
          </a:r>
          <a:endParaRPr lang="ja-JP" altLang="ja-JP" sz="1400">
            <a:effectLst/>
          </a:endParaRPr>
        </a:p>
        <a:p>
          <a:r>
            <a:rPr kumimoji="1" lang="ja-JP" altLang="ja-JP" sz="1100">
              <a:solidFill>
                <a:schemeClr val="dk1"/>
              </a:solidFill>
              <a:effectLst/>
              <a:latin typeface="+mn-lt"/>
              <a:ea typeface="+mn-ea"/>
              <a:cs typeface="+mn-cs"/>
            </a:rPr>
            <a:t>　今後は事務事業の見直しを更に進めるとともに、優先度を点検し、優先度の低い事務事業について計画的に廃止・縮小を進め、経常経費の削減に努める。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161289</xdr:rowOff>
    </xdr:to>
    <xdr:cxnSp macro="">
      <xdr:nvCxnSpPr>
        <xdr:cNvPr id="430" name="直線コネクタ 429"/>
        <xdr:cNvCxnSpPr/>
      </xdr:nvCxnSpPr>
      <xdr:spPr>
        <a:xfrm>
          <a:off x="15671800" y="13221208"/>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77</xdr:row>
      <xdr:rowOff>19558</xdr:rowOff>
    </xdr:to>
    <xdr:cxnSp macro="">
      <xdr:nvCxnSpPr>
        <xdr:cNvPr id="433" name="直線コネクタ 432"/>
        <xdr:cNvCxnSpPr/>
      </xdr:nvCxnSpPr>
      <xdr:spPr>
        <a:xfrm>
          <a:off x="14782800" y="13152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76</xdr:row>
      <xdr:rowOff>122428</xdr:rowOff>
    </xdr:to>
    <xdr:cxnSp macro="">
      <xdr:nvCxnSpPr>
        <xdr:cNvPr id="436" name="直線コネクタ 435"/>
        <xdr:cNvCxnSpPr/>
      </xdr:nvCxnSpPr>
      <xdr:spPr>
        <a:xfrm>
          <a:off x="13893800" y="1295603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76</xdr:row>
      <xdr:rowOff>62992</xdr:rowOff>
    </xdr:to>
    <xdr:cxnSp macro="">
      <xdr:nvCxnSpPr>
        <xdr:cNvPr id="439" name="直線コネクタ 438"/>
        <xdr:cNvCxnSpPr/>
      </xdr:nvCxnSpPr>
      <xdr:spPr>
        <a:xfrm flipV="1">
          <a:off x="13004800" y="129560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41" name="テキスト ボックス 440"/>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9" name="楕円 448"/>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0"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51" name="楕円 450"/>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52" name="テキスト ボックス 451"/>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53" name="楕円 452"/>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158005</xdr:rowOff>
    </xdr:from>
    <xdr:ext cx="762000" cy="259045"/>
    <xdr:sp macro="" textlink="">
      <xdr:nvSpPr>
        <xdr:cNvPr id="454" name="テキスト ボックス 453"/>
        <xdr:cNvSpPr txBox="1"/>
      </xdr:nvSpPr>
      <xdr:spPr>
        <a:xfrm>
          <a:off x="14401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55" name="楕円 454"/>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56" name="テキスト ボックス 455"/>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7" name="楕円 456"/>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98569</xdr:rowOff>
    </xdr:from>
    <xdr:ext cx="762000" cy="259045"/>
    <xdr:sp macro="" textlink="">
      <xdr:nvSpPr>
        <xdr:cNvPr id="458" name="テキスト ボックス 457"/>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10</xdr:row>
      <xdr:rowOff>166414</xdr:rowOff>
    </xdr:from>
    <xdr:to>
      <xdr:col>29</xdr:col>
      <xdr:colOff>127000</xdr:colOff>
      <xdr:row>11</xdr:row>
      <xdr:rowOff>100406</xdr:rowOff>
    </xdr:to>
    <xdr:cxnSp macro="">
      <xdr:nvCxnSpPr>
        <xdr:cNvPr id="50" name="直線コネクタ 49"/>
        <xdr:cNvCxnSpPr/>
      </xdr:nvCxnSpPr>
      <xdr:spPr bwMode="auto">
        <a:xfrm flipV="1">
          <a:off x="5003800" y="1928539"/>
          <a:ext cx="647700" cy="105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100406</xdr:rowOff>
    </xdr:from>
    <xdr:to>
      <xdr:col>26</xdr:col>
      <xdr:colOff>50800</xdr:colOff>
      <xdr:row>11</xdr:row>
      <xdr:rowOff>117894</xdr:rowOff>
    </xdr:to>
    <xdr:cxnSp macro="">
      <xdr:nvCxnSpPr>
        <xdr:cNvPr id="53" name="直線コネクタ 52"/>
        <xdr:cNvCxnSpPr/>
      </xdr:nvCxnSpPr>
      <xdr:spPr bwMode="auto">
        <a:xfrm flipV="1">
          <a:off x="4305300" y="2033981"/>
          <a:ext cx="6985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117894</xdr:rowOff>
    </xdr:from>
    <xdr:to>
      <xdr:col>22</xdr:col>
      <xdr:colOff>114300</xdr:colOff>
      <xdr:row>11</xdr:row>
      <xdr:rowOff>135553</xdr:rowOff>
    </xdr:to>
    <xdr:cxnSp macro="">
      <xdr:nvCxnSpPr>
        <xdr:cNvPr id="56" name="直線コネクタ 55"/>
        <xdr:cNvCxnSpPr/>
      </xdr:nvCxnSpPr>
      <xdr:spPr bwMode="auto">
        <a:xfrm flipV="1">
          <a:off x="3606800" y="2051469"/>
          <a:ext cx="698500" cy="17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135553</xdr:rowOff>
    </xdr:from>
    <xdr:to>
      <xdr:col>18</xdr:col>
      <xdr:colOff>177800</xdr:colOff>
      <xdr:row>11</xdr:row>
      <xdr:rowOff>154756</xdr:rowOff>
    </xdr:to>
    <xdr:cxnSp macro="">
      <xdr:nvCxnSpPr>
        <xdr:cNvPr id="59" name="直線コネクタ 58"/>
        <xdr:cNvCxnSpPr/>
      </xdr:nvCxnSpPr>
      <xdr:spPr bwMode="auto">
        <a:xfrm flipV="1">
          <a:off x="2908300" y="2069128"/>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91730</xdr:rowOff>
    </xdr:from>
    <xdr:ext cx="762000" cy="259045"/>
    <xdr:sp macro="" textlink="">
      <xdr:nvSpPr>
        <xdr:cNvPr id="61" name="テキスト ボックス 60"/>
        <xdr:cNvSpPr txBox="1"/>
      </xdr:nvSpPr>
      <xdr:spPr>
        <a:xfrm>
          <a:off x="32258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115614</xdr:rowOff>
    </xdr:from>
    <xdr:to>
      <xdr:col>29</xdr:col>
      <xdr:colOff>177800</xdr:colOff>
      <xdr:row>11</xdr:row>
      <xdr:rowOff>45764</xdr:rowOff>
    </xdr:to>
    <xdr:sp macro="" textlink="">
      <xdr:nvSpPr>
        <xdr:cNvPr id="69" name="楕円 68"/>
        <xdr:cNvSpPr/>
      </xdr:nvSpPr>
      <xdr:spPr bwMode="auto">
        <a:xfrm>
          <a:off x="5600700" y="187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62291</xdr:rowOff>
    </xdr:from>
    <xdr:ext cx="762000" cy="259045"/>
    <xdr:sp macro="" textlink="">
      <xdr:nvSpPr>
        <xdr:cNvPr id="70" name="人口1人当たり決算額の推移該当値テキスト130"/>
        <xdr:cNvSpPr txBox="1"/>
      </xdr:nvSpPr>
      <xdr:spPr>
        <a:xfrm>
          <a:off x="5740400" y="18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49606</xdr:rowOff>
    </xdr:from>
    <xdr:to>
      <xdr:col>26</xdr:col>
      <xdr:colOff>101600</xdr:colOff>
      <xdr:row>11</xdr:row>
      <xdr:rowOff>151206</xdr:rowOff>
    </xdr:to>
    <xdr:sp macro="" textlink="">
      <xdr:nvSpPr>
        <xdr:cNvPr id="71" name="楕円 70"/>
        <xdr:cNvSpPr/>
      </xdr:nvSpPr>
      <xdr:spPr bwMode="auto">
        <a:xfrm>
          <a:off x="4953000" y="198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161383</xdr:rowOff>
    </xdr:from>
    <xdr:ext cx="736600" cy="259045"/>
    <xdr:sp macro="" textlink="">
      <xdr:nvSpPr>
        <xdr:cNvPr id="72" name="テキスト ボックス 71"/>
        <xdr:cNvSpPr txBox="1"/>
      </xdr:nvSpPr>
      <xdr:spPr>
        <a:xfrm>
          <a:off x="4622800" y="1752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67094</xdr:rowOff>
    </xdr:from>
    <xdr:to>
      <xdr:col>22</xdr:col>
      <xdr:colOff>165100</xdr:colOff>
      <xdr:row>11</xdr:row>
      <xdr:rowOff>168694</xdr:rowOff>
    </xdr:to>
    <xdr:sp macro="" textlink="">
      <xdr:nvSpPr>
        <xdr:cNvPr id="73" name="楕円 72"/>
        <xdr:cNvSpPr/>
      </xdr:nvSpPr>
      <xdr:spPr bwMode="auto">
        <a:xfrm>
          <a:off x="4254500" y="200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7421</xdr:rowOff>
    </xdr:from>
    <xdr:ext cx="762000" cy="259045"/>
    <xdr:sp macro="" textlink="">
      <xdr:nvSpPr>
        <xdr:cNvPr id="74" name="テキスト ボックス 73"/>
        <xdr:cNvSpPr txBox="1"/>
      </xdr:nvSpPr>
      <xdr:spPr>
        <a:xfrm>
          <a:off x="3924300" y="176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84753</xdr:rowOff>
    </xdr:from>
    <xdr:to>
      <xdr:col>19</xdr:col>
      <xdr:colOff>38100</xdr:colOff>
      <xdr:row>12</xdr:row>
      <xdr:rowOff>14903</xdr:rowOff>
    </xdr:to>
    <xdr:sp macro="" textlink="">
      <xdr:nvSpPr>
        <xdr:cNvPr id="75" name="楕円 74"/>
        <xdr:cNvSpPr/>
      </xdr:nvSpPr>
      <xdr:spPr bwMode="auto">
        <a:xfrm>
          <a:off x="3556000" y="2018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25080</xdr:rowOff>
    </xdr:from>
    <xdr:ext cx="762000" cy="259045"/>
    <xdr:sp macro="" textlink="">
      <xdr:nvSpPr>
        <xdr:cNvPr id="76" name="テキスト ボックス 75"/>
        <xdr:cNvSpPr txBox="1"/>
      </xdr:nvSpPr>
      <xdr:spPr>
        <a:xfrm>
          <a:off x="3225800" y="178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103956</xdr:rowOff>
    </xdr:from>
    <xdr:to>
      <xdr:col>15</xdr:col>
      <xdr:colOff>101600</xdr:colOff>
      <xdr:row>12</xdr:row>
      <xdr:rowOff>34106</xdr:rowOff>
    </xdr:to>
    <xdr:sp macro="" textlink="">
      <xdr:nvSpPr>
        <xdr:cNvPr id="77" name="楕円 76"/>
        <xdr:cNvSpPr/>
      </xdr:nvSpPr>
      <xdr:spPr bwMode="auto">
        <a:xfrm>
          <a:off x="2857500" y="203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44283</xdr:rowOff>
    </xdr:from>
    <xdr:ext cx="762000" cy="259045"/>
    <xdr:sp macro="" textlink="">
      <xdr:nvSpPr>
        <xdr:cNvPr id="78" name="テキスト ボックス 77"/>
        <xdr:cNvSpPr txBox="1"/>
      </xdr:nvSpPr>
      <xdr:spPr>
        <a:xfrm>
          <a:off x="2527300" y="18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317424</xdr:rowOff>
    </xdr:from>
    <xdr:to>
      <xdr:col>29</xdr:col>
      <xdr:colOff>127000</xdr:colOff>
      <xdr:row>35</xdr:row>
      <xdr:rowOff>118046</xdr:rowOff>
    </xdr:to>
    <xdr:cxnSp macro="">
      <xdr:nvCxnSpPr>
        <xdr:cNvPr id="111" name="直線コネクタ 110"/>
        <xdr:cNvCxnSpPr/>
      </xdr:nvCxnSpPr>
      <xdr:spPr bwMode="auto">
        <a:xfrm>
          <a:off x="5003800" y="6584874"/>
          <a:ext cx="647700" cy="143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102824</xdr:rowOff>
    </xdr:from>
    <xdr:ext cx="762000" cy="259045"/>
    <xdr:sp macro="" textlink="">
      <xdr:nvSpPr>
        <xdr:cNvPr id="112" name="人口1人当たり決算額の推移平均値テキスト445"/>
        <xdr:cNvSpPr txBox="1"/>
      </xdr:nvSpPr>
      <xdr:spPr>
        <a:xfrm>
          <a:off x="5740400" y="6713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266123</xdr:rowOff>
    </xdr:from>
    <xdr:to>
      <xdr:col>26</xdr:col>
      <xdr:colOff>50800</xdr:colOff>
      <xdr:row>34</xdr:row>
      <xdr:rowOff>317424</xdr:rowOff>
    </xdr:to>
    <xdr:cxnSp macro="">
      <xdr:nvCxnSpPr>
        <xdr:cNvPr id="114" name="直線コネクタ 113"/>
        <xdr:cNvCxnSpPr/>
      </xdr:nvCxnSpPr>
      <xdr:spPr bwMode="auto">
        <a:xfrm>
          <a:off x="4305300" y="6533573"/>
          <a:ext cx="698500" cy="51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260597</xdr:rowOff>
    </xdr:from>
    <xdr:to>
      <xdr:col>22</xdr:col>
      <xdr:colOff>114300</xdr:colOff>
      <xdr:row>34</xdr:row>
      <xdr:rowOff>266123</xdr:rowOff>
    </xdr:to>
    <xdr:cxnSp macro="">
      <xdr:nvCxnSpPr>
        <xdr:cNvPr id="117" name="直線コネクタ 116"/>
        <xdr:cNvCxnSpPr/>
      </xdr:nvCxnSpPr>
      <xdr:spPr bwMode="auto">
        <a:xfrm>
          <a:off x="3606800" y="6528047"/>
          <a:ext cx="698500" cy="5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167739</xdr:rowOff>
    </xdr:from>
    <xdr:ext cx="762000" cy="259045"/>
    <xdr:sp macro="" textlink="">
      <xdr:nvSpPr>
        <xdr:cNvPr id="119" name="テキスト ボックス 118"/>
        <xdr:cNvSpPr txBox="1"/>
      </xdr:nvSpPr>
      <xdr:spPr>
        <a:xfrm>
          <a:off x="3924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260597</xdr:rowOff>
    </xdr:from>
    <xdr:to>
      <xdr:col>18</xdr:col>
      <xdr:colOff>177800</xdr:colOff>
      <xdr:row>34</xdr:row>
      <xdr:rowOff>332054</xdr:rowOff>
    </xdr:to>
    <xdr:cxnSp macro="">
      <xdr:nvCxnSpPr>
        <xdr:cNvPr id="120" name="直線コネクタ 119"/>
        <xdr:cNvCxnSpPr/>
      </xdr:nvCxnSpPr>
      <xdr:spPr bwMode="auto">
        <a:xfrm flipV="1">
          <a:off x="2908300" y="6528047"/>
          <a:ext cx="698500" cy="71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146556</xdr:rowOff>
    </xdr:from>
    <xdr:ext cx="762000" cy="259045"/>
    <xdr:sp macro="" textlink="">
      <xdr:nvSpPr>
        <xdr:cNvPr id="122" name="テキスト ボックス 121"/>
        <xdr:cNvSpPr txBox="1"/>
      </xdr:nvSpPr>
      <xdr:spPr>
        <a:xfrm>
          <a:off x="32258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146918</xdr:rowOff>
    </xdr:from>
    <xdr:ext cx="762000" cy="259045"/>
    <xdr:sp macro="" textlink="">
      <xdr:nvSpPr>
        <xdr:cNvPr id="124" name="テキスト ボックス 123"/>
        <xdr:cNvSpPr txBox="1"/>
      </xdr:nvSpPr>
      <xdr:spPr>
        <a:xfrm>
          <a:off x="2527300" y="67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67246</xdr:rowOff>
    </xdr:from>
    <xdr:to>
      <xdr:col>29</xdr:col>
      <xdr:colOff>177800</xdr:colOff>
      <xdr:row>35</xdr:row>
      <xdr:rowOff>168846</xdr:rowOff>
    </xdr:to>
    <xdr:sp macro="" textlink="">
      <xdr:nvSpPr>
        <xdr:cNvPr id="130" name="楕円 129"/>
        <xdr:cNvSpPr/>
      </xdr:nvSpPr>
      <xdr:spPr bwMode="auto">
        <a:xfrm>
          <a:off x="5600700" y="6677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255223</xdr:rowOff>
    </xdr:from>
    <xdr:ext cx="762000" cy="259045"/>
    <xdr:sp macro="" textlink="">
      <xdr:nvSpPr>
        <xdr:cNvPr id="131" name="人口1人当たり決算額の推移該当値テキスト445"/>
        <xdr:cNvSpPr txBox="1"/>
      </xdr:nvSpPr>
      <xdr:spPr>
        <a:xfrm>
          <a:off x="5740400" y="652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266624</xdr:rowOff>
    </xdr:from>
    <xdr:to>
      <xdr:col>26</xdr:col>
      <xdr:colOff>101600</xdr:colOff>
      <xdr:row>35</xdr:row>
      <xdr:rowOff>25324</xdr:rowOff>
    </xdr:to>
    <xdr:sp macro="" textlink="">
      <xdr:nvSpPr>
        <xdr:cNvPr id="132" name="楕円 131"/>
        <xdr:cNvSpPr/>
      </xdr:nvSpPr>
      <xdr:spPr bwMode="auto">
        <a:xfrm>
          <a:off x="4953000" y="653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35501</xdr:rowOff>
    </xdr:from>
    <xdr:ext cx="736600" cy="259045"/>
    <xdr:sp macro="" textlink="">
      <xdr:nvSpPr>
        <xdr:cNvPr id="133" name="テキスト ボックス 132"/>
        <xdr:cNvSpPr txBox="1"/>
      </xdr:nvSpPr>
      <xdr:spPr>
        <a:xfrm>
          <a:off x="4622800" y="6302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215322</xdr:rowOff>
    </xdr:from>
    <xdr:to>
      <xdr:col>22</xdr:col>
      <xdr:colOff>165100</xdr:colOff>
      <xdr:row>34</xdr:row>
      <xdr:rowOff>316922</xdr:rowOff>
    </xdr:to>
    <xdr:sp macro="" textlink="">
      <xdr:nvSpPr>
        <xdr:cNvPr id="134" name="楕円 133"/>
        <xdr:cNvSpPr/>
      </xdr:nvSpPr>
      <xdr:spPr bwMode="auto">
        <a:xfrm>
          <a:off x="4254500" y="6482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327099</xdr:rowOff>
    </xdr:from>
    <xdr:ext cx="762000" cy="259045"/>
    <xdr:sp macro="" textlink="">
      <xdr:nvSpPr>
        <xdr:cNvPr id="135" name="テキスト ボックス 134"/>
        <xdr:cNvSpPr txBox="1"/>
      </xdr:nvSpPr>
      <xdr:spPr>
        <a:xfrm>
          <a:off x="3924300" y="625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209798</xdr:rowOff>
    </xdr:from>
    <xdr:to>
      <xdr:col>19</xdr:col>
      <xdr:colOff>38100</xdr:colOff>
      <xdr:row>34</xdr:row>
      <xdr:rowOff>311398</xdr:rowOff>
    </xdr:to>
    <xdr:sp macro="" textlink="">
      <xdr:nvSpPr>
        <xdr:cNvPr id="136" name="楕円 135"/>
        <xdr:cNvSpPr/>
      </xdr:nvSpPr>
      <xdr:spPr bwMode="auto">
        <a:xfrm>
          <a:off x="3556000" y="647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321575</xdr:rowOff>
    </xdr:from>
    <xdr:ext cx="762000" cy="259045"/>
    <xdr:sp macro="" textlink="">
      <xdr:nvSpPr>
        <xdr:cNvPr id="137" name="テキスト ボックス 136"/>
        <xdr:cNvSpPr txBox="1"/>
      </xdr:nvSpPr>
      <xdr:spPr>
        <a:xfrm>
          <a:off x="3225800" y="62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281254</xdr:rowOff>
    </xdr:from>
    <xdr:to>
      <xdr:col>15</xdr:col>
      <xdr:colOff>101600</xdr:colOff>
      <xdr:row>35</xdr:row>
      <xdr:rowOff>39954</xdr:rowOff>
    </xdr:to>
    <xdr:sp macro="" textlink="">
      <xdr:nvSpPr>
        <xdr:cNvPr id="138" name="楕円 137"/>
        <xdr:cNvSpPr/>
      </xdr:nvSpPr>
      <xdr:spPr bwMode="auto">
        <a:xfrm>
          <a:off x="2857500" y="654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50131</xdr:rowOff>
    </xdr:from>
    <xdr:ext cx="762000" cy="259045"/>
    <xdr:sp macro="" textlink="">
      <xdr:nvSpPr>
        <xdr:cNvPr id="139" name="テキスト ボックス 138"/>
        <xdr:cNvSpPr txBox="1"/>
      </xdr:nvSpPr>
      <xdr:spPr>
        <a:xfrm>
          <a:off x="2527300" y="631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28,176
27,932
318.10
22,991,526
22,372,087
415,927
11,922,510
19,213,832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69765</xdr:rowOff>
    </xdr:from>
    <xdr:to>
      <xdr:col>24</xdr:col>
      <xdr:colOff>63500</xdr:colOff>
      <xdr:row>30</xdr:row>
      <xdr:rowOff>107712</xdr:rowOff>
    </xdr:to>
    <xdr:cxnSp macro="">
      <xdr:nvCxnSpPr>
        <xdr:cNvPr id="63" name="直線コネクタ 62"/>
        <xdr:cNvCxnSpPr/>
      </xdr:nvCxnSpPr>
      <xdr:spPr>
        <a:xfrm flipV="1">
          <a:off x="3797300" y="5213265"/>
          <a:ext cx="8382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3744</xdr:rowOff>
    </xdr:from>
    <xdr:ext cx="534377" cy="259045"/>
    <xdr:sp macro="" textlink="">
      <xdr:nvSpPr>
        <xdr:cNvPr id="64" name="人件費平均値テキスト"/>
        <xdr:cNvSpPr txBox="1"/>
      </xdr:nvSpPr>
      <xdr:spPr>
        <a:xfrm>
          <a:off x="4686300" y="6004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107712</xdr:rowOff>
    </xdr:from>
    <xdr:to>
      <xdr:col>19</xdr:col>
      <xdr:colOff>177800</xdr:colOff>
      <xdr:row>31</xdr:row>
      <xdr:rowOff>51150</xdr:rowOff>
    </xdr:to>
    <xdr:cxnSp macro="">
      <xdr:nvCxnSpPr>
        <xdr:cNvPr id="66" name="直線コネクタ 65"/>
        <xdr:cNvCxnSpPr/>
      </xdr:nvCxnSpPr>
      <xdr:spPr>
        <a:xfrm flipV="1">
          <a:off x="2908300" y="5251212"/>
          <a:ext cx="889000" cy="1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134748</xdr:rowOff>
    </xdr:from>
    <xdr:ext cx="534377" cy="259045"/>
    <xdr:sp macro="" textlink="">
      <xdr:nvSpPr>
        <xdr:cNvPr id="68" name="テキスト ボックス 67"/>
        <xdr:cNvSpPr txBox="1"/>
      </xdr:nvSpPr>
      <xdr:spPr>
        <a:xfrm>
          <a:off x="3530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51150</xdr:rowOff>
    </xdr:from>
    <xdr:to>
      <xdr:col>15</xdr:col>
      <xdr:colOff>50800</xdr:colOff>
      <xdr:row>31</xdr:row>
      <xdr:rowOff>55183</xdr:rowOff>
    </xdr:to>
    <xdr:cxnSp macro="">
      <xdr:nvCxnSpPr>
        <xdr:cNvPr id="69" name="直線コネクタ 68"/>
        <xdr:cNvCxnSpPr/>
      </xdr:nvCxnSpPr>
      <xdr:spPr>
        <a:xfrm flipV="1">
          <a:off x="2019300" y="5366100"/>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116688</xdr:rowOff>
    </xdr:from>
    <xdr:ext cx="534377" cy="259045"/>
    <xdr:sp macro="" textlink="">
      <xdr:nvSpPr>
        <xdr:cNvPr id="71" name="テキスト ボックス 70"/>
        <xdr:cNvSpPr txBox="1"/>
      </xdr:nvSpPr>
      <xdr:spPr>
        <a:xfrm>
          <a:off x="2641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2410</xdr:rowOff>
    </xdr:from>
    <xdr:to>
      <xdr:col>10</xdr:col>
      <xdr:colOff>114300</xdr:colOff>
      <xdr:row>31</xdr:row>
      <xdr:rowOff>55183</xdr:rowOff>
    </xdr:to>
    <xdr:cxnSp macro="">
      <xdr:nvCxnSpPr>
        <xdr:cNvPr id="72" name="直線コネクタ 71"/>
        <xdr:cNvCxnSpPr/>
      </xdr:nvCxnSpPr>
      <xdr:spPr>
        <a:xfrm>
          <a:off x="1130300" y="5317360"/>
          <a:ext cx="889000" cy="5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112622</xdr:rowOff>
    </xdr:from>
    <xdr:ext cx="534377" cy="259045"/>
    <xdr:sp macro="" textlink="">
      <xdr:nvSpPr>
        <xdr:cNvPr id="74" name="テキスト ボックス 73"/>
        <xdr:cNvSpPr txBox="1"/>
      </xdr:nvSpPr>
      <xdr:spPr>
        <a:xfrm>
          <a:off x="1752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159991</xdr:rowOff>
    </xdr:from>
    <xdr:ext cx="534377" cy="259045"/>
    <xdr:sp macro="" textlink="">
      <xdr:nvSpPr>
        <xdr:cNvPr id="76" name="テキスト ボックス 75"/>
        <xdr:cNvSpPr txBox="1"/>
      </xdr:nvSpPr>
      <xdr:spPr>
        <a:xfrm>
          <a:off x="863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18965</xdr:rowOff>
    </xdr:from>
    <xdr:to>
      <xdr:col>24</xdr:col>
      <xdr:colOff>114300</xdr:colOff>
      <xdr:row>30</xdr:row>
      <xdr:rowOff>120565</xdr:rowOff>
    </xdr:to>
    <xdr:sp macro="" textlink="">
      <xdr:nvSpPr>
        <xdr:cNvPr id="82" name="楕円 81"/>
        <xdr:cNvSpPr/>
      </xdr:nvSpPr>
      <xdr:spPr>
        <a:xfrm>
          <a:off x="4584700" y="51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143442</xdr:rowOff>
    </xdr:from>
    <xdr:ext cx="599010" cy="259045"/>
    <xdr:sp macro="" textlink="">
      <xdr:nvSpPr>
        <xdr:cNvPr id="83" name="人件費該当値テキスト"/>
        <xdr:cNvSpPr txBox="1"/>
      </xdr:nvSpPr>
      <xdr:spPr>
        <a:xfrm>
          <a:off x="4686300" y="511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56912</xdr:rowOff>
    </xdr:from>
    <xdr:to>
      <xdr:col>20</xdr:col>
      <xdr:colOff>38100</xdr:colOff>
      <xdr:row>30</xdr:row>
      <xdr:rowOff>158512</xdr:rowOff>
    </xdr:to>
    <xdr:sp macro="" textlink="">
      <xdr:nvSpPr>
        <xdr:cNvPr id="84" name="楕円 83"/>
        <xdr:cNvSpPr/>
      </xdr:nvSpPr>
      <xdr:spPr>
        <a:xfrm>
          <a:off x="3746500" y="52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3589</xdr:rowOff>
    </xdr:from>
    <xdr:ext cx="599010" cy="259045"/>
    <xdr:sp macro="" textlink="">
      <xdr:nvSpPr>
        <xdr:cNvPr id="85" name="テキスト ボックス 84"/>
        <xdr:cNvSpPr txBox="1"/>
      </xdr:nvSpPr>
      <xdr:spPr>
        <a:xfrm>
          <a:off x="3497795" y="497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350</xdr:rowOff>
    </xdr:from>
    <xdr:to>
      <xdr:col>15</xdr:col>
      <xdr:colOff>101600</xdr:colOff>
      <xdr:row>31</xdr:row>
      <xdr:rowOff>101950</xdr:rowOff>
    </xdr:to>
    <xdr:sp macro="" textlink="">
      <xdr:nvSpPr>
        <xdr:cNvPr id="86" name="楕円 85"/>
        <xdr:cNvSpPr/>
      </xdr:nvSpPr>
      <xdr:spPr>
        <a:xfrm>
          <a:off x="2857500" y="531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118477</xdr:rowOff>
    </xdr:from>
    <xdr:ext cx="599010" cy="259045"/>
    <xdr:sp macro="" textlink="">
      <xdr:nvSpPr>
        <xdr:cNvPr id="87" name="テキスト ボックス 86"/>
        <xdr:cNvSpPr txBox="1"/>
      </xdr:nvSpPr>
      <xdr:spPr>
        <a:xfrm>
          <a:off x="2608795" y="509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4383</xdr:rowOff>
    </xdr:from>
    <xdr:to>
      <xdr:col>10</xdr:col>
      <xdr:colOff>165100</xdr:colOff>
      <xdr:row>31</xdr:row>
      <xdr:rowOff>105983</xdr:rowOff>
    </xdr:to>
    <xdr:sp macro="" textlink="">
      <xdr:nvSpPr>
        <xdr:cNvPr id="88" name="楕円 87"/>
        <xdr:cNvSpPr/>
      </xdr:nvSpPr>
      <xdr:spPr>
        <a:xfrm>
          <a:off x="1968500" y="53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122510</xdr:rowOff>
    </xdr:from>
    <xdr:ext cx="599010" cy="259045"/>
    <xdr:sp macro="" textlink="">
      <xdr:nvSpPr>
        <xdr:cNvPr id="89" name="テキスト ボックス 88"/>
        <xdr:cNvSpPr txBox="1"/>
      </xdr:nvSpPr>
      <xdr:spPr>
        <a:xfrm>
          <a:off x="1719795" y="509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123060</xdr:rowOff>
    </xdr:from>
    <xdr:to>
      <xdr:col>6</xdr:col>
      <xdr:colOff>38100</xdr:colOff>
      <xdr:row>31</xdr:row>
      <xdr:rowOff>53210</xdr:rowOff>
    </xdr:to>
    <xdr:sp macro="" textlink="">
      <xdr:nvSpPr>
        <xdr:cNvPr id="90" name="楕円 89"/>
        <xdr:cNvSpPr/>
      </xdr:nvSpPr>
      <xdr:spPr>
        <a:xfrm>
          <a:off x="1079500" y="52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69737</xdr:rowOff>
    </xdr:from>
    <xdr:ext cx="599010" cy="259045"/>
    <xdr:sp macro="" textlink="">
      <xdr:nvSpPr>
        <xdr:cNvPr id="91" name="テキスト ボックス 90"/>
        <xdr:cNvSpPr txBox="1"/>
      </xdr:nvSpPr>
      <xdr:spPr>
        <a:xfrm>
          <a:off x="830795" y="504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143043</xdr:rowOff>
    </xdr:from>
    <xdr:to>
      <xdr:col>24</xdr:col>
      <xdr:colOff>63500</xdr:colOff>
      <xdr:row>56</xdr:row>
      <xdr:rowOff>11903</xdr:rowOff>
    </xdr:to>
    <xdr:cxnSp macro="">
      <xdr:nvCxnSpPr>
        <xdr:cNvPr id="125" name="直線コネクタ 124"/>
        <xdr:cNvCxnSpPr/>
      </xdr:nvCxnSpPr>
      <xdr:spPr>
        <a:xfrm>
          <a:off x="3797300" y="9572793"/>
          <a:ext cx="8382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92511</xdr:rowOff>
    </xdr:from>
    <xdr:ext cx="534377" cy="259045"/>
    <xdr:sp macro="" textlink="">
      <xdr:nvSpPr>
        <xdr:cNvPr id="126" name="物件費平均値テキスト"/>
        <xdr:cNvSpPr txBox="1"/>
      </xdr:nvSpPr>
      <xdr:spPr>
        <a:xfrm>
          <a:off x="4686300" y="9693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143043</xdr:rowOff>
    </xdr:from>
    <xdr:to>
      <xdr:col>19</xdr:col>
      <xdr:colOff>177800</xdr:colOff>
      <xdr:row>56</xdr:row>
      <xdr:rowOff>44164</xdr:rowOff>
    </xdr:to>
    <xdr:cxnSp macro="">
      <xdr:nvCxnSpPr>
        <xdr:cNvPr id="128" name="直線コネクタ 127"/>
        <xdr:cNvCxnSpPr/>
      </xdr:nvCxnSpPr>
      <xdr:spPr>
        <a:xfrm flipV="1">
          <a:off x="2908300" y="9572793"/>
          <a:ext cx="889000" cy="7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112333</xdr:rowOff>
    </xdr:from>
    <xdr:ext cx="534377" cy="259045"/>
    <xdr:sp macro="" textlink="">
      <xdr:nvSpPr>
        <xdr:cNvPr id="130" name="テキスト ボックス 129"/>
        <xdr:cNvSpPr txBox="1"/>
      </xdr:nvSpPr>
      <xdr:spPr>
        <a:xfrm>
          <a:off x="3530111" y="9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44164</xdr:rowOff>
    </xdr:from>
    <xdr:to>
      <xdr:col>15</xdr:col>
      <xdr:colOff>50800</xdr:colOff>
      <xdr:row>56</xdr:row>
      <xdr:rowOff>147930</xdr:rowOff>
    </xdr:to>
    <xdr:cxnSp macro="">
      <xdr:nvCxnSpPr>
        <xdr:cNvPr id="131" name="直線コネクタ 130"/>
        <xdr:cNvCxnSpPr/>
      </xdr:nvCxnSpPr>
      <xdr:spPr>
        <a:xfrm flipV="1">
          <a:off x="2019300" y="9645364"/>
          <a:ext cx="889000" cy="10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108551</xdr:rowOff>
    </xdr:from>
    <xdr:ext cx="534377" cy="259045"/>
    <xdr:sp macro="" textlink="">
      <xdr:nvSpPr>
        <xdr:cNvPr id="133" name="テキスト ボックス 132"/>
        <xdr:cNvSpPr txBox="1"/>
      </xdr:nvSpPr>
      <xdr:spPr>
        <a:xfrm>
          <a:off x="2641111" y="98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147930</xdr:rowOff>
    </xdr:from>
    <xdr:to>
      <xdr:col>10</xdr:col>
      <xdr:colOff>114300</xdr:colOff>
      <xdr:row>57</xdr:row>
      <xdr:rowOff>16828</xdr:rowOff>
    </xdr:to>
    <xdr:cxnSp macro="">
      <xdr:nvCxnSpPr>
        <xdr:cNvPr id="134" name="直線コネクタ 133"/>
        <xdr:cNvCxnSpPr/>
      </xdr:nvCxnSpPr>
      <xdr:spPr>
        <a:xfrm flipV="1">
          <a:off x="1130300" y="9749130"/>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139888</xdr:rowOff>
    </xdr:from>
    <xdr:ext cx="534377" cy="259045"/>
    <xdr:sp macro="" textlink="">
      <xdr:nvSpPr>
        <xdr:cNvPr id="136" name="テキスト ボックス 135"/>
        <xdr:cNvSpPr txBox="1"/>
      </xdr:nvSpPr>
      <xdr:spPr>
        <a:xfrm>
          <a:off x="1752111" y="99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138469</xdr:rowOff>
    </xdr:from>
    <xdr:ext cx="534377" cy="259045"/>
    <xdr:sp macro="" textlink="">
      <xdr:nvSpPr>
        <xdr:cNvPr id="138" name="テキスト ボックス 137"/>
        <xdr:cNvSpPr txBox="1"/>
      </xdr:nvSpPr>
      <xdr:spPr>
        <a:xfrm>
          <a:off x="863111" y="991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132553</xdr:rowOff>
    </xdr:from>
    <xdr:to>
      <xdr:col>24</xdr:col>
      <xdr:colOff>114300</xdr:colOff>
      <xdr:row>56</xdr:row>
      <xdr:rowOff>62703</xdr:rowOff>
    </xdr:to>
    <xdr:sp macro="" textlink="">
      <xdr:nvSpPr>
        <xdr:cNvPr id="144" name="楕円 143"/>
        <xdr:cNvSpPr/>
      </xdr:nvSpPr>
      <xdr:spPr>
        <a:xfrm>
          <a:off x="4584700" y="95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155430</xdr:rowOff>
    </xdr:from>
    <xdr:ext cx="534377" cy="259045"/>
    <xdr:sp macro="" textlink="">
      <xdr:nvSpPr>
        <xdr:cNvPr id="145" name="物件費該当値テキスト"/>
        <xdr:cNvSpPr txBox="1"/>
      </xdr:nvSpPr>
      <xdr:spPr>
        <a:xfrm>
          <a:off x="4686300" y="941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92243</xdr:rowOff>
    </xdr:from>
    <xdr:to>
      <xdr:col>20</xdr:col>
      <xdr:colOff>38100</xdr:colOff>
      <xdr:row>56</xdr:row>
      <xdr:rowOff>22393</xdr:rowOff>
    </xdr:to>
    <xdr:sp macro="" textlink="">
      <xdr:nvSpPr>
        <xdr:cNvPr id="146" name="楕円 145"/>
        <xdr:cNvSpPr/>
      </xdr:nvSpPr>
      <xdr:spPr>
        <a:xfrm>
          <a:off x="3746500" y="952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38920</xdr:rowOff>
    </xdr:from>
    <xdr:ext cx="599010" cy="259045"/>
    <xdr:sp macro="" textlink="">
      <xdr:nvSpPr>
        <xdr:cNvPr id="147" name="テキスト ボックス 146"/>
        <xdr:cNvSpPr txBox="1"/>
      </xdr:nvSpPr>
      <xdr:spPr>
        <a:xfrm>
          <a:off x="3497795" y="929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164814</xdr:rowOff>
    </xdr:from>
    <xdr:to>
      <xdr:col>15</xdr:col>
      <xdr:colOff>101600</xdr:colOff>
      <xdr:row>56</xdr:row>
      <xdr:rowOff>94964</xdr:rowOff>
    </xdr:to>
    <xdr:sp macro="" textlink="">
      <xdr:nvSpPr>
        <xdr:cNvPr id="148" name="楕円 147"/>
        <xdr:cNvSpPr/>
      </xdr:nvSpPr>
      <xdr:spPr>
        <a:xfrm>
          <a:off x="2857500" y="95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111491</xdr:rowOff>
    </xdr:from>
    <xdr:ext cx="534377" cy="259045"/>
    <xdr:sp macro="" textlink="">
      <xdr:nvSpPr>
        <xdr:cNvPr id="149" name="テキスト ボックス 148"/>
        <xdr:cNvSpPr txBox="1"/>
      </xdr:nvSpPr>
      <xdr:spPr>
        <a:xfrm>
          <a:off x="2641111" y="936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97130</xdr:rowOff>
    </xdr:from>
    <xdr:to>
      <xdr:col>10</xdr:col>
      <xdr:colOff>165100</xdr:colOff>
      <xdr:row>57</xdr:row>
      <xdr:rowOff>27280</xdr:rowOff>
    </xdr:to>
    <xdr:sp macro="" textlink="">
      <xdr:nvSpPr>
        <xdr:cNvPr id="150" name="楕円 149"/>
        <xdr:cNvSpPr/>
      </xdr:nvSpPr>
      <xdr:spPr>
        <a:xfrm>
          <a:off x="1968500" y="96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43807</xdr:rowOff>
    </xdr:from>
    <xdr:ext cx="534377" cy="259045"/>
    <xdr:sp macro="" textlink="">
      <xdr:nvSpPr>
        <xdr:cNvPr id="151" name="テキスト ボックス 150"/>
        <xdr:cNvSpPr txBox="1"/>
      </xdr:nvSpPr>
      <xdr:spPr>
        <a:xfrm>
          <a:off x="1752111" y="94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137478</xdr:rowOff>
    </xdr:from>
    <xdr:to>
      <xdr:col>6</xdr:col>
      <xdr:colOff>38100</xdr:colOff>
      <xdr:row>57</xdr:row>
      <xdr:rowOff>67628</xdr:rowOff>
    </xdr:to>
    <xdr:sp macro="" textlink="">
      <xdr:nvSpPr>
        <xdr:cNvPr id="152" name="楕円 151"/>
        <xdr:cNvSpPr/>
      </xdr:nvSpPr>
      <xdr:spPr>
        <a:xfrm>
          <a:off x="1079500" y="97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84155</xdr:rowOff>
    </xdr:from>
    <xdr:ext cx="534377" cy="259045"/>
    <xdr:sp macro="" textlink="">
      <xdr:nvSpPr>
        <xdr:cNvPr id="153" name="テキスト ボックス 152"/>
        <xdr:cNvSpPr txBox="1"/>
      </xdr:nvSpPr>
      <xdr:spPr>
        <a:xfrm>
          <a:off x="863111" y="951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32899</xdr:rowOff>
    </xdr:from>
    <xdr:to>
      <xdr:col>24</xdr:col>
      <xdr:colOff>63500</xdr:colOff>
      <xdr:row>78</xdr:row>
      <xdr:rowOff>34407</xdr:rowOff>
    </xdr:to>
    <xdr:cxnSp macro="">
      <xdr:nvCxnSpPr>
        <xdr:cNvPr id="180" name="直線コネクタ 179"/>
        <xdr:cNvCxnSpPr/>
      </xdr:nvCxnSpPr>
      <xdr:spPr>
        <a:xfrm>
          <a:off x="3797300" y="13405999"/>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32899</xdr:rowOff>
    </xdr:from>
    <xdr:to>
      <xdr:col>19</xdr:col>
      <xdr:colOff>177800</xdr:colOff>
      <xdr:row>78</xdr:row>
      <xdr:rowOff>39779</xdr:rowOff>
    </xdr:to>
    <xdr:cxnSp macro="">
      <xdr:nvCxnSpPr>
        <xdr:cNvPr id="183" name="直線コネクタ 182"/>
        <xdr:cNvCxnSpPr/>
      </xdr:nvCxnSpPr>
      <xdr:spPr>
        <a:xfrm flipV="1">
          <a:off x="2908300" y="13405999"/>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121800</xdr:rowOff>
    </xdr:from>
    <xdr:to>
      <xdr:col>15</xdr:col>
      <xdr:colOff>50800</xdr:colOff>
      <xdr:row>78</xdr:row>
      <xdr:rowOff>39779</xdr:rowOff>
    </xdr:to>
    <xdr:cxnSp macro="">
      <xdr:nvCxnSpPr>
        <xdr:cNvPr id="186" name="直線コネクタ 185"/>
        <xdr:cNvCxnSpPr/>
      </xdr:nvCxnSpPr>
      <xdr:spPr>
        <a:xfrm>
          <a:off x="2019300" y="13323450"/>
          <a:ext cx="889000" cy="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121800</xdr:rowOff>
    </xdr:from>
    <xdr:to>
      <xdr:col>10</xdr:col>
      <xdr:colOff>114300</xdr:colOff>
      <xdr:row>78</xdr:row>
      <xdr:rowOff>19365</xdr:rowOff>
    </xdr:to>
    <xdr:cxnSp macro="">
      <xdr:nvCxnSpPr>
        <xdr:cNvPr id="189" name="直線コネクタ 188"/>
        <xdr:cNvCxnSpPr/>
      </xdr:nvCxnSpPr>
      <xdr:spPr>
        <a:xfrm flipV="1">
          <a:off x="1130300" y="13323450"/>
          <a:ext cx="889000" cy="6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91" name="テキスト ボックス 190"/>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155057</xdr:rowOff>
    </xdr:from>
    <xdr:to>
      <xdr:col>24</xdr:col>
      <xdr:colOff>114300</xdr:colOff>
      <xdr:row>78</xdr:row>
      <xdr:rowOff>85207</xdr:rowOff>
    </xdr:to>
    <xdr:sp macro="" textlink="">
      <xdr:nvSpPr>
        <xdr:cNvPr id="199" name="楕円 198"/>
        <xdr:cNvSpPr/>
      </xdr:nvSpPr>
      <xdr:spPr>
        <a:xfrm>
          <a:off x="4584700" y="133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69984</xdr:rowOff>
    </xdr:from>
    <xdr:ext cx="469744" cy="259045"/>
    <xdr:sp macro="" textlink="">
      <xdr:nvSpPr>
        <xdr:cNvPr id="200" name="維持補修費該当値テキスト"/>
        <xdr:cNvSpPr txBox="1"/>
      </xdr:nvSpPr>
      <xdr:spPr>
        <a:xfrm>
          <a:off x="4686300" y="1327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153549</xdr:rowOff>
    </xdr:from>
    <xdr:to>
      <xdr:col>20</xdr:col>
      <xdr:colOff>38100</xdr:colOff>
      <xdr:row>78</xdr:row>
      <xdr:rowOff>83699</xdr:rowOff>
    </xdr:to>
    <xdr:sp macro="" textlink="">
      <xdr:nvSpPr>
        <xdr:cNvPr id="201" name="楕円 200"/>
        <xdr:cNvSpPr/>
      </xdr:nvSpPr>
      <xdr:spPr>
        <a:xfrm>
          <a:off x="3746500" y="133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74826</xdr:rowOff>
    </xdr:from>
    <xdr:ext cx="469744" cy="259045"/>
    <xdr:sp macro="" textlink="">
      <xdr:nvSpPr>
        <xdr:cNvPr id="202" name="テキスト ボックス 201"/>
        <xdr:cNvSpPr txBox="1"/>
      </xdr:nvSpPr>
      <xdr:spPr>
        <a:xfrm>
          <a:off x="3562428" y="134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160429</xdr:rowOff>
    </xdr:from>
    <xdr:to>
      <xdr:col>15</xdr:col>
      <xdr:colOff>101600</xdr:colOff>
      <xdr:row>78</xdr:row>
      <xdr:rowOff>90579</xdr:rowOff>
    </xdr:to>
    <xdr:sp macro="" textlink="">
      <xdr:nvSpPr>
        <xdr:cNvPr id="203" name="楕円 202"/>
        <xdr:cNvSpPr/>
      </xdr:nvSpPr>
      <xdr:spPr>
        <a:xfrm>
          <a:off x="2857500" y="1336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81706</xdr:rowOff>
    </xdr:from>
    <xdr:ext cx="469744" cy="259045"/>
    <xdr:sp macro="" textlink="">
      <xdr:nvSpPr>
        <xdr:cNvPr id="204" name="テキスト ボックス 203"/>
        <xdr:cNvSpPr txBox="1"/>
      </xdr:nvSpPr>
      <xdr:spPr>
        <a:xfrm>
          <a:off x="2673428" y="1345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71000</xdr:rowOff>
    </xdr:from>
    <xdr:to>
      <xdr:col>10</xdr:col>
      <xdr:colOff>165100</xdr:colOff>
      <xdr:row>78</xdr:row>
      <xdr:rowOff>1150</xdr:rowOff>
    </xdr:to>
    <xdr:sp macro="" textlink="">
      <xdr:nvSpPr>
        <xdr:cNvPr id="205" name="楕円 204"/>
        <xdr:cNvSpPr/>
      </xdr:nvSpPr>
      <xdr:spPr>
        <a:xfrm>
          <a:off x="1968500" y="132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17677</xdr:rowOff>
    </xdr:from>
    <xdr:ext cx="469744" cy="259045"/>
    <xdr:sp macro="" textlink="">
      <xdr:nvSpPr>
        <xdr:cNvPr id="206" name="テキスト ボックス 205"/>
        <xdr:cNvSpPr txBox="1"/>
      </xdr:nvSpPr>
      <xdr:spPr>
        <a:xfrm>
          <a:off x="1784428" y="130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140015</xdr:rowOff>
    </xdr:from>
    <xdr:to>
      <xdr:col>6</xdr:col>
      <xdr:colOff>38100</xdr:colOff>
      <xdr:row>78</xdr:row>
      <xdr:rowOff>70165</xdr:rowOff>
    </xdr:to>
    <xdr:sp macro="" textlink="">
      <xdr:nvSpPr>
        <xdr:cNvPr id="207" name="楕円 206"/>
        <xdr:cNvSpPr/>
      </xdr:nvSpPr>
      <xdr:spPr>
        <a:xfrm>
          <a:off x="1079500" y="133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61292</xdr:rowOff>
    </xdr:from>
    <xdr:ext cx="469744" cy="259045"/>
    <xdr:sp macro="" textlink="">
      <xdr:nvSpPr>
        <xdr:cNvPr id="208" name="テキスト ボックス 207"/>
        <xdr:cNvSpPr txBox="1"/>
      </xdr:nvSpPr>
      <xdr:spPr>
        <a:xfrm>
          <a:off x="895428" y="1343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169663</xdr:rowOff>
    </xdr:from>
    <xdr:to>
      <xdr:col>24</xdr:col>
      <xdr:colOff>63500</xdr:colOff>
      <xdr:row>95</xdr:row>
      <xdr:rowOff>21906</xdr:rowOff>
    </xdr:to>
    <xdr:cxnSp macro="">
      <xdr:nvCxnSpPr>
        <xdr:cNvPr id="240" name="直線コネクタ 239"/>
        <xdr:cNvCxnSpPr/>
      </xdr:nvCxnSpPr>
      <xdr:spPr>
        <a:xfrm>
          <a:off x="3797300" y="16285963"/>
          <a:ext cx="8382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83557</xdr:rowOff>
    </xdr:from>
    <xdr:ext cx="534377" cy="259045"/>
    <xdr:sp macro="" textlink="">
      <xdr:nvSpPr>
        <xdr:cNvPr id="241" name="扶助費平均値テキスト"/>
        <xdr:cNvSpPr txBox="1"/>
      </xdr:nvSpPr>
      <xdr:spPr>
        <a:xfrm>
          <a:off x="4686300" y="16542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169663</xdr:rowOff>
    </xdr:from>
    <xdr:to>
      <xdr:col>19</xdr:col>
      <xdr:colOff>177800</xdr:colOff>
      <xdr:row>95</xdr:row>
      <xdr:rowOff>85212</xdr:rowOff>
    </xdr:to>
    <xdr:cxnSp macro="">
      <xdr:nvCxnSpPr>
        <xdr:cNvPr id="243" name="直線コネクタ 242"/>
        <xdr:cNvCxnSpPr/>
      </xdr:nvCxnSpPr>
      <xdr:spPr>
        <a:xfrm flipV="1">
          <a:off x="2908300" y="16285963"/>
          <a:ext cx="889000" cy="8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59261</xdr:rowOff>
    </xdr:from>
    <xdr:ext cx="534377" cy="259045"/>
    <xdr:sp macro="" textlink="">
      <xdr:nvSpPr>
        <xdr:cNvPr id="245" name="テキスト ボックス 244"/>
        <xdr:cNvSpPr txBox="1"/>
      </xdr:nvSpPr>
      <xdr:spPr>
        <a:xfrm>
          <a:off x="3530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85212</xdr:rowOff>
    </xdr:from>
    <xdr:to>
      <xdr:col>15</xdr:col>
      <xdr:colOff>50800</xdr:colOff>
      <xdr:row>96</xdr:row>
      <xdr:rowOff>109313</xdr:rowOff>
    </xdr:to>
    <xdr:cxnSp macro="">
      <xdr:nvCxnSpPr>
        <xdr:cNvPr id="246" name="直線コネクタ 245"/>
        <xdr:cNvCxnSpPr/>
      </xdr:nvCxnSpPr>
      <xdr:spPr>
        <a:xfrm flipV="1">
          <a:off x="2019300" y="16372962"/>
          <a:ext cx="889000" cy="19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40891</xdr:rowOff>
    </xdr:from>
    <xdr:ext cx="534377" cy="259045"/>
    <xdr:sp macro="" textlink="">
      <xdr:nvSpPr>
        <xdr:cNvPr id="248" name="テキスト ボックス 247"/>
        <xdr:cNvSpPr txBox="1"/>
      </xdr:nvSpPr>
      <xdr:spPr>
        <a:xfrm>
          <a:off x="2641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109313</xdr:rowOff>
    </xdr:from>
    <xdr:to>
      <xdr:col>10</xdr:col>
      <xdr:colOff>114300</xdr:colOff>
      <xdr:row>96</xdr:row>
      <xdr:rowOff>125885</xdr:rowOff>
    </xdr:to>
    <xdr:cxnSp macro="">
      <xdr:nvCxnSpPr>
        <xdr:cNvPr id="249" name="直線コネクタ 248"/>
        <xdr:cNvCxnSpPr/>
      </xdr:nvCxnSpPr>
      <xdr:spPr>
        <a:xfrm flipV="1">
          <a:off x="1130300" y="16568513"/>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94482</xdr:rowOff>
    </xdr:from>
    <xdr:ext cx="534377" cy="259045"/>
    <xdr:sp macro="" textlink="">
      <xdr:nvSpPr>
        <xdr:cNvPr id="251" name="テキスト ボックス 250"/>
        <xdr:cNvSpPr txBox="1"/>
      </xdr:nvSpPr>
      <xdr:spPr>
        <a:xfrm>
          <a:off x="1752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46688</xdr:rowOff>
    </xdr:from>
    <xdr:ext cx="534377" cy="259045"/>
    <xdr:sp macro="" textlink="">
      <xdr:nvSpPr>
        <xdr:cNvPr id="253" name="テキスト ボックス 252"/>
        <xdr:cNvSpPr txBox="1"/>
      </xdr:nvSpPr>
      <xdr:spPr>
        <a:xfrm>
          <a:off x="863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142556</xdr:rowOff>
    </xdr:from>
    <xdr:to>
      <xdr:col>24</xdr:col>
      <xdr:colOff>114300</xdr:colOff>
      <xdr:row>95</xdr:row>
      <xdr:rowOff>72706</xdr:rowOff>
    </xdr:to>
    <xdr:sp macro="" textlink="">
      <xdr:nvSpPr>
        <xdr:cNvPr id="259" name="楕円 258"/>
        <xdr:cNvSpPr/>
      </xdr:nvSpPr>
      <xdr:spPr>
        <a:xfrm>
          <a:off x="4584700" y="162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165433</xdr:rowOff>
    </xdr:from>
    <xdr:ext cx="599010" cy="259045"/>
    <xdr:sp macro="" textlink="">
      <xdr:nvSpPr>
        <xdr:cNvPr id="260" name="扶助費該当値テキスト"/>
        <xdr:cNvSpPr txBox="1"/>
      </xdr:nvSpPr>
      <xdr:spPr>
        <a:xfrm>
          <a:off x="4686300" y="1611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118863</xdr:rowOff>
    </xdr:from>
    <xdr:to>
      <xdr:col>20</xdr:col>
      <xdr:colOff>38100</xdr:colOff>
      <xdr:row>95</xdr:row>
      <xdr:rowOff>49013</xdr:rowOff>
    </xdr:to>
    <xdr:sp macro="" textlink="">
      <xdr:nvSpPr>
        <xdr:cNvPr id="261" name="楕円 260"/>
        <xdr:cNvSpPr/>
      </xdr:nvSpPr>
      <xdr:spPr>
        <a:xfrm>
          <a:off x="3746500" y="162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65540</xdr:rowOff>
    </xdr:from>
    <xdr:ext cx="599010" cy="259045"/>
    <xdr:sp macro="" textlink="">
      <xdr:nvSpPr>
        <xdr:cNvPr id="262" name="テキスト ボックス 261"/>
        <xdr:cNvSpPr txBox="1"/>
      </xdr:nvSpPr>
      <xdr:spPr>
        <a:xfrm>
          <a:off x="3497795" y="1601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34412</xdr:rowOff>
    </xdr:from>
    <xdr:to>
      <xdr:col>15</xdr:col>
      <xdr:colOff>101600</xdr:colOff>
      <xdr:row>95</xdr:row>
      <xdr:rowOff>136012</xdr:rowOff>
    </xdr:to>
    <xdr:sp macro="" textlink="">
      <xdr:nvSpPr>
        <xdr:cNvPr id="263" name="楕円 262"/>
        <xdr:cNvSpPr/>
      </xdr:nvSpPr>
      <xdr:spPr>
        <a:xfrm>
          <a:off x="2857500" y="163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152539</xdr:rowOff>
    </xdr:from>
    <xdr:ext cx="599010" cy="259045"/>
    <xdr:sp macro="" textlink="">
      <xdr:nvSpPr>
        <xdr:cNvPr id="264" name="テキスト ボックス 263"/>
        <xdr:cNvSpPr txBox="1"/>
      </xdr:nvSpPr>
      <xdr:spPr>
        <a:xfrm>
          <a:off x="2608795" y="1609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58513</xdr:rowOff>
    </xdr:from>
    <xdr:to>
      <xdr:col>10</xdr:col>
      <xdr:colOff>165100</xdr:colOff>
      <xdr:row>96</xdr:row>
      <xdr:rowOff>160113</xdr:rowOff>
    </xdr:to>
    <xdr:sp macro="" textlink="">
      <xdr:nvSpPr>
        <xdr:cNvPr id="265" name="楕円 264"/>
        <xdr:cNvSpPr/>
      </xdr:nvSpPr>
      <xdr:spPr>
        <a:xfrm>
          <a:off x="1968500" y="165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5190</xdr:rowOff>
    </xdr:from>
    <xdr:ext cx="534377" cy="259045"/>
    <xdr:sp macro="" textlink="">
      <xdr:nvSpPr>
        <xdr:cNvPr id="266" name="テキスト ボックス 265"/>
        <xdr:cNvSpPr txBox="1"/>
      </xdr:nvSpPr>
      <xdr:spPr>
        <a:xfrm>
          <a:off x="1752111" y="1629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75085</xdr:rowOff>
    </xdr:from>
    <xdr:to>
      <xdr:col>6</xdr:col>
      <xdr:colOff>38100</xdr:colOff>
      <xdr:row>97</xdr:row>
      <xdr:rowOff>5235</xdr:rowOff>
    </xdr:to>
    <xdr:sp macro="" textlink="">
      <xdr:nvSpPr>
        <xdr:cNvPr id="267" name="楕円 266"/>
        <xdr:cNvSpPr/>
      </xdr:nvSpPr>
      <xdr:spPr>
        <a:xfrm>
          <a:off x="1079500" y="165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21762</xdr:rowOff>
    </xdr:from>
    <xdr:ext cx="534377" cy="259045"/>
    <xdr:sp macro="" textlink="">
      <xdr:nvSpPr>
        <xdr:cNvPr id="268" name="テキスト ボックス 267"/>
        <xdr:cNvSpPr txBox="1"/>
      </xdr:nvSpPr>
      <xdr:spPr>
        <a:xfrm>
          <a:off x="863111" y="1630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38446</xdr:rowOff>
    </xdr:from>
    <xdr:to>
      <xdr:col>55</xdr:col>
      <xdr:colOff>0</xdr:colOff>
      <xdr:row>32</xdr:row>
      <xdr:rowOff>86730</xdr:rowOff>
    </xdr:to>
    <xdr:cxnSp macro="">
      <xdr:nvCxnSpPr>
        <xdr:cNvPr id="300" name="直線コネクタ 299"/>
        <xdr:cNvCxnSpPr/>
      </xdr:nvCxnSpPr>
      <xdr:spPr>
        <a:xfrm>
          <a:off x="9639300" y="5524846"/>
          <a:ext cx="838200" cy="4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38446</xdr:rowOff>
    </xdr:from>
    <xdr:to>
      <xdr:col>50</xdr:col>
      <xdr:colOff>114300</xdr:colOff>
      <xdr:row>33</xdr:row>
      <xdr:rowOff>105034</xdr:rowOff>
    </xdr:to>
    <xdr:cxnSp macro="">
      <xdr:nvCxnSpPr>
        <xdr:cNvPr id="303" name="直線コネクタ 302"/>
        <xdr:cNvCxnSpPr/>
      </xdr:nvCxnSpPr>
      <xdr:spPr>
        <a:xfrm flipV="1">
          <a:off x="8750300" y="5524846"/>
          <a:ext cx="889000" cy="2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5" name="テキスト ボックス 304"/>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105034</xdr:rowOff>
    </xdr:from>
    <xdr:to>
      <xdr:col>45</xdr:col>
      <xdr:colOff>177800</xdr:colOff>
      <xdr:row>35</xdr:row>
      <xdr:rowOff>116170</xdr:rowOff>
    </xdr:to>
    <xdr:cxnSp macro="">
      <xdr:nvCxnSpPr>
        <xdr:cNvPr id="306" name="直線コネクタ 305"/>
        <xdr:cNvCxnSpPr/>
      </xdr:nvCxnSpPr>
      <xdr:spPr>
        <a:xfrm flipV="1">
          <a:off x="7861300" y="5762884"/>
          <a:ext cx="889000" cy="35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08" name="テキスト ボックス 307"/>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116170</xdr:rowOff>
    </xdr:from>
    <xdr:to>
      <xdr:col>41</xdr:col>
      <xdr:colOff>50800</xdr:colOff>
      <xdr:row>37</xdr:row>
      <xdr:rowOff>137838</xdr:rowOff>
    </xdr:to>
    <xdr:cxnSp macro="">
      <xdr:nvCxnSpPr>
        <xdr:cNvPr id="309" name="直線コネクタ 308"/>
        <xdr:cNvCxnSpPr/>
      </xdr:nvCxnSpPr>
      <xdr:spPr>
        <a:xfrm flipV="1">
          <a:off x="6972300" y="6116920"/>
          <a:ext cx="889000" cy="36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35930</xdr:rowOff>
    </xdr:from>
    <xdr:to>
      <xdr:col>55</xdr:col>
      <xdr:colOff>50800</xdr:colOff>
      <xdr:row>32</xdr:row>
      <xdr:rowOff>137530</xdr:rowOff>
    </xdr:to>
    <xdr:sp macro="" textlink="">
      <xdr:nvSpPr>
        <xdr:cNvPr id="319" name="楕円 318"/>
        <xdr:cNvSpPr/>
      </xdr:nvSpPr>
      <xdr:spPr>
        <a:xfrm>
          <a:off x="10426700" y="55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58807</xdr:rowOff>
    </xdr:from>
    <xdr:ext cx="534377" cy="259045"/>
    <xdr:sp macro="" textlink="">
      <xdr:nvSpPr>
        <xdr:cNvPr id="320" name="補助費等該当値テキスト"/>
        <xdr:cNvSpPr txBox="1"/>
      </xdr:nvSpPr>
      <xdr:spPr>
        <a:xfrm>
          <a:off x="10528300" y="53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159096</xdr:rowOff>
    </xdr:from>
    <xdr:to>
      <xdr:col>50</xdr:col>
      <xdr:colOff>165100</xdr:colOff>
      <xdr:row>32</xdr:row>
      <xdr:rowOff>89246</xdr:rowOff>
    </xdr:to>
    <xdr:sp macro="" textlink="">
      <xdr:nvSpPr>
        <xdr:cNvPr id="321" name="楕円 320"/>
        <xdr:cNvSpPr/>
      </xdr:nvSpPr>
      <xdr:spPr>
        <a:xfrm>
          <a:off x="9588500" y="54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105773</xdr:rowOff>
    </xdr:from>
    <xdr:ext cx="534377" cy="259045"/>
    <xdr:sp macro="" textlink="">
      <xdr:nvSpPr>
        <xdr:cNvPr id="322" name="テキスト ボックス 321"/>
        <xdr:cNvSpPr txBox="1"/>
      </xdr:nvSpPr>
      <xdr:spPr>
        <a:xfrm>
          <a:off x="9372111" y="52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54234</xdr:rowOff>
    </xdr:from>
    <xdr:to>
      <xdr:col>46</xdr:col>
      <xdr:colOff>38100</xdr:colOff>
      <xdr:row>33</xdr:row>
      <xdr:rowOff>155834</xdr:rowOff>
    </xdr:to>
    <xdr:sp macro="" textlink="">
      <xdr:nvSpPr>
        <xdr:cNvPr id="323" name="楕円 322"/>
        <xdr:cNvSpPr/>
      </xdr:nvSpPr>
      <xdr:spPr>
        <a:xfrm>
          <a:off x="8699500" y="57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911</xdr:rowOff>
    </xdr:from>
    <xdr:ext cx="534377" cy="259045"/>
    <xdr:sp macro="" textlink="">
      <xdr:nvSpPr>
        <xdr:cNvPr id="324" name="テキスト ボックス 323"/>
        <xdr:cNvSpPr txBox="1"/>
      </xdr:nvSpPr>
      <xdr:spPr>
        <a:xfrm>
          <a:off x="8483111" y="548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65370</xdr:rowOff>
    </xdr:from>
    <xdr:to>
      <xdr:col>41</xdr:col>
      <xdr:colOff>101600</xdr:colOff>
      <xdr:row>35</xdr:row>
      <xdr:rowOff>166970</xdr:rowOff>
    </xdr:to>
    <xdr:sp macro="" textlink="">
      <xdr:nvSpPr>
        <xdr:cNvPr id="325" name="楕円 324"/>
        <xdr:cNvSpPr/>
      </xdr:nvSpPr>
      <xdr:spPr>
        <a:xfrm>
          <a:off x="7810500" y="60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158097</xdr:rowOff>
    </xdr:from>
    <xdr:ext cx="534377" cy="259045"/>
    <xdr:sp macro="" textlink="">
      <xdr:nvSpPr>
        <xdr:cNvPr id="326" name="テキスト ボックス 325"/>
        <xdr:cNvSpPr txBox="1"/>
      </xdr:nvSpPr>
      <xdr:spPr>
        <a:xfrm>
          <a:off x="7594111" y="61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87038</xdr:rowOff>
    </xdr:from>
    <xdr:to>
      <xdr:col>36</xdr:col>
      <xdr:colOff>165100</xdr:colOff>
      <xdr:row>38</xdr:row>
      <xdr:rowOff>17188</xdr:rowOff>
    </xdr:to>
    <xdr:sp macro="" textlink="">
      <xdr:nvSpPr>
        <xdr:cNvPr id="327" name="楕円 326"/>
        <xdr:cNvSpPr/>
      </xdr:nvSpPr>
      <xdr:spPr>
        <a:xfrm>
          <a:off x="6921500" y="643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8316</xdr:rowOff>
    </xdr:from>
    <xdr:ext cx="534377" cy="259045"/>
    <xdr:sp macro="" textlink="">
      <xdr:nvSpPr>
        <xdr:cNvPr id="328" name="テキスト ボックス 327"/>
        <xdr:cNvSpPr txBox="1"/>
      </xdr:nvSpPr>
      <xdr:spPr>
        <a:xfrm>
          <a:off x="6705111" y="65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134293</xdr:rowOff>
    </xdr:from>
    <xdr:to>
      <xdr:col>55</xdr:col>
      <xdr:colOff>0</xdr:colOff>
      <xdr:row>57</xdr:row>
      <xdr:rowOff>140836</xdr:rowOff>
    </xdr:to>
    <xdr:cxnSp macro="">
      <xdr:nvCxnSpPr>
        <xdr:cNvPr id="353" name="直線コネクタ 352"/>
        <xdr:cNvCxnSpPr/>
      </xdr:nvCxnSpPr>
      <xdr:spPr>
        <a:xfrm flipV="1">
          <a:off x="9639300" y="9906943"/>
          <a:ext cx="8382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54" name="普通建設事業費平均値テキスト"/>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140836</xdr:rowOff>
    </xdr:from>
    <xdr:to>
      <xdr:col>50</xdr:col>
      <xdr:colOff>114300</xdr:colOff>
      <xdr:row>57</xdr:row>
      <xdr:rowOff>143621</xdr:rowOff>
    </xdr:to>
    <xdr:cxnSp macro="">
      <xdr:nvCxnSpPr>
        <xdr:cNvPr id="356" name="直線コネクタ 355"/>
        <xdr:cNvCxnSpPr/>
      </xdr:nvCxnSpPr>
      <xdr:spPr>
        <a:xfrm flipV="1">
          <a:off x="8750300" y="9913486"/>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18725</xdr:rowOff>
    </xdr:from>
    <xdr:ext cx="534377" cy="259045"/>
    <xdr:sp macro="" textlink="">
      <xdr:nvSpPr>
        <xdr:cNvPr id="358" name="テキスト ボックス 357"/>
        <xdr:cNvSpPr txBox="1"/>
      </xdr:nvSpPr>
      <xdr:spPr>
        <a:xfrm>
          <a:off x="9372111" y="9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93176</xdr:rowOff>
    </xdr:from>
    <xdr:to>
      <xdr:col>45</xdr:col>
      <xdr:colOff>177800</xdr:colOff>
      <xdr:row>57</xdr:row>
      <xdr:rowOff>143621</xdr:rowOff>
    </xdr:to>
    <xdr:cxnSp macro="">
      <xdr:nvCxnSpPr>
        <xdr:cNvPr id="359" name="直線コネクタ 358"/>
        <xdr:cNvCxnSpPr/>
      </xdr:nvCxnSpPr>
      <xdr:spPr>
        <a:xfrm>
          <a:off x="7861300" y="9865826"/>
          <a:ext cx="8890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22256</xdr:rowOff>
    </xdr:from>
    <xdr:ext cx="534377" cy="259045"/>
    <xdr:sp macro="" textlink="">
      <xdr:nvSpPr>
        <xdr:cNvPr id="361" name="テキスト ボックス 360"/>
        <xdr:cNvSpPr txBox="1"/>
      </xdr:nvSpPr>
      <xdr:spPr>
        <a:xfrm>
          <a:off x="8483111" y="99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93176</xdr:rowOff>
    </xdr:from>
    <xdr:to>
      <xdr:col>41</xdr:col>
      <xdr:colOff>50800</xdr:colOff>
      <xdr:row>57</xdr:row>
      <xdr:rowOff>142811</xdr:rowOff>
    </xdr:to>
    <xdr:cxnSp macro="">
      <xdr:nvCxnSpPr>
        <xdr:cNvPr id="362" name="直線コネクタ 361"/>
        <xdr:cNvCxnSpPr/>
      </xdr:nvCxnSpPr>
      <xdr:spPr>
        <a:xfrm flipV="1">
          <a:off x="6972300" y="9865826"/>
          <a:ext cx="889000" cy="4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64" name="テキスト ボックス 363"/>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6" name="テキスト ボックス 365"/>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83493</xdr:rowOff>
    </xdr:from>
    <xdr:to>
      <xdr:col>55</xdr:col>
      <xdr:colOff>50800</xdr:colOff>
      <xdr:row>58</xdr:row>
      <xdr:rowOff>13643</xdr:rowOff>
    </xdr:to>
    <xdr:sp macro="" textlink="">
      <xdr:nvSpPr>
        <xdr:cNvPr id="372" name="楕円 371"/>
        <xdr:cNvSpPr/>
      </xdr:nvSpPr>
      <xdr:spPr>
        <a:xfrm>
          <a:off x="10426700" y="98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42870</xdr:rowOff>
    </xdr:from>
    <xdr:ext cx="599010" cy="259045"/>
    <xdr:sp macro="" textlink="">
      <xdr:nvSpPr>
        <xdr:cNvPr id="373" name="普通建設事業費該当値テキスト"/>
        <xdr:cNvSpPr txBox="1"/>
      </xdr:nvSpPr>
      <xdr:spPr>
        <a:xfrm>
          <a:off x="10528300" y="964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90036</xdr:rowOff>
    </xdr:from>
    <xdr:to>
      <xdr:col>50</xdr:col>
      <xdr:colOff>165100</xdr:colOff>
      <xdr:row>58</xdr:row>
      <xdr:rowOff>20186</xdr:rowOff>
    </xdr:to>
    <xdr:sp macro="" textlink="">
      <xdr:nvSpPr>
        <xdr:cNvPr id="374" name="楕円 373"/>
        <xdr:cNvSpPr/>
      </xdr:nvSpPr>
      <xdr:spPr>
        <a:xfrm>
          <a:off x="9588500" y="98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36713</xdr:rowOff>
    </xdr:from>
    <xdr:ext cx="534377" cy="259045"/>
    <xdr:sp macro="" textlink="">
      <xdr:nvSpPr>
        <xdr:cNvPr id="375" name="テキスト ボックス 374"/>
        <xdr:cNvSpPr txBox="1"/>
      </xdr:nvSpPr>
      <xdr:spPr>
        <a:xfrm>
          <a:off x="9372111" y="963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92821</xdr:rowOff>
    </xdr:from>
    <xdr:to>
      <xdr:col>46</xdr:col>
      <xdr:colOff>38100</xdr:colOff>
      <xdr:row>58</xdr:row>
      <xdr:rowOff>22971</xdr:rowOff>
    </xdr:to>
    <xdr:sp macro="" textlink="">
      <xdr:nvSpPr>
        <xdr:cNvPr id="376" name="楕円 375"/>
        <xdr:cNvSpPr/>
      </xdr:nvSpPr>
      <xdr:spPr>
        <a:xfrm>
          <a:off x="8699500" y="986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39498</xdr:rowOff>
    </xdr:from>
    <xdr:ext cx="534377" cy="259045"/>
    <xdr:sp macro="" textlink="">
      <xdr:nvSpPr>
        <xdr:cNvPr id="377" name="テキスト ボックス 376"/>
        <xdr:cNvSpPr txBox="1"/>
      </xdr:nvSpPr>
      <xdr:spPr>
        <a:xfrm>
          <a:off x="8483111" y="964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42376</xdr:rowOff>
    </xdr:from>
    <xdr:to>
      <xdr:col>41</xdr:col>
      <xdr:colOff>101600</xdr:colOff>
      <xdr:row>57</xdr:row>
      <xdr:rowOff>143976</xdr:rowOff>
    </xdr:to>
    <xdr:sp macro="" textlink="">
      <xdr:nvSpPr>
        <xdr:cNvPr id="378" name="楕円 377"/>
        <xdr:cNvSpPr/>
      </xdr:nvSpPr>
      <xdr:spPr>
        <a:xfrm>
          <a:off x="7810500" y="98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160503</xdr:rowOff>
    </xdr:from>
    <xdr:ext cx="599010" cy="259045"/>
    <xdr:sp macro="" textlink="">
      <xdr:nvSpPr>
        <xdr:cNvPr id="379" name="テキスト ボックス 378"/>
        <xdr:cNvSpPr txBox="1"/>
      </xdr:nvSpPr>
      <xdr:spPr>
        <a:xfrm>
          <a:off x="7561795" y="959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92011</xdr:rowOff>
    </xdr:from>
    <xdr:to>
      <xdr:col>36</xdr:col>
      <xdr:colOff>165100</xdr:colOff>
      <xdr:row>58</xdr:row>
      <xdr:rowOff>22161</xdr:rowOff>
    </xdr:to>
    <xdr:sp macro="" textlink="">
      <xdr:nvSpPr>
        <xdr:cNvPr id="380" name="楕円 379"/>
        <xdr:cNvSpPr/>
      </xdr:nvSpPr>
      <xdr:spPr>
        <a:xfrm>
          <a:off x="6921500" y="98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38688</xdr:rowOff>
    </xdr:from>
    <xdr:ext cx="534377" cy="259045"/>
    <xdr:sp macro="" textlink="">
      <xdr:nvSpPr>
        <xdr:cNvPr id="381" name="テキスト ボックス 380"/>
        <xdr:cNvSpPr txBox="1"/>
      </xdr:nvSpPr>
      <xdr:spPr>
        <a:xfrm>
          <a:off x="6705111" y="963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8889</xdr:rowOff>
    </xdr:from>
    <xdr:to>
      <xdr:col>55</xdr:col>
      <xdr:colOff>0</xdr:colOff>
      <xdr:row>78</xdr:row>
      <xdr:rowOff>12249</xdr:rowOff>
    </xdr:to>
    <xdr:cxnSp macro="">
      <xdr:nvCxnSpPr>
        <xdr:cNvPr id="406" name="直線コネクタ 405"/>
        <xdr:cNvCxnSpPr/>
      </xdr:nvCxnSpPr>
      <xdr:spPr>
        <a:xfrm>
          <a:off x="9639300" y="13381989"/>
          <a:ext cx="8382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113428</xdr:rowOff>
    </xdr:from>
    <xdr:ext cx="534377" cy="259045"/>
    <xdr:sp macro="" textlink="">
      <xdr:nvSpPr>
        <xdr:cNvPr id="407" name="普通建設事業費 （ うち新規整備　）平均値テキスト"/>
        <xdr:cNvSpPr txBox="1"/>
      </xdr:nvSpPr>
      <xdr:spPr>
        <a:xfrm>
          <a:off x="10528300" y="13315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8889</xdr:rowOff>
    </xdr:from>
    <xdr:to>
      <xdr:col>50</xdr:col>
      <xdr:colOff>114300</xdr:colOff>
      <xdr:row>78</xdr:row>
      <xdr:rowOff>12331</xdr:rowOff>
    </xdr:to>
    <xdr:cxnSp macro="">
      <xdr:nvCxnSpPr>
        <xdr:cNvPr id="409" name="直線コネクタ 408"/>
        <xdr:cNvCxnSpPr/>
      </xdr:nvCxnSpPr>
      <xdr:spPr>
        <a:xfrm flipV="1">
          <a:off x="8750300" y="13381989"/>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55027</xdr:rowOff>
    </xdr:from>
    <xdr:ext cx="534377" cy="259045"/>
    <xdr:sp macro="" textlink="">
      <xdr:nvSpPr>
        <xdr:cNvPr id="411" name="テキスト ボックス 410"/>
        <xdr:cNvSpPr txBox="1"/>
      </xdr:nvSpPr>
      <xdr:spPr>
        <a:xfrm>
          <a:off x="9372111" y="134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123841</xdr:rowOff>
    </xdr:from>
    <xdr:to>
      <xdr:col>45</xdr:col>
      <xdr:colOff>177800</xdr:colOff>
      <xdr:row>78</xdr:row>
      <xdr:rowOff>12331</xdr:rowOff>
    </xdr:to>
    <xdr:cxnSp macro="">
      <xdr:nvCxnSpPr>
        <xdr:cNvPr id="412" name="直線コネクタ 411"/>
        <xdr:cNvCxnSpPr/>
      </xdr:nvCxnSpPr>
      <xdr:spPr>
        <a:xfrm>
          <a:off x="7861300" y="13325491"/>
          <a:ext cx="889000" cy="5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123841</xdr:rowOff>
    </xdr:from>
    <xdr:to>
      <xdr:col>41</xdr:col>
      <xdr:colOff>50800</xdr:colOff>
      <xdr:row>77</xdr:row>
      <xdr:rowOff>167075</xdr:rowOff>
    </xdr:to>
    <xdr:cxnSp macro="">
      <xdr:nvCxnSpPr>
        <xdr:cNvPr id="415" name="直線コネクタ 414"/>
        <xdr:cNvCxnSpPr/>
      </xdr:nvCxnSpPr>
      <xdr:spPr>
        <a:xfrm flipV="1">
          <a:off x="6972300" y="13325491"/>
          <a:ext cx="889000" cy="4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40109</xdr:rowOff>
    </xdr:from>
    <xdr:ext cx="534377" cy="259045"/>
    <xdr:sp macro="" textlink="">
      <xdr:nvSpPr>
        <xdr:cNvPr id="417" name="テキスト ボックス 416"/>
        <xdr:cNvSpPr txBox="1"/>
      </xdr:nvSpPr>
      <xdr:spPr>
        <a:xfrm>
          <a:off x="7594111" y="1341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46855</xdr:rowOff>
    </xdr:from>
    <xdr:ext cx="534377" cy="259045"/>
    <xdr:sp macro="" textlink="">
      <xdr:nvSpPr>
        <xdr:cNvPr id="419" name="テキスト ボックス 418"/>
        <xdr:cNvSpPr txBox="1"/>
      </xdr:nvSpPr>
      <xdr:spPr>
        <a:xfrm>
          <a:off x="6705111" y="134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132899</xdr:rowOff>
    </xdr:from>
    <xdr:to>
      <xdr:col>55</xdr:col>
      <xdr:colOff>50800</xdr:colOff>
      <xdr:row>78</xdr:row>
      <xdr:rowOff>63049</xdr:rowOff>
    </xdr:to>
    <xdr:sp macro="" textlink="">
      <xdr:nvSpPr>
        <xdr:cNvPr id="425" name="楕円 424"/>
        <xdr:cNvSpPr/>
      </xdr:nvSpPr>
      <xdr:spPr>
        <a:xfrm>
          <a:off x="10426700" y="133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92276</xdr:rowOff>
    </xdr:from>
    <xdr:ext cx="534377" cy="259045"/>
    <xdr:sp macro="" textlink="">
      <xdr:nvSpPr>
        <xdr:cNvPr id="426" name="普通建設事業費 （ うち新規整備　）該当値テキスト"/>
        <xdr:cNvSpPr txBox="1"/>
      </xdr:nvSpPr>
      <xdr:spPr>
        <a:xfrm>
          <a:off x="10528300" y="1312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129539</xdr:rowOff>
    </xdr:from>
    <xdr:to>
      <xdr:col>50</xdr:col>
      <xdr:colOff>165100</xdr:colOff>
      <xdr:row>78</xdr:row>
      <xdr:rowOff>59689</xdr:rowOff>
    </xdr:to>
    <xdr:sp macro="" textlink="">
      <xdr:nvSpPr>
        <xdr:cNvPr id="427" name="楕円 426"/>
        <xdr:cNvSpPr/>
      </xdr:nvSpPr>
      <xdr:spPr>
        <a:xfrm>
          <a:off x="95885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76216</xdr:rowOff>
    </xdr:from>
    <xdr:ext cx="534377" cy="259045"/>
    <xdr:sp macro="" textlink="">
      <xdr:nvSpPr>
        <xdr:cNvPr id="428" name="テキスト ボックス 427"/>
        <xdr:cNvSpPr txBox="1"/>
      </xdr:nvSpPr>
      <xdr:spPr>
        <a:xfrm>
          <a:off x="9372111" y="1310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132981</xdr:rowOff>
    </xdr:from>
    <xdr:to>
      <xdr:col>46</xdr:col>
      <xdr:colOff>38100</xdr:colOff>
      <xdr:row>78</xdr:row>
      <xdr:rowOff>63131</xdr:rowOff>
    </xdr:to>
    <xdr:sp macro="" textlink="">
      <xdr:nvSpPr>
        <xdr:cNvPr id="429" name="楕円 428"/>
        <xdr:cNvSpPr/>
      </xdr:nvSpPr>
      <xdr:spPr>
        <a:xfrm>
          <a:off x="8699500" y="133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54258</xdr:rowOff>
    </xdr:from>
    <xdr:ext cx="534377" cy="259045"/>
    <xdr:sp macro="" textlink="">
      <xdr:nvSpPr>
        <xdr:cNvPr id="430" name="テキスト ボックス 429"/>
        <xdr:cNvSpPr txBox="1"/>
      </xdr:nvSpPr>
      <xdr:spPr>
        <a:xfrm>
          <a:off x="8483111" y="1342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73041</xdr:rowOff>
    </xdr:from>
    <xdr:to>
      <xdr:col>41</xdr:col>
      <xdr:colOff>101600</xdr:colOff>
      <xdr:row>78</xdr:row>
      <xdr:rowOff>3191</xdr:rowOff>
    </xdr:to>
    <xdr:sp macro="" textlink="">
      <xdr:nvSpPr>
        <xdr:cNvPr id="431" name="楕円 430"/>
        <xdr:cNvSpPr/>
      </xdr:nvSpPr>
      <xdr:spPr>
        <a:xfrm>
          <a:off x="7810500" y="132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19718</xdr:rowOff>
    </xdr:from>
    <xdr:ext cx="599010" cy="259045"/>
    <xdr:sp macro="" textlink="">
      <xdr:nvSpPr>
        <xdr:cNvPr id="432" name="テキスト ボックス 431"/>
        <xdr:cNvSpPr txBox="1"/>
      </xdr:nvSpPr>
      <xdr:spPr>
        <a:xfrm>
          <a:off x="7561795" y="1304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116275</xdr:rowOff>
    </xdr:from>
    <xdr:to>
      <xdr:col>36</xdr:col>
      <xdr:colOff>165100</xdr:colOff>
      <xdr:row>78</xdr:row>
      <xdr:rowOff>46425</xdr:rowOff>
    </xdr:to>
    <xdr:sp macro="" textlink="">
      <xdr:nvSpPr>
        <xdr:cNvPr id="433" name="楕円 432"/>
        <xdr:cNvSpPr/>
      </xdr:nvSpPr>
      <xdr:spPr>
        <a:xfrm>
          <a:off x="6921500" y="133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62952</xdr:rowOff>
    </xdr:from>
    <xdr:ext cx="534377" cy="259045"/>
    <xdr:sp macro="" textlink="">
      <xdr:nvSpPr>
        <xdr:cNvPr id="434" name="テキスト ボックス 433"/>
        <xdr:cNvSpPr txBox="1"/>
      </xdr:nvSpPr>
      <xdr:spPr>
        <a:xfrm>
          <a:off x="6705111" y="1309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14221</xdr:rowOff>
    </xdr:from>
    <xdr:to>
      <xdr:col>55</xdr:col>
      <xdr:colOff>0</xdr:colOff>
      <xdr:row>97</xdr:row>
      <xdr:rowOff>46867</xdr:rowOff>
    </xdr:to>
    <xdr:cxnSp macro="">
      <xdr:nvCxnSpPr>
        <xdr:cNvPr id="465" name="直線コネクタ 464"/>
        <xdr:cNvCxnSpPr/>
      </xdr:nvCxnSpPr>
      <xdr:spPr>
        <a:xfrm flipV="1">
          <a:off x="9639300" y="16473421"/>
          <a:ext cx="838200" cy="20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17133</xdr:rowOff>
    </xdr:from>
    <xdr:ext cx="534377" cy="259045"/>
    <xdr:sp macro="" textlink="">
      <xdr:nvSpPr>
        <xdr:cNvPr id="466" name="普通建設事業費 （ うち更新整備　）平均値テキスト"/>
        <xdr:cNvSpPr txBox="1"/>
      </xdr:nvSpPr>
      <xdr:spPr>
        <a:xfrm>
          <a:off x="10528300" y="16476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46334</xdr:rowOff>
    </xdr:from>
    <xdr:to>
      <xdr:col>50</xdr:col>
      <xdr:colOff>114300</xdr:colOff>
      <xdr:row>97</xdr:row>
      <xdr:rowOff>46867</xdr:rowOff>
    </xdr:to>
    <xdr:cxnSp macro="">
      <xdr:nvCxnSpPr>
        <xdr:cNvPr id="468" name="直線コネクタ 467"/>
        <xdr:cNvCxnSpPr/>
      </xdr:nvCxnSpPr>
      <xdr:spPr>
        <a:xfrm>
          <a:off x="8750300" y="1667698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17464</xdr:rowOff>
    </xdr:from>
    <xdr:to>
      <xdr:col>45</xdr:col>
      <xdr:colOff>177800</xdr:colOff>
      <xdr:row>97</xdr:row>
      <xdr:rowOff>46334</xdr:rowOff>
    </xdr:to>
    <xdr:cxnSp macro="">
      <xdr:nvCxnSpPr>
        <xdr:cNvPr id="471" name="直線コネクタ 470"/>
        <xdr:cNvCxnSpPr/>
      </xdr:nvCxnSpPr>
      <xdr:spPr>
        <a:xfrm>
          <a:off x="7861300" y="16648114"/>
          <a:ext cx="889000" cy="2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116770</xdr:rowOff>
    </xdr:from>
    <xdr:ext cx="534377" cy="259045"/>
    <xdr:sp macro="" textlink="">
      <xdr:nvSpPr>
        <xdr:cNvPr id="473" name="テキスト ボックス 472"/>
        <xdr:cNvSpPr txBox="1"/>
      </xdr:nvSpPr>
      <xdr:spPr>
        <a:xfrm>
          <a:off x="8483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17464</xdr:rowOff>
    </xdr:from>
    <xdr:to>
      <xdr:col>41</xdr:col>
      <xdr:colOff>50800</xdr:colOff>
      <xdr:row>97</xdr:row>
      <xdr:rowOff>99586</xdr:rowOff>
    </xdr:to>
    <xdr:cxnSp macro="">
      <xdr:nvCxnSpPr>
        <xdr:cNvPr id="474" name="直線コネクタ 473"/>
        <xdr:cNvCxnSpPr/>
      </xdr:nvCxnSpPr>
      <xdr:spPr>
        <a:xfrm flipV="1">
          <a:off x="6972300" y="16648114"/>
          <a:ext cx="889000" cy="8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6" name="テキスト ボックス 475"/>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134871</xdr:rowOff>
    </xdr:from>
    <xdr:to>
      <xdr:col>55</xdr:col>
      <xdr:colOff>50800</xdr:colOff>
      <xdr:row>96</xdr:row>
      <xdr:rowOff>65021</xdr:rowOff>
    </xdr:to>
    <xdr:sp macro="" textlink="">
      <xdr:nvSpPr>
        <xdr:cNvPr id="484" name="楕円 483"/>
        <xdr:cNvSpPr/>
      </xdr:nvSpPr>
      <xdr:spPr>
        <a:xfrm>
          <a:off x="10426700" y="164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157748</xdr:rowOff>
    </xdr:from>
    <xdr:ext cx="534377" cy="259045"/>
    <xdr:sp macro="" textlink="">
      <xdr:nvSpPr>
        <xdr:cNvPr id="485" name="普通建設事業費 （ うち更新整備　）該当値テキスト"/>
        <xdr:cNvSpPr txBox="1"/>
      </xdr:nvSpPr>
      <xdr:spPr>
        <a:xfrm>
          <a:off x="10528300" y="162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167517</xdr:rowOff>
    </xdr:from>
    <xdr:to>
      <xdr:col>50</xdr:col>
      <xdr:colOff>165100</xdr:colOff>
      <xdr:row>97</xdr:row>
      <xdr:rowOff>97667</xdr:rowOff>
    </xdr:to>
    <xdr:sp macro="" textlink="">
      <xdr:nvSpPr>
        <xdr:cNvPr id="486" name="楕円 485"/>
        <xdr:cNvSpPr/>
      </xdr:nvSpPr>
      <xdr:spPr>
        <a:xfrm>
          <a:off x="9588500" y="166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88794</xdr:rowOff>
    </xdr:from>
    <xdr:ext cx="534377" cy="259045"/>
    <xdr:sp macro="" textlink="">
      <xdr:nvSpPr>
        <xdr:cNvPr id="487" name="テキスト ボックス 486"/>
        <xdr:cNvSpPr txBox="1"/>
      </xdr:nvSpPr>
      <xdr:spPr>
        <a:xfrm>
          <a:off x="9372111" y="1671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166984</xdr:rowOff>
    </xdr:from>
    <xdr:to>
      <xdr:col>46</xdr:col>
      <xdr:colOff>38100</xdr:colOff>
      <xdr:row>97</xdr:row>
      <xdr:rowOff>97134</xdr:rowOff>
    </xdr:to>
    <xdr:sp macro="" textlink="">
      <xdr:nvSpPr>
        <xdr:cNvPr id="488" name="楕円 487"/>
        <xdr:cNvSpPr/>
      </xdr:nvSpPr>
      <xdr:spPr>
        <a:xfrm>
          <a:off x="8699500" y="166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113661</xdr:rowOff>
    </xdr:from>
    <xdr:ext cx="534377" cy="259045"/>
    <xdr:sp macro="" textlink="">
      <xdr:nvSpPr>
        <xdr:cNvPr id="489" name="テキスト ボックス 488"/>
        <xdr:cNvSpPr txBox="1"/>
      </xdr:nvSpPr>
      <xdr:spPr>
        <a:xfrm>
          <a:off x="8483111" y="1640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138114</xdr:rowOff>
    </xdr:from>
    <xdr:to>
      <xdr:col>41</xdr:col>
      <xdr:colOff>101600</xdr:colOff>
      <xdr:row>97</xdr:row>
      <xdr:rowOff>68264</xdr:rowOff>
    </xdr:to>
    <xdr:sp macro="" textlink="">
      <xdr:nvSpPr>
        <xdr:cNvPr id="490" name="楕円 489"/>
        <xdr:cNvSpPr/>
      </xdr:nvSpPr>
      <xdr:spPr>
        <a:xfrm>
          <a:off x="7810500" y="165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84791</xdr:rowOff>
    </xdr:from>
    <xdr:ext cx="534377" cy="259045"/>
    <xdr:sp macro="" textlink="">
      <xdr:nvSpPr>
        <xdr:cNvPr id="491" name="テキスト ボックス 490"/>
        <xdr:cNvSpPr txBox="1"/>
      </xdr:nvSpPr>
      <xdr:spPr>
        <a:xfrm>
          <a:off x="7594111" y="163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48786</xdr:rowOff>
    </xdr:from>
    <xdr:to>
      <xdr:col>36</xdr:col>
      <xdr:colOff>165100</xdr:colOff>
      <xdr:row>97</xdr:row>
      <xdr:rowOff>150386</xdr:rowOff>
    </xdr:to>
    <xdr:sp macro="" textlink="">
      <xdr:nvSpPr>
        <xdr:cNvPr id="492" name="楕円 491"/>
        <xdr:cNvSpPr/>
      </xdr:nvSpPr>
      <xdr:spPr>
        <a:xfrm>
          <a:off x="6921500" y="166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141513</xdr:rowOff>
    </xdr:from>
    <xdr:ext cx="534377" cy="259045"/>
    <xdr:sp macro="" textlink="">
      <xdr:nvSpPr>
        <xdr:cNvPr id="493" name="テキスト ボックス 492"/>
        <xdr:cNvSpPr txBox="1"/>
      </xdr:nvSpPr>
      <xdr:spPr>
        <a:xfrm>
          <a:off x="6705111" y="167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135348</xdr:rowOff>
    </xdr:from>
    <xdr:to>
      <xdr:col>85</xdr:col>
      <xdr:colOff>127000</xdr:colOff>
      <xdr:row>38</xdr:row>
      <xdr:rowOff>135679</xdr:rowOff>
    </xdr:to>
    <xdr:cxnSp macro="">
      <xdr:nvCxnSpPr>
        <xdr:cNvPr id="520" name="直線コネクタ 519"/>
        <xdr:cNvCxnSpPr/>
      </xdr:nvCxnSpPr>
      <xdr:spPr>
        <a:xfrm flipV="1">
          <a:off x="15481300" y="6650448"/>
          <a:ext cx="8382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135679</xdr:rowOff>
    </xdr:from>
    <xdr:to>
      <xdr:col>81</xdr:col>
      <xdr:colOff>50800</xdr:colOff>
      <xdr:row>38</xdr:row>
      <xdr:rowOff>138040</xdr:rowOff>
    </xdr:to>
    <xdr:cxnSp macro="">
      <xdr:nvCxnSpPr>
        <xdr:cNvPr id="523" name="直線コネクタ 522"/>
        <xdr:cNvCxnSpPr/>
      </xdr:nvCxnSpPr>
      <xdr:spPr>
        <a:xfrm flipV="1">
          <a:off x="14592300" y="6650779"/>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138040</xdr:rowOff>
    </xdr:from>
    <xdr:to>
      <xdr:col>76</xdr:col>
      <xdr:colOff>114300</xdr:colOff>
      <xdr:row>38</xdr:row>
      <xdr:rowOff>139302</xdr:rowOff>
    </xdr:to>
    <xdr:cxnSp macro="">
      <xdr:nvCxnSpPr>
        <xdr:cNvPr id="526" name="直線コネクタ 525"/>
        <xdr:cNvCxnSpPr/>
      </xdr:nvCxnSpPr>
      <xdr:spPr>
        <a:xfrm flipV="1">
          <a:off x="13703300" y="6653140"/>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138491</xdr:rowOff>
    </xdr:from>
    <xdr:to>
      <xdr:col>71</xdr:col>
      <xdr:colOff>177800</xdr:colOff>
      <xdr:row>38</xdr:row>
      <xdr:rowOff>139302</xdr:rowOff>
    </xdr:to>
    <xdr:cxnSp macro="">
      <xdr:nvCxnSpPr>
        <xdr:cNvPr id="529" name="直線コネクタ 528"/>
        <xdr:cNvCxnSpPr/>
      </xdr:nvCxnSpPr>
      <xdr:spPr>
        <a:xfrm>
          <a:off x="12814300" y="6653591"/>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84548</xdr:rowOff>
    </xdr:from>
    <xdr:to>
      <xdr:col>85</xdr:col>
      <xdr:colOff>177800</xdr:colOff>
      <xdr:row>39</xdr:row>
      <xdr:rowOff>14698</xdr:rowOff>
    </xdr:to>
    <xdr:sp macro="" textlink="">
      <xdr:nvSpPr>
        <xdr:cNvPr id="539" name="楕円 538"/>
        <xdr:cNvSpPr/>
      </xdr:nvSpPr>
      <xdr:spPr>
        <a:xfrm>
          <a:off x="16268700" y="659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469744" cy="259045"/>
    <xdr:sp macro="" textlink="">
      <xdr:nvSpPr>
        <xdr:cNvPr id="540" name="災害復旧事業費該当値テキスト"/>
        <xdr:cNvSpPr txBox="1"/>
      </xdr:nvSpPr>
      <xdr:spPr>
        <a:xfrm>
          <a:off x="16370300" y="657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84879</xdr:rowOff>
    </xdr:from>
    <xdr:to>
      <xdr:col>81</xdr:col>
      <xdr:colOff>101600</xdr:colOff>
      <xdr:row>39</xdr:row>
      <xdr:rowOff>15029</xdr:rowOff>
    </xdr:to>
    <xdr:sp macro="" textlink="">
      <xdr:nvSpPr>
        <xdr:cNvPr id="541" name="楕円 540"/>
        <xdr:cNvSpPr/>
      </xdr:nvSpPr>
      <xdr:spPr>
        <a:xfrm>
          <a:off x="15430500" y="65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6156</xdr:rowOff>
    </xdr:from>
    <xdr:ext cx="469744" cy="259045"/>
    <xdr:sp macro="" textlink="">
      <xdr:nvSpPr>
        <xdr:cNvPr id="542" name="テキスト ボックス 541"/>
        <xdr:cNvSpPr txBox="1"/>
      </xdr:nvSpPr>
      <xdr:spPr>
        <a:xfrm>
          <a:off x="15246428" y="66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87240</xdr:rowOff>
    </xdr:from>
    <xdr:to>
      <xdr:col>76</xdr:col>
      <xdr:colOff>165100</xdr:colOff>
      <xdr:row>39</xdr:row>
      <xdr:rowOff>17390</xdr:rowOff>
    </xdr:to>
    <xdr:sp macro="" textlink="">
      <xdr:nvSpPr>
        <xdr:cNvPr id="543" name="楕円 542"/>
        <xdr:cNvSpPr/>
      </xdr:nvSpPr>
      <xdr:spPr>
        <a:xfrm>
          <a:off x="14541500" y="660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8517</xdr:rowOff>
    </xdr:from>
    <xdr:ext cx="378565" cy="259045"/>
    <xdr:sp macro="" textlink="">
      <xdr:nvSpPr>
        <xdr:cNvPr id="544" name="テキスト ボックス 543"/>
        <xdr:cNvSpPr txBox="1"/>
      </xdr:nvSpPr>
      <xdr:spPr>
        <a:xfrm>
          <a:off x="14403017" y="6695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88502</xdr:rowOff>
    </xdr:from>
    <xdr:to>
      <xdr:col>72</xdr:col>
      <xdr:colOff>38100</xdr:colOff>
      <xdr:row>39</xdr:row>
      <xdr:rowOff>18652</xdr:rowOff>
    </xdr:to>
    <xdr:sp macro="" textlink="">
      <xdr:nvSpPr>
        <xdr:cNvPr id="545" name="楕円 544"/>
        <xdr:cNvSpPr/>
      </xdr:nvSpPr>
      <xdr:spPr>
        <a:xfrm>
          <a:off x="13652500" y="66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9779</xdr:rowOff>
    </xdr:from>
    <xdr:ext cx="378565" cy="259045"/>
    <xdr:sp macro="" textlink="">
      <xdr:nvSpPr>
        <xdr:cNvPr id="546" name="テキスト ボックス 545"/>
        <xdr:cNvSpPr txBox="1"/>
      </xdr:nvSpPr>
      <xdr:spPr>
        <a:xfrm>
          <a:off x="13514017" y="6696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87691</xdr:rowOff>
    </xdr:from>
    <xdr:to>
      <xdr:col>67</xdr:col>
      <xdr:colOff>101600</xdr:colOff>
      <xdr:row>39</xdr:row>
      <xdr:rowOff>17841</xdr:rowOff>
    </xdr:to>
    <xdr:sp macro="" textlink="">
      <xdr:nvSpPr>
        <xdr:cNvPr id="547" name="楕円 546"/>
        <xdr:cNvSpPr/>
      </xdr:nvSpPr>
      <xdr:spPr>
        <a:xfrm>
          <a:off x="12763500" y="66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8968</xdr:rowOff>
    </xdr:from>
    <xdr:ext cx="378565" cy="259045"/>
    <xdr:sp macro="" textlink="">
      <xdr:nvSpPr>
        <xdr:cNvPr id="548" name="テキスト ボックス 547"/>
        <xdr:cNvSpPr txBox="1"/>
      </xdr:nvSpPr>
      <xdr:spPr>
        <a:xfrm>
          <a:off x="12625017" y="669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37364</xdr:rowOff>
    </xdr:from>
    <xdr:to>
      <xdr:col>85</xdr:col>
      <xdr:colOff>127000</xdr:colOff>
      <xdr:row>72</xdr:row>
      <xdr:rowOff>93947</xdr:rowOff>
    </xdr:to>
    <xdr:cxnSp macro="">
      <xdr:nvCxnSpPr>
        <xdr:cNvPr id="628" name="直線コネクタ 627"/>
        <xdr:cNvCxnSpPr/>
      </xdr:nvCxnSpPr>
      <xdr:spPr>
        <a:xfrm>
          <a:off x="15481300" y="12210314"/>
          <a:ext cx="838200" cy="22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151092</xdr:rowOff>
    </xdr:from>
    <xdr:ext cx="534377" cy="259045"/>
    <xdr:sp macro="" textlink="">
      <xdr:nvSpPr>
        <xdr:cNvPr id="629" name="公債費平均値テキスト"/>
        <xdr:cNvSpPr txBox="1"/>
      </xdr:nvSpPr>
      <xdr:spPr>
        <a:xfrm>
          <a:off x="16370300" y="1283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37364</xdr:rowOff>
    </xdr:from>
    <xdr:to>
      <xdr:col>81</xdr:col>
      <xdr:colOff>50800</xdr:colOff>
      <xdr:row>73</xdr:row>
      <xdr:rowOff>60920</xdr:rowOff>
    </xdr:to>
    <xdr:cxnSp macro="">
      <xdr:nvCxnSpPr>
        <xdr:cNvPr id="631" name="直線コネクタ 630"/>
        <xdr:cNvCxnSpPr/>
      </xdr:nvCxnSpPr>
      <xdr:spPr>
        <a:xfrm flipV="1">
          <a:off x="14592300" y="12210314"/>
          <a:ext cx="889000" cy="36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87944</xdr:rowOff>
    </xdr:from>
    <xdr:ext cx="534377" cy="259045"/>
    <xdr:sp macro="" textlink="">
      <xdr:nvSpPr>
        <xdr:cNvPr id="633" name="テキスト ボックス 632"/>
        <xdr:cNvSpPr txBox="1"/>
      </xdr:nvSpPr>
      <xdr:spPr>
        <a:xfrm>
          <a:off x="15214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44210</xdr:rowOff>
    </xdr:from>
    <xdr:to>
      <xdr:col>76</xdr:col>
      <xdr:colOff>114300</xdr:colOff>
      <xdr:row>73</xdr:row>
      <xdr:rowOff>60920</xdr:rowOff>
    </xdr:to>
    <xdr:cxnSp macro="">
      <xdr:nvCxnSpPr>
        <xdr:cNvPr id="634" name="直線コネクタ 633"/>
        <xdr:cNvCxnSpPr/>
      </xdr:nvCxnSpPr>
      <xdr:spPr>
        <a:xfrm>
          <a:off x="13703300" y="12560060"/>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113166</xdr:rowOff>
    </xdr:from>
    <xdr:ext cx="534377" cy="259045"/>
    <xdr:sp macro="" textlink="">
      <xdr:nvSpPr>
        <xdr:cNvPr id="636" name="テキスト ボックス 635"/>
        <xdr:cNvSpPr txBox="1"/>
      </xdr:nvSpPr>
      <xdr:spPr>
        <a:xfrm>
          <a:off x="14325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44210</xdr:rowOff>
    </xdr:from>
    <xdr:to>
      <xdr:col>71</xdr:col>
      <xdr:colOff>177800</xdr:colOff>
      <xdr:row>73</xdr:row>
      <xdr:rowOff>105377</xdr:rowOff>
    </xdr:to>
    <xdr:cxnSp macro="">
      <xdr:nvCxnSpPr>
        <xdr:cNvPr id="637" name="直線コネクタ 636"/>
        <xdr:cNvCxnSpPr/>
      </xdr:nvCxnSpPr>
      <xdr:spPr>
        <a:xfrm flipV="1">
          <a:off x="12814300" y="12560060"/>
          <a:ext cx="889000" cy="6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106994</xdr:rowOff>
    </xdr:from>
    <xdr:ext cx="534377" cy="259045"/>
    <xdr:sp macro="" textlink="">
      <xdr:nvSpPr>
        <xdr:cNvPr id="639" name="テキスト ボックス 638"/>
        <xdr:cNvSpPr txBox="1"/>
      </xdr:nvSpPr>
      <xdr:spPr>
        <a:xfrm>
          <a:off x="13436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41" name="テキスト ボックス 640"/>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43147</xdr:rowOff>
    </xdr:from>
    <xdr:to>
      <xdr:col>85</xdr:col>
      <xdr:colOff>177800</xdr:colOff>
      <xdr:row>72</xdr:row>
      <xdr:rowOff>144747</xdr:rowOff>
    </xdr:to>
    <xdr:sp macro="" textlink="">
      <xdr:nvSpPr>
        <xdr:cNvPr id="647" name="楕円 646"/>
        <xdr:cNvSpPr/>
      </xdr:nvSpPr>
      <xdr:spPr>
        <a:xfrm>
          <a:off x="16268700" y="123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66024</xdr:rowOff>
    </xdr:from>
    <xdr:ext cx="599010" cy="259045"/>
    <xdr:sp macro="" textlink="">
      <xdr:nvSpPr>
        <xdr:cNvPr id="648" name="公債費該当値テキスト"/>
        <xdr:cNvSpPr txBox="1"/>
      </xdr:nvSpPr>
      <xdr:spPr>
        <a:xfrm>
          <a:off x="16370300" y="1223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158014</xdr:rowOff>
    </xdr:from>
    <xdr:to>
      <xdr:col>81</xdr:col>
      <xdr:colOff>101600</xdr:colOff>
      <xdr:row>71</xdr:row>
      <xdr:rowOff>88164</xdr:rowOff>
    </xdr:to>
    <xdr:sp macro="" textlink="">
      <xdr:nvSpPr>
        <xdr:cNvPr id="649" name="楕円 648"/>
        <xdr:cNvSpPr/>
      </xdr:nvSpPr>
      <xdr:spPr>
        <a:xfrm>
          <a:off x="15430500" y="121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104691</xdr:rowOff>
    </xdr:from>
    <xdr:ext cx="599010" cy="259045"/>
    <xdr:sp macro="" textlink="">
      <xdr:nvSpPr>
        <xdr:cNvPr id="650" name="テキスト ボックス 649"/>
        <xdr:cNvSpPr txBox="1"/>
      </xdr:nvSpPr>
      <xdr:spPr>
        <a:xfrm>
          <a:off x="15181795" y="1193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10120</xdr:rowOff>
    </xdr:from>
    <xdr:to>
      <xdr:col>76</xdr:col>
      <xdr:colOff>165100</xdr:colOff>
      <xdr:row>73</xdr:row>
      <xdr:rowOff>111720</xdr:rowOff>
    </xdr:to>
    <xdr:sp macro="" textlink="">
      <xdr:nvSpPr>
        <xdr:cNvPr id="651" name="楕円 650"/>
        <xdr:cNvSpPr/>
      </xdr:nvSpPr>
      <xdr:spPr>
        <a:xfrm>
          <a:off x="14541500" y="125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128247</xdr:rowOff>
    </xdr:from>
    <xdr:ext cx="534377" cy="259045"/>
    <xdr:sp macro="" textlink="">
      <xdr:nvSpPr>
        <xdr:cNvPr id="652" name="テキスト ボックス 651"/>
        <xdr:cNvSpPr txBox="1"/>
      </xdr:nvSpPr>
      <xdr:spPr>
        <a:xfrm>
          <a:off x="14325111" y="123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164860</xdr:rowOff>
    </xdr:from>
    <xdr:to>
      <xdr:col>72</xdr:col>
      <xdr:colOff>38100</xdr:colOff>
      <xdr:row>73</xdr:row>
      <xdr:rowOff>95010</xdr:rowOff>
    </xdr:to>
    <xdr:sp macro="" textlink="">
      <xdr:nvSpPr>
        <xdr:cNvPr id="653" name="楕円 652"/>
        <xdr:cNvSpPr/>
      </xdr:nvSpPr>
      <xdr:spPr>
        <a:xfrm>
          <a:off x="13652500" y="12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111537</xdr:rowOff>
    </xdr:from>
    <xdr:ext cx="534377" cy="259045"/>
    <xdr:sp macro="" textlink="">
      <xdr:nvSpPr>
        <xdr:cNvPr id="654" name="テキスト ボックス 653"/>
        <xdr:cNvSpPr txBox="1"/>
      </xdr:nvSpPr>
      <xdr:spPr>
        <a:xfrm>
          <a:off x="13436111" y="1228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54577</xdr:rowOff>
    </xdr:from>
    <xdr:to>
      <xdr:col>67</xdr:col>
      <xdr:colOff>101600</xdr:colOff>
      <xdr:row>73</xdr:row>
      <xdr:rowOff>156177</xdr:rowOff>
    </xdr:to>
    <xdr:sp macro="" textlink="">
      <xdr:nvSpPr>
        <xdr:cNvPr id="655" name="楕円 654"/>
        <xdr:cNvSpPr/>
      </xdr:nvSpPr>
      <xdr:spPr>
        <a:xfrm>
          <a:off x="12763500" y="125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1254</xdr:rowOff>
    </xdr:from>
    <xdr:ext cx="534377" cy="259045"/>
    <xdr:sp macro="" textlink="">
      <xdr:nvSpPr>
        <xdr:cNvPr id="656" name="テキスト ボックス 655"/>
        <xdr:cNvSpPr txBox="1"/>
      </xdr:nvSpPr>
      <xdr:spPr>
        <a:xfrm>
          <a:off x="12547111" y="123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87829</xdr:rowOff>
    </xdr:from>
    <xdr:to>
      <xdr:col>85</xdr:col>
      <xdr:colOff>127000</xdr:colOff>
      <xdr:row>98</xdr:row>
      <xdr:rowOff>45016</xdr:rowOff>
    </xdr:to>
    <xdr:cxnSp macro="">
      <xdr:nvCxnSpPr>
        <xdr:cNvPr id="683" name="直線コネクタ 682"/>
        <xdr:cNvCxnSpPr/>
      </xdr:nvCxnSpPr>
      <xdr:spPr>
        <a:xfrm>
          <a:off x="15481300" y="16718479"/>
          <a:ext cx="838200" cy="12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9084</xdr:rowOff>
    </xdr:from>
    <xdr:ext cx="534377" cy="259045"/>
    <xdr:sp macro="" textlink="">
      <xdr:nvSpPr>
        <xdr:cNvPr id="684" name="積立金平均値テキスト"/>
        <xdr:cNvSpPr txBox="1"/>
      </xdr:nvSpPr>
      <xdr:spPr>
        <a:xfrm>
          <a:off x="16370300" y="16811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87829</xdr:rowOff>
    </xdr:from>
    <xdr:to>
      <xdr:col>81</xdr:col>
      <xdr:colOff>50800</xdr:colOff>
      <xdr:row>97</xdr:row>
      <xdr:rowOff>149132</xdr:rowOff>
    </xdr:to>
    <xdr:cxnSp macro="">
      <xdr:nvCxnSpPr>
        <xdr:cNvPr id="686" name="直線コネクタ 685"/>
        <xdr:cNvCxnSpPr/>
      </xdr:nvCxnSpPr>
      <xdr:spPr>
        <a:xfrm flipV="1">
          <a:off x="14592300" y="16718479"/>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8" name="テキスト ボックス 687"/>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149132</xdr:rowOff>
    </xdr:from>
    <xdr:to>
      <xdr:col>76</xdr:col>
      <xdr:colOff>114300</xdr:colOff>
      <xdr:row>98</xdr:row>
      <xdr:rowOff>14278</xdr:rowOff>
    </xdr:to>
    <xdr:cxnSp macro="">
      <xdr:nvCxnSpPr>
        <xdr:cNvPr id="689" name="直線コネクタ 688"/>
        <xdr:cNvCxnSpPr/>
      </xdr:nvCxnSpPr>
      <xdr:spPr>
        <a:xfrm flipV="1">
          <a:off x="13703300" y="16779782"/>
          <a:ext cx="889000" cy="3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119158</xdr:rowOff>
    </xdr:from>
    <xdr:ext cx="534377" cy="259045"/>
    <xdr:sp macro="" textlink="">
      <xdr:nvSpPr>
        <xdr:cNvPr id="691" name="テキスト ボックス 690"/>
        <xdr:cNvSpPr txBox="1"/>
      </xdr:nvSpPr>
      <xdr:spPr>
        <a:xfrm>
          <a:off x="14325111" y="169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14278</xdr:rowOff>
    </xdr:from>
    <xdr:to>
      <xdr:col>71</xdr:col>
      <xdr:colOff>177800</xdr:colOff>
      <xdr:row>98</xdr:row>
      <xdr:rowOff>75347</xdr:rowOff>
    </xdr:to>
    <xdr:cxnSp macro="">
      <xdr:nvCxnSpPr>
        <xdr:cNvPr id="692" name="直線コネクタ 691"/>
        <xdr:cNvCxnSpPr/>
      </xdr:nvCxnSpPr>
      <xdr:spPr>
        <a:xfrm flipV="1">
          <a:off x="12814300" y="16816378"/>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129739</xdr:rowOff>
    </xdr:from>
    <xdr:ext cx="534377" cy="259045"/>
    <xdr:sp macro="" textlink="">
      <xdr:nvSpPr>
        <xdr:cNvPr id="694" name="テキスト ボックス 693"/>
        <xdr:cNvSpPr txBox="1"/>
      </xdr:nvSpPr>
      <xdr:spPr>
        <a:xfrm>
          <a:off x="13436111" y="169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150826</xdr:rowOff>
    </xdr:from>
    <xdr:ext cx="534377" cy="259045"/>
    <xdr:sp macro="" textlink="">
      <xdr:nvSpPr>
        <xdr:cNvPr id="696" name="テキスト ボックス 695"/>
        <xdr:cNvSpPr txBox="1"/>
      </xdr:nvSpPr>
      <xdr:spPr>
        <a:xfrm>
          <a:off x="12547111" y="16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165666</xdr:rowOff>
    </xdr:from>
    <xdr:to>
      <xdr:col>85</xdr:col>
      <xdr:colOff>177800</xdr:colOff>
      <xdr:row>98</xdr:row>
      <xdr:rowOff>95816</xdr:rowOff>
    </xdr:to>
    <xdr:sp macro="" textlink="">
      <xdr:nvSpPr>
        <xdr:cNvPr id="702" name="楕円 701"/>
        <xdr:cNvSpPr/>
      </xdr:nvSpPr>
      <xdr:spPr>
        <a:xfrm>
          <a:off x="16268700" y="167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125043</xdr:rowOff>
    </xdr:from>
    <xdr:ext cx="534377" cy="259045"/>
    <xdr:sp macro="" textlink="">
      <xdr:nvSpPr>
        <xdr:cNvPr id="703" name="積立金該当値テキスト"/>
        <xdr:cNvSpPr txBox="1"/>
      </xdr:nvSpPr>
      <xdr:spPr>
        <a:xfrm>
          <a:off x="16370300" y="165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37029</xdr:rowOff>
    </xdr:from>
    <xdr:to>
      <xdr:col>81</xdr:col>
      <xdr:colOff>101600</xdr:colOff>
      <xdr:row>97</xdr:row>
      <xdr:rowOff>138629</xdr:rowOff>
    </xdr:to>
    <xdr:sp macro="" textlink="">
      <xdr:nvSpPr>
        <xdr:cNvPr id="704" name="楕円 703"/>
        <xdr:cNvSpPr/>
      </xdr:nvSpPr>
      <xdr:spPr>
        <a:xfrm>
          <a:off x="15430500" y="166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155156</xdr:rowOff>
    </xdr:from>
    <xdr:ext cx="534377" cy="259045"/>
    <xdr:sp macro="" textlink="">
      <xdr:nvSpPr>
        <xdr:cNvPr id="705" name="テキスト ボックス 704"/>
        <xdr:cNvSpPr txBox="1"/>
      </xdr:nvSpPr>
      <xdr:spPr>
        <a:xfrm>
          <a:off x="15214111" y="1644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98332</xdr:rowOff>
    </xdr:from>
    <xdr:to>
      <xdr:col>76</xdr:col>
      <xdr:colOff>165100</xdr:colOff>
      <xdr:row>98</xdr:row>
      <xdr:rowOff>28482</xdr:rowOff>
    </xdr:to>
    <xdr:sp macro="" textlink="">
      <xdr:nvSpPr>
        <xdr:cNvPr id="706" name="楕円 705"/>
        <xdr:cNvSpPr/>
      </xdr:nvSpPr>
      <xdr:spPr>
        <a:xfrm>
          <a:off x="14541500" y="167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45009</xdr:rowOff>
    </xdr:from>
    <xdr:ext cx="534377" cy="259045"/>
    <xdr:sp macro="" textlink="">
      <xdr:nvSpPr>
        <xdr:cNvPr id="707" name="テキスト ボックス 706"/>
        <xdr:cNvSpPr txBox="1"/>
      </xdr:nvSpPr>
      <xdr:spPr>
        <a:xfrm>
          <a:off x="14325111" y="165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134928</xdr:rowOff>
    </xdr:from>
    <xdr:to>
      <xdr:col>72</xdr:col>
      <xdr:colOff>38100</xdr:colOff>
      <xdr:row>98</xdr:row>
      <xdr:rowOff>65078</xdr:rowOff>
    </xdr:to>
    <xdr:sp macro="" textlink="">
      <xdr:nvSpPr>
        <xdr:cNvPr id="708" name="楕円 707"/>
        <xdr:cNvSpPr/>
      </xdr:nvSpPr>
      <xdr:spPr>
        <a:xfrm>
          <a:off x="13652500" y="1676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81605</xdr:rowOff>
    </xdr:from>
    <xdr:ext cx="534377" cy="259045"/>
    <xdr:sp macro="" textlink="">
      <xdr:nvSpPr>
        <xdr:cNvPr id="709" name="テキスト ボックス 708"/>
        <xdr:cNvSpPr txBox="1"/>
      </xdr:nvSpPr>
      <xdr:spPr>
        <a:xfrm>
          <a:off x="13436111" y="1654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24547</xdr:rowOff>
    </xdr:from>
    <xdr:to>
      <xdr:col>67</xdr:col>
      <xdr:colOff>101600</xdr:colOff>
      <xdr:row>98</xdr:row>
      <xdr:rowOff>126147</xdr:rowOff>
    </xdr:to>
    <xdr:sp macro="" textlink="">
      <xdr:nvSpPr>
        <xdr:cNvPr id="710" name="楕円 709"/>
        <xdr:cNvSpPr/>
      </xdr:nvSpPr>
      <xdr:spPr>
        <a:xfrm>
          <a:off x="12763500" y="168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142674</xdr:rowOff>
    </xdr:from>
    <xdr:ext cx="534377" cy="259045"/>
    <xdr:sp macro="" textlink="">
      <xdr:nvSpPr>
        <xdr:cNvPr id="711" name="テキスト ボックス 710"/>
        <xdr:cNvSpPr txBox="1"/>
      </xdr:nvSpPr>
      <xdr:spPr>
        <a:xfrm>
          <a:off x="12547111" y="16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86985</xdr:rowOff>
    </xdr:from>
    <xdr:to>
      <xdr:col>116</xdr:col>
      <xdr:colOff>63500</xdr:colOff>
      <xdr:row>36</xdr:row>
      <xdr:rowOff>134076</xdr:rowOff>
    </xdr:to>
    <xdr:cxnSp macro="">
      <xdr:nvCxnSpPr>
        <xdr:cNvPr id="738" name="直線コネクタ 737"/>
        <xdr:cNvCxnSpPr/>
      </xdr:nvCxnSpPr>
      <xdr:spPr>
        <a:xfrm flipV="1">
          <a:off x="21323300" y="6259185"/>
          <a:ext cx="8382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102349</xdr:rowOff>
    </xdr:from>
    <xdr:ext cx="469744" cy="259045"/>
    <xdr:sp macro="" textlink="">
      <xdr:nvSpPr>
        <xdr:cNvPr id="739" name="投資及び出資金平均値テキスト"/>
        <xdr:cNvSpPr txBox="1"/>
      </xdr:nvSpPr>
      <xdr:spPr>
        <a:xfrm>
          <a:off x="22212300" y="644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74229</xdr:rowOff>
    </xdr:from>
    <xdr:to>
      <xdr:col>111</xdr:col>
      <xdr:colOff>177800</xdr:colOff>
      <xdr:row>36</xdr:row>
      <xdr:rowOff>134076</xdr:rowOff>
    </xdr:to>
    <xdr:cxnSp macro="">
      <xdr:nvCxnSpPr>
        <xdr:cNvPr id="741" name="直線コネクタ 740"/>
        <xdr:cNvCxnSpPr/>
      </xdr:nvCxnSpPr>
      <xdr:spPr>
        <a:xfrm>
          <a:off x="20434300" y="6246429"/>
          <a:ext cx="8890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45062</xdr:rowOff>
    </xdr:from>
    <xdr:ext cx="469744" cy="259045"/>
    <xdr:sp macro="" textlink="">
      <xdr:nvSpPr>
        <xdr:cNvPr id="743" name="テキスト ボックス 742"/>
        <xdr:cNvSpPr txBox="1"/>
      </xdr:nvSpPr>
      <xdr:spPr>
        <a:xfrm>
          <a:off x="21088428" y="65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74229</xdr:rowOff>
    </xdr:from>
    <xdr:to>
      <xdr:col>107</xdr:col>
      <xdr:colOff>50800</xdr:colOff>
      <xdr:row>37</xdr:row>
      <xdr:rowOff>69154</xdr:rowOff>
    </xdr:to>
    <xdr:cxnSp macro="">
      <xdr:nvCxnSpPr>
        <xdr:cNvPr id="744" name="直線コネクタ 743"/>
        <xdr:cNvCxnSpPr/>
      </xdr:nvCxnSpPr>
      <xdr:spPr>
        <a:xfrm flipV="1">
          <a:off x="19545300" y="6246429"/>
          <a:ext cx="889000" cy="16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23207</xdr:rowOff>
    </xdr:from>
    <xdr:ext cx="469744" cy="259045"/>
    <xdr:sp macro="" textlink="">
      <xdr:nvSpPr>
        <xdr:cNvPr id="746" name="テキスト ボックス 745"/>
        <xdr:cNvSpPr txBox="1"/>
      </xdr:nvSpPr>
      <xdr:spPr>
        <a:xfrm>
          <a:off x="20199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69154</xdr:rowOff>
    </xdr:from>
    <xdr:to>
      <xdr:col>102</xdr:col>
      <xdr:colOff>114300</xdr:colOff>
      <xdr:row>37</xdr:row>
      <xdr:rowOff>89088</xdr:rowOff>
    </xdr:to>
    <xdr:cxnSp macro="">
      <xdr:nvCxnSpPr>
        <xdr:cNvPr id="747" name="直線コネクタ 746"/>
        <xdr:cNvCxnSpPr/>
      </xdr:nvCxnSpPr>
      <xdr:spPr>
        <a:xfrm flipV="1">
          <a:off x="18656300" y="6412804"/>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52102</xdr:rowOff>
    </xdr:from>
    <xdr:ext cx="469744" cy="259045"/>
    <xdr:sp macro="" textlink="">
      <xdr:nvSpPr>
        <xdr:cNvPr id="749" name="テキスト ボックス 748"/>
        <xdr:cNvSpPr txBox="1"/>
      </xdr:nvSpPr>
      <xdr:spPr>
        <a:xfrm>
          <a:off x="19310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53839</xdr:rowOff>
    </xdr:from>
    <xdr:ext cx="469744" cy="259045"/>
    <xdr:sp macro="" textlink="">
      <xdr:nvSpPr>
        <xdr:cNvPr id="751" name="テキスト ボックス 750"/>
        <xdr:cNvSpPr txBox="1"/>
      </xdr:nvSpPr>
      <xdr:spPr>
        <a:xfrm>
          <a:off x="18421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36185</xdr:rowOff>
    </xdr:from>
    <xdr:to>
      <xdr:col>116</xdr:col>
      <xdr:colOff>114300</xdr:colOff>
      <xdr:row>36</xdr:row>
      <xdr:rowOff>137785</xdr:rowOff>
    </xdr:to>
    <xdr:sp macro="" textlink="">
      <xdr:nvSpPr>
        <xdr:cNvPr id="757" name="楕円 756"/>
        <xdr:cNvSpPr/>
      </xdr:nvSpPr>
      <xdr:spPr>
        <a:xfrm>
          <a:off x="22110700" y="620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59062</xdr:rowOff>
    </xdr:from>
    <xdr:ext cx="469744" cy="259045"/>
    <xdr:sp macro="" textlink="">
      <xdr:nvSpPr>
        <xdr:cNvPr id="758" name="投資及び出資金該当値テキスト"/>
        <xdr:cNvSpPr txBox="1"/>
      </xdr:nvSpPr>
      <xdr:spPr>
        <a:xfrm>
          <a:off x="22212300" y="605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83276</xdr:rowOff>
    </xdr:from>
    <xdr:to>
      <xdr:col>112</xdr:col>
      <xdr:colOff>38100</xdr:colOff>
      <xdr:row>37</xdr:row>
      <xdr:rowOff>13426</xdr:rowOff>
    </xdr:to>
    <xdr:sp macro="" textlink="">
      <xdr:nvSpPr>
        <xdr:cNvPr id="759" name="楕円 758"/>
        <xdr:cNvSpPr/>
      </xdr:nvSpPr>
      <xdr:spPr>
        <a:xfrm>
          <a:off x="21272500" y="625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29953</xdr:rowOff>
    </xdr:from>
    <xdr:ext cx="469744" cy="259045"/>
    <xdr:sp macro="" textlink="">
      <xdr:nvSpPr>
        <xdr:cNvPr id="760" name="テキスト ボックス 759"/>
        <xdr:cNvSpPr txBox="1"/>
      </xdr:nvSpPr>
      <xdr:spPr>
        <a:xfrm>
          <a:off x="21088428" y="603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23429</xdr:rowOff>
    </xdr:from>
    <xdr:to>
      <xdr:col>107</xdr:col>
      <xdr:colOff>101600</xdr:colOff>
      <xdr:row>36</xdr:row>
      <xdr:rowOff>125029</xdr:rowOff>
    </xdr:to>
    <xdr:sp macro="" textlink="">
      <xdr:nvSpPr>
        <xdr:cNvPr id="761" name="楕円 760"/>
        <xdr:cNvSpPr/>
      </xdr:nvSpPr>
      <xdr:spPr>
        <a:xfrm>
          <a:off x="20383500" y="61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141556</xdr:rowOff>
    </xdr:from>
    <xdr:ext cx="469744" cy="259045"/>
    <xdr:sp macro="" textlink="">
      <xdr:nvSpPr>
        <xdr:cNvPr id="762" name="テキスト ボックス 761"/>
        <xdr:cNvSpPr txBox="1"/>
      </xdr:nvSpPr>
      <xdr:spPr>
        <a:xfrm>
          <a:off x="20199428" y="597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18354</xdr:rowOff>
    </xdr:from>
    <xdr:to>
      <xdr:col>102</xdr:col>
      <xdr:colOff>165100</xdr:colOff>
      <xdr:row>37</xdr:row>
      <xdr:rowOff>119954</xdr:rowOff>
    </xdr:to>
    <xdr:sp macro="" textlink="">
      <xdr:nvSpPr>
        <xdr:cNvPr id="763" name="楕円 762"/>
        <xdr:cNvSpPr/>
      </xdr:nvSpPr>
      <xdr:spPr>
        <a:xfrm>
          <a:off x="19494500" y="63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136481</xdr:rowOff>
    </xdr:from>
    <xdr:ext cx="469744" cy="259045"/>
    <xdr:sp macro="" textlink="">
      <xdr:nvSpPr>
        <xdr:cNvPr id="764" name="テキスト ボックス 763"/>
        <xdr:cNvSpPr txBox="1"/>
      </xdr:nvSpPr>
      <xdr:spPr>
        <a:xfrm>
          <a:off x="19310428" y="613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38288</xdr:rowOff>
    </xdr:from>
    <xdr:to>
      <xdr:col>98</xdr:col>
      <xdr:colOff>38100</xdr:colOff>
      <xdr:row>37</xdr:row>
      <xdr:rowOff>139888</xdr:rowOff>
    </xdr:to>
    <xdr:sp macro="" textlink="">
      <xdr:nvSpPr>
        <xdr:cNvPr id="765" name="楕円 764"/>
        <xdr:cNvSpPr/>
      </xdr:nvSpPr>
      <xdr:spPr>
        <a:xfrm>
          <a:off x="18605500" y="63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156415</xdr:rowOff>
    </xdr:from>
    <xdr:ext cx="469744" cy="259045"/>
    <xdr:sp macro="" textlink="">
      <xdr:nvSpPr>
        <xdr:cNvPr id="766" name="テキスト ボックス 765"/>
        <xdr:cNvSpPr txBox="1"/>
      </xdr:nvSpPr>
      <xdr:spPr>
        <a:xfrm>
          <a:off x="18421428" y="61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37195</xdr:rowOff>
    </xdr:from>
    <xdr:to>
      <xdr:col>116</xdr:col>
      <xdr:colOff>63500</xdr:colOff>
      <xdr:row>58</xdr:row>
      <xdr:rowOff>122144</xdr:rowOff>
    </xdr:to>
    <xdr:cxnSp macro="">
      <xdr:nvCxnSpPr>
        <xdr:cNvPr id="793" name="直線コネクタ 792"/>
        <xdr:cNvCxnSpPr/>
      </xdr:nvCxnSpPr>
      <xdr:spPr>
        <a:xfrm>
          <a:off x="21323300" y="9981295"/>
          <a:ext cx="838200" cy="8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4"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8118</xdr:rowOff>
    </xdr:from>
    <xdr:to>
      <xdr:col>111</xdr:col>
      <xdr:colOff>177800</xdr:colOff>
      <xdr:row>58</xdr:row>
      <xdr:rowOff>37195</xdr:rowOff>
    </xdr:to>
    <xdr:cxnSp macro="">
      <xdr:nvCxnSpPr>
        <xdr:cNvPr id="796" name="直線コネクタ 795"/>
        <xdr:cNvCxnSpPr/>
      </xdr:nvCxnSpPr>
      <xdr:spPr>
        <a:xfrm>
          <a:off x="20434300" y="9952218"/>
          <a:ext cx="889000" cy="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8" name="テキスト ボックス 797"/>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165395</xdr:rowOff>
    </xdr:from>
    <xdr:to>
      <xdr:col>107</xdr:col>
      <xdr:colOff>50800</xdr:colOff>
      <xdr:row>58</xdr:row>
      <xdr:rowOff>8118</xdr:rowOff>
    </xdr:to>
    <xdr:cxnSp macro="">
      <xdr:nvCxnSpPr>
        <xdr:cNvPr id="799" name="直線コネクタ 798"/>
        <xdr:cNvCxnSpPr/>
      </xdr:nvCxnSpPr>
      <xdr:spPr>
        <a:xfrm>
          <a:off x="19545300" y="9938045"/>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108245</xdr:rowOff>
    </xdr:from>
    <xdr:to>
      <xdr:col>102</xdr:col>
      <xdr:colOff>114300</xdr:colOff>
      <xdr:row>57</xdr:row>
      <xdr:rowOff>165395</xdr:rowOff>
    </xdr:to>
    <xdr:cxnSp macro="">
      <xdr:nvCxnSpPr>
        <xdr:cNvPr id="802" name="直線コネクタ 801"/>
        <xdr:cNvCxnSpPr/>
      </xdr:nvCxnSpPr>
      <xdr:spPr>
        <a:xfrm>
          <a:off x="18656300" y="98808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6" name="テキスト ボックス 805"/>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71344</xdr:rowOff>
    </xdr:from>
    <xdr:to>
      <xdr:col>116</xdr:col>
      <xdr:colOff>114300</xdr:colOff>
      <xdr:row>59</xdr:row>
      <xdr:rowOff>1494</xdr:rowOff>
    </xdr:to>
    <xdr:sp macro="" textlink="">
      <xdr:nvSpPr>
        <xdr:cNvPr id="812" name="楕円 811"/>
        <xdr:cNvSpPr/>
      </xdr:nvSpPr>
      <xdr:spPr>
        <a:xfrm>
          <a:off x="22110700" y="100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157721</xdr:rowOff>
    </xdr:from>
    <xdr:ext cx="378565" cy="259045"/>
    <xdr:sp macro="" textlink="">
      <xdr:nvSpPr>
        <xdr:cNvPr id="813" name="貸付金該当値テキスト"/>
        <xdr:cNvSpPr txBox="1"/>
      </xdr:nvSpPr>
      <xdr:spPr>
        <a:xfrm>
          <a:off x="22212300" y="9930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157845</xdr:rowOff>
    </xdr:from>
    <xdr:to>
      <xdr:col>112</xdr:col>
      <xdr:colOff>38100</xdr:colOff>
      <xdr:row>58</xdr:row>
      <xdr:rowOff>87995</xdr:rowOff>
    </xdr:to>
    <xdr:sp macro="" textlink="">
      <xdr:nvSpPr>
        <xdr:cNvPr id="814" name="楕円 813"/>
        <xdr:cNvSpPr/>
      </xdr:nvSpPr>
      <xdr:spPr>
        <a:xfrm>
          <a:off x="21272500" y="9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79122</xdr:rowOff>
    </xdr:from>
    <xdr:ext cx="469744" cy="259045"/>
    <xdr:sp macro="" textlink="">
      <xdr:nvSpPr>
        <xdr:cNvPr id="815" name="テキスト ボックス 814"/>
        <xdr:cNvSpPr txBox="1"/>
      </xdr:nvSpPr>
      <xdr:spPr>
        <a:xfrm>
          <a:off x="21088428" y="100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128768</xdr:rowOff>
    </xdr:from>
    <xdr:to>
      <xdr:col>107</xdr:col>
      <xdr:colOff>101600</xdr:colOff>
      <xdr:row>58</xdr:row>
      <xdr:rowOff>58918</xdr:rowOff>
    </xdr:to>
    <xdr:sp macro="" textlink="">
      <xdr:nvSpPr>
        <xdr:cNvPr id="816" name="楕円 815"/>
        <xdr:cNvSpPr/>
      </xdr:nvSpPr>
      <xdr:spPr>
        <a:xfrm>
          <a:off x="20383500" y="99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50045</xdr:rowOff>
    </xdr:from>
    <xdr:ext cx="469744" cy="259045"/>
    <xdr:sp macro="" textlink="">
      <xdr:nvSpPr>
        <xdr:cNvPr id="817" name="テキスト ボックス 816"/>
        <xdr:cNvSpPr txBox="1"/>
      </xdr:nvSpPr>
      <xdr:spPr>
        <a:xfrm>
          <a:off x="20199428" y="999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114595</xdr:rowOff>
    </xdr:from>
    <xdr:to>
      <xdr:col>102</xdr:col>
      <xdr:colOff>165100</xdr:colOff>
      <xdr:row>58</xdr:row>
      <xdr:rowOff>44745</xdr:rowOff>
    </xdr:to>
    <xdr:sp macro="" textlink="">
      <xdr:nvSpPr>
        <xdr:cNvPr id="818" name="楕円 817"/>
        <xdr:cNvSpPr/>
      </xdr:nvSpPr>
      <xdr:spPr>
        <a:xfrm>
          <a:off x="19494500" y="98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35872</xdr:rowOff>
    </xdr:from>
    <xdr:ext cx="469744" cy="259045"/>
    <xdr:sp macro="" textlink="">
      <xdr:nvSpPr>
        <xdr:cNvPr id="819" name="テキスト ボックス 818"/>
        <xdr:cNvSpPr txBox="1"/>
      </xdr:nvSpPr>
      <xdr:spPr>
        <a:xfrm>
          <a:off x="19310428" y="99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57445</xdr:rowOff>
    </xdr:from>
    <xdr:to>
      <xdr:col>98</xdr:col>
      <xdr:colOff>38100</xdr:colOff>
      <xdr:row>57</xdr:row>
      <xdr:rowOff>159045</xdr:rowOff>
    </xdr:to>
    <xdr:sp macro="" textlink="">
      <xdr:nvSpPr>
        <xdr:cNvPr id="820" name="楕円 819"/>
        <xdr:cNvSpPr/>
      </xdr:nvSpPr>
      <xdr:spPr>
        <a:xfrm>
          <a:off x="18605500" y="98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150172</xdr:rowOff>
    </xdr:from>
    <xdr:ext cx="469744" cy="259045"/>
    <xdr:sp macro="" textlink="">
      <xdr:nvSpPr>
        <xdr:cNvPr id="821" name="テキスト ボックス 820"/>
        <xdr:cNvSpPr txBox="1"/>
      </xdr:nvSpPr>
      <xdr:spPr>
        <a:xfrm>
          <a:off x="18421428" y="99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55614</xdr:rowOff>
    </xdr:from>
    <xdr:to>
      <xdr:col>116</xdr:col>
      <xdr:colOff>63500</xdr:colOff>
      <xdr:row>72</xdr:row>
      <xdr:rowOff>122536</xdr:rowOff>
    </xdr:to>
    <xdr:cxnSp macro="">
      <xdr:nvCxnSpPr>
        <xdr:cNvPr id="851" name="直線コネクタ 850"/>
        <xdr:cNvCxnSpPr/>
      </xdr:nvCxnSpPr>
      <xdr:spPr>
        <a:xfrm flipV="1">
          <a:off x="21323300" y="12400014"/>
          <a:ext cx="838200" cy="6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2" name="繰出金平均値テキスト"/>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122536</xdr:rowOff>
    </xdr:from>
    <xdr:to>
      <xdr:col>111</xdr:col>
      <xdr:colOff>177800</xdr:colOff>
      <xdr:row>72</xdr:row>
      <xdr:rowOff>135642</xdr:rowOff>
    </xdr:to>
    <xdr:cxnSp macro="">
      <xdr:nvCxnSpPr>
        <xdr:cNvPr id="854" name="直線コネクタ 853"/>
        <xdr:cNvCxnSpPr/>
      </xdr:nvCxnSpPr>
      <xdr:spPr>
        <a:xfrm flipV="1">
          <a:off x="20434300" y="12466936"/>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56" name="テキスト ボックス 855"/>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143186</xdr:rowOff>
    </xdr:from>
    <xdr:to>
      <xdr:col>107</xdr:col>
      <xdr:colOff>50800</xdr:colOff>
      <xdr:row>72</xdr:row>
      <xdr:rowOff>135642</xdr:rowOff>
    </xdr:to>
    <xdr:cxnSp macro="">
      <xdr:nvCxnSpPr>
        <xdr:cNvPr id="857" name="直線コネクタ 856"/>
        <xdr:cNvCxnSpPr/>
      </xdr:nvCxnSpPr>
      <xdr:spPr>
        <a:xfrm>
          <a:off x="19545300" y="12316136"/>
          <a:ext cx="889000" cy="1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59" name="テキスト ボックス 858"/>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143186</xdr:rowOff>
    </xdr:from>
    <xdr:to>
      <xdr:col>102</xdr:col>
      <xdr:colOff>114300</xdr:colOff>
      <xdr:row>72</xdr:row>
      <xdr:rowOff>10770</xdr:rowOff>
    </xdr:to>
    <xdr:cxnSp macro="">
      <xdr:nvCxnSpPr>
        <xdr:cNvPr id="860" name="直線コネクタ 859"/>
        <xdr:cNvCxnSpPr/>
      </xdr:nvCxnSpPr>
      <xdr:spPr>
        <a:xfrm flipV="1">
          <a:off x="18656300" y="12316136"/>
          <a:ext cx="8890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1985</xdr:rowOff>
    </xdr:from>
    <xdr:ext cx="534377" cy="259045"/>
    <xdr:sp macro="" textlink="">
      <xdr:nvSpPr>
        <xdr:cNvPr id="862" name="テキスト ボックス 861"/>
        <xdr:cNvSpPr txBox="1"/>
      </xdr:nvSpPr>
      <xdr:spPr>
        <a:xfrm>
          <a:off x="19278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4" name="テキスト ボックス 863"/>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4814</xdr:rowOff>
    </xdr:from>
    <xdr:to>
      <xdr:col>116</xdr:col>
      <xdr:colOff>114300</xdr:colOff>
      <xdr:row>72</xdr:row>
      <xdr:rowOff>106414</xdr:rowOff>
    </xdr:to>
    <xdr:sp macro="" textlink="">
      <xdr:nvSpPr>
        <xdr:cNvPr id="870" name="楕円 869"/>
        <xdr:cNvSpPr/>
      </xdr:nvSpPr>
      <xdr:spPr>
        <a:xfrm>
          <a:off x="22110700" y="123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91191</xdr:rowOff>
    </xdr:from>
    <xdr:ext cx="534377" cy="259045"/>
    <xdr:sp macro="" textlink="">
      <xdr:nvSpPr>
        <xdr:cNvPr id="871" name="繰出金該当値テキスト"/>
        <xdr:cNvSpPr txBox="1"/>
      </xdr:nvSpPr>
      <xdr:spPr>
        <a:xfrm>
          <a:off x="22212300" y="1226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71736</xdr:rowOff>
    </xdr:from>
    <xdr:to>
      <xdr:col>112</xdr:col>
      <xdr:colOff>38100</xdr:colOff>
      <xdr:row>73</xdr:row>
      <xdr:rowOff>1886</xdr:rowOff>
    </xdr:to>
    <xdr:sp macro="" textlink="">
      <xdr:nvSpPr>
        <xdr:cNvPr id="872" name="楕円 871"/>
        <xdr:cNvSpPr/>
      </xdr:nvSpPr>
      <xdr:spPr>
        <a:xfrm>
          <a:off x="21272500" y="124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18413</xdr:rowOff>
    </xdr:from>
    <xdr:ext cx="534377" cy="259045"/>
    <xdr:sp macro="" textlink="">
      <xdr:nvSpPr>
        <xdr:cNvPr id="873" name="テキスト ボックス 872"/>
        <xdr:cNvSpPr txBox="1"/>
      </xdr:nvSpPr>
      <xdr:spPr>
        <a:xfrm>
          <a:off x="21056111" y="121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84842</xdr:rowOff>
    </xdr:from>
    <xdr:to>
      <xdr:col>107</xdr:col>
      <xdr:colOff>101600</xdr:colOff>
      <xdr:row>73</xdr:row>
      <xdr:rowOff>14992</xdr:rowOff>
    </xdr:to>
    <xdr:sp macro="" textlink="">
      <xdr:nvSpPr>
        <xdr:cNvPr id="874" name="楕円 873"/>
        <xdr:cNvSpPr/>
      </xdr:nvSpPr>
      <xdr:spPr>
        <a:xfrm>
          <a:off x="20383500" y="124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31519</xdr:rowOff>
    </xdr:from>
    <xdr:ext cx="534377" cy="259045"/>
    <xdr:sp macro="" textlink="">
      <xdr:nvSpPr>
        <xdr:cNvPr id="875" name="テキスト ボックス 874"/>
        <xdr:cNvSpPr txBox="1"/>
      </xdr:nvSpPr>
      <xdr:spPr>
        <a:xfrm>
          <a:off x="20167111" y="1220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92386</xdr:rowOff>
    </xdr:from>
    <xdr:to>
      <xdr:col>102</xdr:col>
      <xdr:colOff>165100</xdr:colOff>
      <xdr:row>72</xdr:row>
      <xdr:rowOff>22536</xdr:rowOff>
    </xdr:to>
    <xdr:sp macro="" textlink="">
      <xdr:nvSpPr>
        <xdr:cNvPr id="876" name="楕円 875"/>
        <xdr:cNvSpPr/>
      </xdr:nvSpPr>
      <xdr:spPr>
        <a:xfrm>
          <a:off x="19494500" y="122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39063</xdr:rowOff>
    </xdr:from>
    <xdr:ext cx="534377" cy="259045"/>
    <xdr:sp macro="" textlink="">
      <xdr:nvSpPr>
        <xdr:cNvPr id="877" name="テキスト ボックス 876"/>
        <xdr:cNvSpPr txBox="1"/>
      </xdr:nvSpPr>
      <xdr:spPr>
        <a:xfrm>
          <a:off x="19278111" y="1204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131420</xdr:rowOff>
    </xdr:from>
    <xdr:to>
      <xdr:col>98</xdr:col>
      <xdr:colOff>38100</xdr:colOff>
      <xdr:row>72</xdr:row>
      <xdr:rowOff>61570</xdr:rowOff>
    </xdr:to>
    <xdr:sp macro="" textlink="">
      <xdr:nvSpPr>
        <xdr:cNvPr id="878" name="楕円 877"/>
        <xdr:cNvSpPr/>
      </xdr:nvSpPr>
      <xdr:spPr>
        <a:xfrm>
          <a:off x="18605500" y="123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78097</xdr:rowOff>
    </xdr:from>
    <xdr:ext cx="534377" cy="259045"/>
    <xdr:sp macro="" textlink="">
      <xdr:nvSpPr>
        <xdr:cNvPr id="879" name="テキスト ボックス 878"/>
        <xdr:cNvSpPr txBox="1"/>
      </xdr:nvSpPr>
      <xdr:spPr>
        <a:xfrm>
          <a:off x="18389111" y="120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歳出決算総額は、住民一人当たり約</a:t>
          </a:r>
          <a:r>
            <a:rPr lang="en-US" altLang="ja-JP" sz="1100" b="0" i="0" baseline="0">
              <a:solidFill>
                <a:schemeClr val="dk1"/>
              </a:solidFill>
              <a:effectLst/>
              <a:latin typeface="+mn-lt"/>
              <a:ea typeface="+mn-ea"/>
              <a:cs typeface="+mn-cs"/>
            </a:rPr>
            <a:t>794,012</a:t>
          </a:r>
          <a:r>
            <a:rPr lang="ja-JP" altLang="ja-JP" sz="1100" b="0" i="0" baseline="0">
              <a:solidFill>
                <a:schemeClr val="dk1"/>
              </a:solidFill>
              <a:effectLst/>
              <a:latin typeface="+mn-lt"/>
              <a:ea typeface="+mn-ea"/>
              <a:cs typeface="+mn-cs"/>
            </a:rPr>
            <a:t>円となっている。主な構成項目である人件費は、住民一人当たり</a:t>
          </a:r>
          <a:r>
            <a:rPr lang="en-US" altLang="ja-JP" sz="1100" b="0" i="0" baseline="0">
              <a:solidFill>
                <a:schemeClr val="dk1"/>
              </a:solidFill>
              <a:effectLst/>
              <a:latin typeface="+mn-lt"/>
              <a:ea typeface="+mn-ea"/>
              <a:cs typeface="+mn-cs"/>
            </a:rPr>
            <a:t>136,283</a:t>
          </a:r>
          <a:r>
            <a:rPr lang="ja-JP" altLang="ja-JP" sz="1100" b="0" i="0" baseline="0">
              <a:solidFill>
                <a:schemeClr val="dk1"/>
              </a:solidFill>
              <a:effectLst/>
              <a:latin typeface="+mn-lt"/>
              <a:ea typeface="+mn-ea"/>
              <a:cs typeface="+mn-cs"/>
            </a:rPr>
            <a:t>円となっており、人口減少の影響で増加傾向にある。</a:t>
          </a:r>
          <a:endParaRPr lang="ja-JP" altLang="ja-JP" sz="1400">
            <a:effectLst/>
          </a:endParaRPr>
        </a:p>
        <a:p>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普通建設事業費は、道路構造物定期点検事業（交付金事業）や安岐総合支所施設改修事業等の更新事業の影響により</a:t>
          </a:r>
          <a:r>
            <a:rPr kumimoji="1" lang="ja-JP" altLang="ja-JP"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11,449</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増加し、</a:t>
          </a:r>
          <a:r>
            <a:rPr kumimoji="1" lang="ja-JP" altLang="ja-JP" sz="1100" b="0" i="0" baseline="0">
              <a:solidFill>
                <a:schemeClr val="dk1"/>
              </a:solidFill>
              <a:effectLst/>
              <a:latin typeface="+mn-lt"/>
              <a:ea typeface="+mn-ea"/>
              <a:cs typeface="+mn-cs"/>
            </a:rPr>
            <a:t>公債費</a:t>
          </a:r>
          <a:r>
            <a:rPr kumimoji="1" lang="ja-JP" altLang="en-US" sz="1100" b="0" i="0" baseline="0">
              <a:solidFill>
                <a:schemeClr val="dk1"/>
              </a:solidFill>
              <a:effectLst/>
              <a:latin typeface="+mn-lt"/>
              <a:ea typeface="+mn-ea"/>
              <a:cs typeface="+mn-cs"/>
            </a:rPr>
            <a:t>は、前年度に比べ</a:t>
          </a:r>
          <a:r>
            <a:rPr kumimoji="1" lang="en-US" altLang="ja-JP" sz="1100" b="0" i="0" baseline="0">
              <a:solidFill>
                <a:schemeClr val="dk1"/>
              </a:solidFill>
              <a:effectLst/>
              <a:latin typeface="+mn-lt"/>
              <a:ea typeface="+mn-ea"/>
              <a:cs typeface="+mn-cs"/>
            </a:rPr>
            <a:t>20,948</a:t>
          </a:r>
          <a:r>
            <a:rPr kumimoji="1" lang="ja-JP" altLang="en-US" sz="1100" b="0" i="0" baseline="0">
              <a:solidFill>
                <a:schemeClr val="dk1"/>
              </a:solidFill>
              <a:effectLst/>
              <a:latin typeface="+mn-lt"/>
              <a:ea typeface="+mn-ea"/>
              <a:cs typeface="+mn-cs"/>
            </a:rPr>
            <a:t>円減少したが、</a:t>
          </a:r>
          <a:r>
            <a:rPr kumimoji="1" lang="ja-JP" altLang="ja-JP" sz="1100" b="0" i="0" baseline="0">
              <a:solidFill>
                <a:schemeClr val="dk1"/>
              </a:solidFill>
              <a:effectLst/>
              <a:latin typeface="+mn-lt"/>
              <a:ea typeface="+mn-ea"/>
              <a:cs typeface="+mn-cs"/>
            </a:rPr>
            <a:t>繰上償還を</a:t>
          </a:r>
          <a:r>
            <a:rPr kumimoji="1" lang="en-US" altLang="ja-JP" sz="1100" b="0" i="0" baseline="0">
              <a:solidFill>
                <a:schemeClr val="dk1"/>
              </a:solidFill>
              <a:effectLst/>
              <a:latin typeface="+mn-lt"/>
              <a:ea typeface="+mn-ea"/>
              <a:cs typeface="+mn-cs"/>
            </a:rPr>
            <a:t>677,949</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H29</a:t>
          </a:r>
          <a:r>
            <a:rPr kumimoji="1" lang="ja-JP" altLang="en-US"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1,004,248</a:t>
          </a:r>
          <a:r>
            <a:rPr kumimoji="1" lang="ja-JP" altLang="en-US" sz="1100" b="0" i="0" baseline="0">
              <a:solidFill>
                <a:schemeClr val="dk1"/>
              </a:solidFill>
              <a:effectLst/>
              <a:latin typeface="+mn-lt"/>
              <a:ea typeface="+mn-ea"/>
              <a:cs typeface="+mn-cs"/>
            </a:rPr>
            <a:t>千円実施）</a:t>
          </a:r>
          <a:r>
            <a:rPr kumimoji="1" lang="ja-JP" altLang="ja-JP" sz="1100" b="0" i="0" baseline="0">
              <a:solidFill>
                <a:schemeClr val="dk1"/>
              </a:solidFill>
              <a:effectLst/>
              <a:latin typeface="+mn-lt"/>
              <a:ea typeface="+mn-ea"/>
              <a:cs typeface="+mn-cs"/>
            </a:rPr>
            <a:t>実施した影響により</a:t>
          </a:r>
          <a:r>
            <a:rPr kumimoji="1" lang="ja-JP" altLang="en-US" sz="1100" b="0" i="0" baseline="0">
              <a:solidFill>
                <a:schemeClr val="dk1"/>
              </a:solidFill>
              <a:effectLst/>
              <a:latin typeface="+mn-lt"/>
              <a:ea typeface="+mn-ea"/>
              <a:cs typeface="+mn-cs"/>
            </a:rPr>
            <a:t>高い数値で推移</a:t>
          </a:r>
          <a:r>
            <a:rPr kumimoji="1" lang="ja-JP" altLang="ja-JP" sz="1100" b="0" i="0" baseline="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また、ふるさと応援寄附金の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に伴い、補助費等・物件費・積立金</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28,176
27,932
318.10
22,991,526
22,372,087
415,927
11,922,510
19,213,832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129794</xdr:rowOff>
    </xdr:from>
    <xdr:to>
      <xdr:col>24</xdr:col>
      <xdr:colOff>63500</xdr:colOff>
      <xdr:row>34</xdr:row>
      <xdr:rowOff>130747</xdr:rowOff>
    </xdr:to>
    <xdr:cxnSp macro="">
      <xdr:nvCxnSpPr>
        <xdr:cNvPr id="61" name="直線コネクタ 60"/>
        <xdr:cNvCxnSpPr/>
      </xdr:nvCxnSpPr>
      <xdr:spPr>
        <a:xfrm>
          <a:off x="3797300" y="5959094"/>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129794</xdr:rowOff>
    </xdr:from>
    <xdr:to>
      <xdr:col>19</xdr:col>
      <xdr:colOff>177800</xdr:colOff>
      <xdr:row>34</xdr:row>
      <xdr:rowOff>164465</xdr:rowOff>
    </xdr:to>
    <xdr:cxnSp macro="">
      <xdr:nvCxnSpPr>
        <xdr:cNvPr id="64" name="直線コネクタ 63"/>
        <xdr:cNvCxnSpPr/>
      </xdr:nvCxnSpPr>
      <xdr:spPr>
        <a:xfrm flipV="1">
          <a:off x="2908300" y="5959094"/>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49593</xdr:rowOff>
    </xdr:from>
    <xdr:to>
      <xdr:col>15</xdr:col>
      <xdr:colOff>50800</xdr:colOff>
      <xdr:row>34</xdr:row>
      <xdr:rowOff>164465</xdr:rowOff>
    </xdr:to>
    <xdr:cxnSp macro="">
      <xdr:nvCxnSpPr>
        <xdr:cNvPr id="67" name="直線コネクタ 66"/>
        <xdr:cNvCxnSpPr/>
      </xdr:nvCxnSpPr>
      <xdr:spPr>
        <a:xfrm>
          <a:off x="2019300" y="5878893"/>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49593</xdr:rowOff>
    </xdr:from>
    <xdr:to>
      <xdr:col>10</xdr:col>
      <xdr:colOff>114300</xdr:colOff>
      <xdr:row>34</xdr:row>
      <xdr:rowOff>76264</xdr:rowOff>
    </xdr:to>
    <xdr:cxnSp macro="">
      <xdr:nvCxnSpPr>
        <xdr:cNvPr id="70" name="直線コネクタ 69"/>
        <xdr:cNvCxnSpPr/>
      </xdr:nvCxnSpPr>
      <xdr:spPr>
        <a:xfrm flipV="1">
          <a:off x="1130300" y="5878893"/>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79947</xdr:rowOff>
    </xdr:from>
    <xdr:to>
      <xdr:col>24</xdr:col>
      <xdr:colOff>114300</xdr:colOff>
      <xdr:row>35</xdr:row>
      <xdr:rowOff>10097</xdr:rowOff>
    </xdr:to>
    <xdr:sp macro="" textlink="">
      <xdr:nvSpPr>
        <xdr:cNvPr id="80" name="楕円 79"/>
        <xdr:cNvSpPr/>
      </xdr:nvSpPr>
      <xdr:spPr>
        <a:xfrm>
          <a:off x="4584700" y="59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102824</xdr:rowOff>
    </xdr:from>
    <xdr:ext cx="469744" cy="259045"/>
    <xdr:sp macro="" textlink="">
      <xdr:nvSpPr>
        <xdr:cNvPr id="81" name="議会費該当値テキスト"/>
        <xdr:cNvSpPr txBox="1"/>
      </xdr:nvSpPr>
      <xdr:spPr>
        <a:xfrm>
          <a:off x="4686300" y="576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78994</xdr:rowOff>
    </xdr:from>
    <xdr:to>
      <xdr:col>20</xdr:col>
      <xdr:colOff>38100</xdr:colOff>
      <xdr:row>35</xdr:row>
      <xdr:rowOff>9144</xdr:rowOff>
    </xdr:to>
    <xdr:sp macro="" textlink="">
      <xdr:nvSpPr>
        <xdr:cNvPr id="82" name="楕円 81"/>
        <xdr:cNvSpPr/>
      </xdr:nvSpPr>
      <xdr:spPr>
        <a:xfrm>
          <a:off x="3746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25671</xdr:rowOff>
    </xdr:from>
    <xdr:ext cx="469744" cy="259045"/>
    <xdr:sp macro="" textlink="">
      <xdr:nvSpPr>
        <xdr:cNvPr id="83" name="テキスト ボックス 82"/>
        <xdr:cNvSpPr txBox="1"/>
      </xdr:nvSpPr>
      <xdr:spPr>
        <a:xfrm>
          <a:off x="3562428"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113665</xdr:rowOff>
    </xdr:from>
    <xdr:to>
      <xdr:col>15</xdr:col>
      <xdr:colOff>101600</xdr:colOff>
      <xdr:row>35</xdr:row>
      <xdr:rowOff>43815</xdr:rowOff>
    </xdr:to>
    <xdr:sp macro="" textlink="">
      <xdr:nvSpPr>
        <xdr:cNvPr id="84" name="楕円 83"/>
        <xdr:cNvSpPr/>
      </xdr:nvSpPr>
      <xdr:spPr>
        <a:xfrm>
          <a:off x="2857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60342</xdr:rowOff>
    </xdr:from>
    <xdr:ext cx="469744" cy="259045"/>
    <xdr:sp macro="" textlink="">
      <xdr:nvSpPr>
        <xdr:cNvPr id="85" name="テキスト ボックス 84"/>
        <xdr:cNvSpPr txBox="1"/>
      </xdr:nvSpPr>
      <xdr:spPr>
        <a:xfrm>
          <a:off x="2673428" y="571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170243</xdr:rowOff>
    </xdr:from>
    <xdr:to>
      <xdr:col>10</xdr:col>
      <xdr:colOff>165100</xdr:colOff>
      <xdr:row>34</xdr:row>
      <xdr:rowOff>100393</xdr:rowOff>
    </xdr:to>
    <xdr:sp macro="" textlink="">
      <xdr:nvSpPr>
        <xdr:cNvPr id="86" name="楕円 85"/>
        <xdr:cNvSpPr/>
      </xdr:nvSpPr>
      <xdr:spPr>
        <a:xfrm>
          <a:off x="1968500" y="58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116920</xdr:rowOff>
    </xdr:from>
    <xdr:ext cx="469744" cy="259045"/>
    <xdr:sp macro="" textlink="">
      <xdr:nvSpPr>
        <xdr:cNvPr id="87" name="テキスト ボックス 86"/>
        <xdr:cNvSpPr txBox="1"/>
      </xdr:nvSpPr>
      <xdr:spPr>
        <a:xfrm>
          <a:off x="1784428" y="560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25464</xdr:rowOff>
    </xdr:from>
    <xdr:to>
      <xdr:col>6</xdr:col>
      <xdr:colOff>38100</xdr:colOff>
      <xdr:row>34</xdr:row>
      <xdr:rowOff>127064</xdr:rowOff>
    </xdr:to>
    <xdr:sp macro="" textlink="">
      <xdr:nvSpPr>
        <xdr:cNvPr id="88" name="楕円 87"/>
        <xdr:cNvSpPr/>
      </xdr:nvSpPr>
      <xdr:spPr>
        <a:xfrm>
          <a:off x="1079500" y="58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143591</xdr:rowOff>
    </xdr:from>
    <xdr:ext cx="469744" cy="259045"/>
    <xdr:sp macro="" textlink="">
      <xdr:nvSpPr>
        <xdr:cNvPr id="89" name="テキスト ボックス 88"/>
        <xdr:cNvSpPr txBox="1"/>
      </xdr:nvSpPr>
      <xdr:spPr>
        <a:xfrm>
          <a:off x="895428" y="562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77039</xdr:rowOff>
    </xdr:from>
    <xdr:to>
      <xdr:col>24</xdr:col>
      <xdr:colOff>63500</xdr:colOff>
      <xdr:row>57</xdr:row>
      <xdr:rowOff>37910</xdr:rowOff>
    </xdr:to>
    <xdr:cxnSp macro="">
      <xdr:nvCxnSpPr>
        <xdr:cNvPr id="118" name="直線コネクタ 117"/>
        <xdr:cNvCxnSpPr/>
      </xdr:nvCxnSpPr>
      <xdr:spPr>
        <a:xfrm>
          <a:off x="3797300" y="9678239"/>
          <a:ext cx="838200" cy="1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146899</xdr:rowOff>
    </xdr:from>
    <xdr:ext cx="534377" cy="259045"/>
    <xdr:sp macro="" textlink="">
      <xdr:nvSpPr>
        <xdr:cNvPr id="119" name="総務費平均値テキスト"/>
        <xdr:cNvSpPr txBox="1"/>
      </xdr:nvSpPr>
      <xdr:spPr>
        <a:xfrm>
          <a:off x="4686300" y="991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77039</xdr:rowOff>
    </xdr:from>
    <xdr:to>
      <xdr:col>19</xdr:col>
      <xdr:colOff>177800</xdr:colOff>
      <xdr:row>57</xdr:row>
      <xdr:rowOff>10050</xdr:rowOff>
    </xdr:to>
    <xdr:cxnSp macro="">
      <xdr:nvCxnSpPr>
        <xdr:cNvPr id="121" name="直線コネクタ 120"/>
        <xdr:cNvCxnSpPr/>
      </xdr:nvCxnSpPr>
      <xdr:spPr>
        <a:xfrm flipV="1">
          <a:off x="2908300" y="9678239"/>
          <a:ext cx="889000" cy="10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125218</xdr:rowOff>
    </xdr:from>
    <xdr:to>
      <xdr:col>15</xdr:col>
      <xdr:colOff>50800</xdr:colOff>
      <xdr:row>57</xdr:row>
      <xdr:rowOff>10050</xdr:rowOff>
    </xdr:to>
    <xdr:cxnSp macro="">
      <xdr:nvCxnSpPr>
        <xdr:cNvPr id="124" name="直線コネクタ 123"/>
        <xdr:cNvCxnSpPr/>
      </xdr:nvCxnSpPr>
      <xdr:spPr>
        <a:xfrm>
          <a:off x="2019300" y="9726418"/>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125218</xdr:rowOff>
    </xdr:from>
    <xdr:to>
      <xdr:col>10</xdr:col>
      <xdr:colOff>114300</xdr:colOff>
      <xdr:row>57</xdr:row>
      <xdr:rowOff>160300</xdr:rowOff>
    </xdr:to>
    <xdr:cxnSp macro="">
      <xdr:nvCxnSpPr>
        <xdr:cNvPr id="127" name="直線コネクタ 126"/>
        <xdr:cNvCxnSpPr/>
      </xdr:nvCxnSpPr>
      <xdr:spPr>
        <a:xfrm flipV="1">
          <a:off x="1130300" y="9726418"/>
          <a:ext cx="889000" cy="20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92387</xdr:rowOff>
    </xdr:from>
    <xdr:ext cx="534377" cy="259045"/>
    <xdr:sp macro="" textlink="">
      <xdr:nvSpPr>
        <xdr:cNvPr id="129" name="テキスト ボックス 128"/>
        <xdr:cNvSpPr txBox="1"/>
      </xdr:nvSpPr>
      <xdr:spPr>
        <a:xfrm>
          <a:off x="1752111" y="100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116508</xdr:rowOff>
    </xdr:from>
    <xdr:ext cx="534377" cy="259045"/>
    <xdr:sp macro="" textlink="">
      <xdr:nvSpPr>
        <xdr:cNvPr id="131" name="テキスト ボックス 130"/>
        <xdr:cNvSpPr txBox="1"/>
      </xdr:nvSpPr>
      <xdr:spPr>
        <a:xfrm>
          <a:off x="863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158560</xdr:rowOff>
    </xdr:from>
    <xdr:to>
      <xdr:col>24</xdr:col>
      <xdr:colOff>114300</xdr:colOff>
      <xdr:row>57</xdr:row>
      <xdr:rowOff>88710</xdr:rowOff>
    </xdr:to>
    <xdr:sp macro="" textlink="">
      <xdr:nvSpPr>
        <xdr:cNvPr id="137" name="楕円 136"/>
        <xdr:cNvSpPr/>
      </xdr:nvSpPr>
      <xdr:spPr>
        <a:xfrm>
          <a:off x="4584700" y="97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9987</xdr:rowOff>
    </xdr:from>
    <xdr:ext cx="599010" cy="259045"/>
    <xdr:sp macro="" textlink="">
      <xdr:nvSpPr>
        <xdr:cNvPr id="138" name="総務費該当値テキスト"/>
        <xdr:cNvSpPr txBox="1"/>
      </xdr:nvSpPr>
      <xdr:spPr>
        <a:xfrm>
          <a:off x="4686300" y="961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26239</xdr:rowOff>
    </xdr:from>
    <xdr:to>
      <xdr:col>20</xdr:col>
      <xdr:colOff>38100</xdr:colOff>
      <xdr:row>56</xdr:row>
      <xdr:rowOff>127839</xdr:rowOff>
    </xdr:to>
    <xdr:sp macro="" textlink="">
      <xdr:nvSpPr>
        <xdr:cNvPr id="139" name="楕円 138"/>
        <xdr:cNvSpPr/>
      </xdr:nvSpPr>
      <xdr:spPr>
        <a:xfrm>
          <a:off x="3746500" y="962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144366</xdr:rowOff>
    </xdr:from>
    <xdr:ext cx="599010" cy="259045"/>
    <xdr:sp macro="" textlink="">
      <xdr:nvSpPr>
        <xdr:cNvPr id="140" name="テキスト ボックス 139"/>
        <xdr:cNvSpPr txBox="1"/>
      </xdr:nvSpPr>
      <xdr:spPr>
        <a:xfrm>
          <a:off x="3497795" y="940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130700</xdr:rowOff>
    </xdr:from>
    <xdr:to>
      <xdr:col>15</xdr:col>
      <xdr:colOff>101600</xdr:colOff>
      <xdr:row>57</xdr:row>
      <xdr:rowOff>60850</xdr:rowOff>
    </xdr:to>
    <xdr:sp macro="" textlink="">
      <xdr:nvSpPr>
        <xdr:cNvPr id="141" name="楕円 140"/>
        <xdr:cNvSpPr/>
      </xdr:nvSpPr>
      <xdr:spPr>
        <a:xfrm>
          <a:off x="2857500" y="97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77377</xdr:rowOff>
    </xdr:from>
    <xdr:ext cx="599010" cy="259045"/>
    <xdr:sp macro="" textlink="">
      <xdr:nvSpPr>
        <xdr:cNvPr id="142" name="テキスト ボックス 141"/>
        <xdr:cNvSpPr txBox="1"/>
      </xdr:nvSpPr>
      <xdr:spPr>
        <a:xfrm>
          <a:off x="2608795" y="950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74418</xdr:rowOff>
    </xdr:from>
    <xdr:to>
      <xdr:col>10</xdr:col>
      <xdr:colOff>165100</xdr:colOff>
      <xdr:row>57</xdr:row>
      <xdr:rowOff>4568</xdr:rowOff>
    </xdr:to>
    <xdr:sp macro="" textlink="">
      <xdr:nvSpPr>
        <xdr:cNvPr id="143" name="楕円 142"/>
        <xdr:cNvSpPr/>
      </xdr:nvSpPr>
      <xdr:spPr>
        <a:xfrm>
          <a:off x="1968500" y="96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21095</xdr:rowOff>
    </xdr:from>
    <xdr:ext cx="599010" cy="259045"/>
    <xdr:sp macro="" textlink="">
      <xdr:nvSpPr>
        <xdr:cNvPr id="144" name="テキスト ボックス 143"/>
        <xdr:cNvSpPr txBox="1"/>
      </xdr:nvSpPr>
      <xdr:spPr>
        <a:xfrm>
          <a:off x="1719795" y="945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109500</xdr:rowOff>
    </xdr:from>
    <xdr:to>
      <xdr:col>6</xdr:col>
      <xdr:colOff>38100</xdr:colOff>
      <xdr:row>58</xdr:row>
      <xdr:rowOff>39650</xdr:rowOff>
    </xdr:to>
    <xdr:sp macro="" textlink="">
      <xdr:nvSpPr>
        <xdr:cNvPr id="145" name="楕円 144"/>
        <xdr:cNvSpPr/>
      </xdr:nvSpPr>
      <xdr:spPr>
        <a:xfrm>
          <a:off x="1079500" y="98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56177</xdr:rowOff>
    </xdr:from>
    <xdr:ext cx="599010" cy="259045"/>
    <xdr:sp macro="" textlink="">
      <xdr:nvSpPr>
        <xdr:cNvPr id="146" name="テキスト ボックス 145"/>
        <xdr:cNvSpPr txBox="1"/>
      </xdr:nvSpPr>
      <xdr:spPr>
        <a:xfrm>
          <a:off x="830795" y="965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65951</xdr:rowOff>
    </xdr:from>
    <xdr:to>
      <xdr:col>24</xdr:col>
      <xdr:colOff>63500</xdr:colOff>
      <xdr:row>73</xdr:row>
      <xdr:rowOff>91174</xdr:rowOff>
    </xdr:to>
    <xdr:cxnSp macro="">
      <xdr:nvCxnSpPr>
        <xdr:cNvPr id="176" name="直線コネクタ 175"/>
        <xdr:cNvCxnSpPr/>
      </xdr:nvCxnSpPr>
      <xdr:spPr>
        <a:xfrm flipV="1">
          <a:off x="3797300" y="12581801"/>
          <a:ext cx="8382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110532</xdr:rowOff>
    </xdr:from>
    <xdr:ext cx="599010" cy="259045"/>
    <xdr:sp macro="" textlink="">
      <xdr:nvSpPr>
        <xdr:cNvPr id="177" name="民生費平均値テキスト"/>
        <xdr:cNvSpPr txBox="1"/>
      </xdr:nvSpPr>
      <xdr:spPr>
        <a:xfrm>
          <a:off x="4686300" y="1296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91174</xdr:rowOff>
    </xdr:from>
    <xdr:to>
      <xdr:col>19</xdr:col>
      <xdr:colOff>177800</xdr:colOff>
      <xdr:row>74</xdr:row>
      <xdr:rowOff>112344</xdr:rowOff>
    </xdr:to>
    <xdr:cxnSp macro="">
      <xdr:nvCxnSpPr>
        <xdr:cNvPr id="179" name="直線コネクタ 178"/>
        <xdr:cNvCxnSpPr/>
      </xdr:nvCxnSpPr>
      <xdr:spPr>
        <a:xfrm flipV="1">
          <a:off x="2908300" y="12607024"/>
          <a:ext cx="889000" cy="19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85513</xdr:rowOff>
    </xdr:from>
    <xdr:ext cx="599010" cy="259045"/>
    <xdr:sp macro="" textlink="">
      <xdr:nvSpPr>
        <xdr:cNvPr id="181" name="テキスト ボックス 180"/>
        <xdr:cNvSpPr txBox="1"/>
      </xdr:nvSpPr>
      <xdr:spPr>
        <a:xfrm>
          <a:off x="3497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112344</xdr:rowOff>
    </xdr:from>
    <xdr:to>
      <xdr:col>15</xdr:col>
      <xdr:colOff>50800</xdr:colOff>
      <xdr:row>74</xdr:row>
      <xdr:rowOff>151994</xdr:rowOff>
    </xdr:to>
    <xdr:cxnSp macro="">
      <xdr:nvCxnSpPr>
        <xdr:cNvPr id="182" name="直線コネクタ 181"/>
        <xdr:cNvCxnSpPr/>
      </xdr:nvCxnSpPr>
      <xdr:spPr>
        <a:xfrm flipV="1">
          <a:off x="2019300" y="12799644"/>
          <a:ext cx="889000" cy="3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87343</xdr:rowOff>
    </xdr:from>
    <xdr:ext cx="599010" cy="259045"/>
    <xdr:sp macro="" textlink="">
      <xdr:nvSpPr>
        <xdr:cNvPr id="184" name="テキスト ボックス 183"/>
        <xdr:cNvSpPr txBox="1"/>
      </xdr:nvSpPr>
      <xdr:spPr>
        <a:xfrm>
          <a:off x="2608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151994</xdr:rowOff>
    </xdr:from>
    <xdr:to>
      <xdr:col>10</xdr:col>
      <xdr:colOff>114300</xdr:colOff>
      <xdr:row>74</xdr:row>
      <xdr:rowOff>153276</xdr:rowOff>
    </xdr:to>
    <xdr:cxnSp macro="">
      <xdr:nvCxnSpPr>
        <xdr:cNvPr id="185" name="直線コネクタ 184"/>
        <xdr:cNvCxnSpPr/>
      </xdr:nvCxnSpPr>
      <xdr:spPr>
        <a:xfrm flipV="1">
          <a:off x="1130300" y="12839294"/>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128210</xdr:rowOff>
    </xdr:from>
    <xdr:ext cx="599010" cy="259045"/>
    <xdr:sp macro="" textlink="">
      <xdr:nvSpPr>
        <xdr:cNvPr id="187" name="テキスト ボックス 186"/>
        <xdr:cNvSpPr txBox="1"/>
      </xdr:nvSpPr>
      <xdr:spPr>
        <a:xfrm>
          <a:off x="1719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35780</xdr:rowOff>
    </xdr:from>
    <xdr:ext cx="599010" cy="259045"/>
    <xdr:sp macro="" textlink="">
      <xdr:nvSpPr>
        <xdr:cNvPr id="189" name="テキスト ボックス 188"/>
        <xdr:cNvSpPr txBox="1"/>
      </xdr:nvSpPr>
      <xdr:spPr>
        <a:xfrm>
          <a:off x="830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15151</xdr:rowOff>
    </xdr:from>
    <xdr:to>
      <xdr:col>24</xdr:col>
      <xdr:colOff>114300</xdr:colOff>
      <xdr:row>73</xdr:row>
      <xdr:rowOff>116751</xdr:rowOff>
    </xdr:to>
    <xdr:sp macro="" textlink="">
      <xdr:nvSpPr>
        <xdr:cNvPr id="195" name="楕円 194"/>
        <xdr:cNvSpPr/>
      </xdr:nvSpPr>
      <xdr:spPr>
        <a:xfrm>
          <a:off x="4584700" y="125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38028</xdr:rowOff>
    </xdr:from>
    <xdr:ext cx="599010" cy="259045"/>
    <xdr:sp macro="" textlink="">
      <xdr:nvSpPr>
        <xdr:cNvPr id="196" name="民生費該当値テキスト"/>
        <xdr:cNvSpPr txBox="1"/>
      </xdr:nvSpPr>
      <xdr:spPr>
        <a:xfrm>
          <a:off x="4686300" y="1238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40374</xdr:rowOff>
    </xdr:from>
    <xdr:to>
      <xdr:col>20</xdr:col>
      <xdr:colOff>38100</xdr:colOff>
      <xdr:row>73</xdr:row>
      <xdr:rowOff>141974</xdr:rowOff>
    </xdr:to>
    <xdr:sp macro="" textlink="">
      <xdr:nvSpPr>
        <xdr:cNvPr id="197" name="楕円 196"/>
        <xdr:cNvSpPr/>
      </xdr:nvSpPr>
      <xdr:spPr>
        <a:xfrm>
          <a:off x="3746500" y="125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158501</xdr:rowOff>
    </xdr:from>
    <xdr:ext cx="599010" cy="259045"/>
    <xdr:sp macro="" textlink="">
      <xdr:nvSpPr>
        <xdr:cNvPr id="198" name="テキスト ボックス 197"/>
        <xdr:cNvSpPr txBox="1"/>
      </xdr:nvSpPr>
      <xdr:spPr>
        <a:xfrm>
          <a:off x="3497795" y="1233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61544</xdr:rowOff>
    </xdr:from>
    <xdr:to>
      <xdr:col>15</xdr:col>
      <xdr:colOff>101600</xdr:colOff>
      <xdr:row>74</xdr:row>
      <xdr:rowOff>163144</xdr:rowOff>
    </xdr:to>
    <xdr:sp macro="" textlink="">
      <xdr:nvSpPr>
        <xdr:cNvPr id="199" name="楕円 198"/>
        <xdr:cNvSpPr/>
      </xdr:nvSpPr>
      <xdr:spPr>
        <a:xfrm>
          <a:off x="2857500" y="127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8221</xdr:rowOff>
    </xdr:from>
    <xdr:ext cx="599010" cy="259045"/>
    <xdr:sp macro="" textlink="">
      <xdr:nvSpPr>
        <xdr:cNvPr id="200" name="テキスト ボックス 199"/>
        <xdr:cNvSpPr txBox="1"/>
      </xdr:nvSpPr>
      <xdr:spPr>
        <a:xfrm>
          <a:off x="2608795" y="1252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101194</xdr:rowOff>
    </xdr:from>
    <xdr:to>
      <xdr:col>10</xdr:col>
      <xdr:colOff>165100</xdr:colOff>
      <xdr:row>75</xdr:row>
      <xdr:rowOff>31344</xdr:rowOff>
    </xdr:to>
    <xdr:sp macro="" textlink="">
      <xdr:nvSpPr>
        <xdr:cNvPr id="201" name="楕円 200"/>
        <xdr:cNvSpPr/>
      </xdr:nvSpPr>
      <xdr:spPr>
        <a:xfrm>
          <a:off x="1968500" y="127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47871</xdr:rowOff>
    </xdr:from>
    <xdr:ext cx="599010" cy="259045"/>
    <xdr:sp macro="" textlink="">
      <xdr:nvSpPr>
        <xdr:cNvPr id="202" name="テキスト ボックス 201"/>
        <xdr:cNvSpPr txBox="1"/>
      </xdr:nvSpPr>
      <xdr:spPr>
        <a:xfrm>
          <a:off x="1719795" y="1256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102476</xdr:rowOff>
    </xdr:from>
    <xdr:to>
      <xdr:col>6</xdr:col>
      <xdr:colOff>38100</xdr:colOff>
      <xdr:row>75</xdr:row>
      <xdr:rowOff>32626</xdr:rowOff>
    </xdr:to>
    <xdr:sp macro="" textlink="">
      <xdr:nvSpPr>
        <xdr:cNvPr id="203" name="楕円 202"/>
        <xdr:cNvSpPr/>
      </xdr:nvSpPr>
      <xdr:spPr>
        <a:xfrm>
          <a:off x="1079500" y="127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49153</xdr:rowOff>
    </xdr:from>
    <xdr:ext cx="599010" cy="259045"/>
    <xdr:sp macro="" textlink="">
      <xdr:nvSpPr>
        <xdr:cNvPr id="204" name="テキスト ボックス 203"/>
        <xdr:cNvSpPr txBox="1"/>
      </xdr:nvSpPr>
      <xdr:spPr>
        <a:xfrm>
          <a:off x="830795" y="1256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12729</xdr:rowOff>
    </xdr:from>
    <xdr:to>
      <xdr:col>24</xdr:col>
      <xdr:colOff>63500</xdr:colOff>
      <xdr:row>96</xdr:row>
      <xdr:rowOff>35688</xdr:rowOff>
    </xdr:to>
    <xdr:cxnSp macro="">
      <xdr:nvCxnSpPr>
        <xdr:cNvPr id="236" name="直線コネクタ 235"/>
        <xdr:cNvCxnSpPr/>
      </xdr:nvCxnSpPr>
      <xdr:spPr>
        <a:xfrm>
          <a:off x="3797300" y="16471929"/>
          <a:ext cx="8382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7"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12729</xdr:rowOff>
    </xdr:from>
    <xdr:to>
      <xdr:col>19</xdr:col>
      <xdr:colOff>177800</xdr:colOff>
      <xdr:row>96</xdr:row>
      <xdr:rowOff>57207</xdr:rowOff>
    </xdr:to>
    <xdr:cxnSp macro="">
      <xdr:nvCxnSpPr>
        <xdr:cNvPr id="239" name="直線コネクタ 238"/>
        <xdr:cNvCxnSpPr/>
      </xdr:nvCxnSpPr>
      <xdr:spPr>
        <a:xfrm flipV="1">
          <a:off x="2908300" y="16471929"/>
          <a:ext cx="889000" cy="4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1" name="テキスト ボックス 240"/>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57207</xdr:rowOff>
    </xdr:from>
    <xdr:to>
      <xdr:col>15</xdr:col>
      <xdr:colOff>50800</xdr:colOff>
      <xdr:row>96</xdr:row>
      <xdr:rowOff>62433</xdr:rowOff>
    </xdr:to>
    <xdr:cxnSp macro="">
      <xdr:nvCxnSpPr>
        <xdr:cNvPr id="242" name="直線コネクタ 241"/>
        <xdr:cNvCxnSpPr/>
      </xdr:nvCxnSpPr>
      <xdr:spPr>
        <a:xfrm flipV="1">
          <a:off x="2019300" y="16516407"/>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35535</xdr:rowOff>
    </xdr:from>
    <xdr:ext cx="534377" cy="259045"/>
    <xdr:sp macro="" textlink="">
      <xdr:nvSpPr>
        <xdr:cNvPr id="244" name="テキスト ボックス 243"/>
        <xdr:cNvSpPr txBox="1"/>
      </xdr:nvSpPr>
      <xdr:spPr>
        <a:xfrm>
          <a:off x="2641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62433</xdr:rowOff>
    </xdr:from>
    <xdr:to>
      <xdr:col>10</xdr:col>
      <xdr:colOff>114300</xdr:colOff>
      <xdr:row>96</xdr:row>
      <xdr:rowOff>124155</xdr:rowOff>
    </xdr:to>
    <xdr:cxnSp macro="">
      <xdr:nvCxnSpPr>
        <xdr:cNvPr id="245" name="直線コネクタ 244"/>
        <xdr:cNvCxnSpPr/>
      </xdr:nvCxnSpPr>
      <xdr:spPr>
        <a:xfrm flipV="1">
          <a:off x="1130300" y="1652163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10537</xdr:rowOff>
    </xdr:from>
    <xdr:ext cx="534377" cy="259045"/>
    <xdr:sp macro="" textlink="">
      <xdr:nvSpPr>
        <xdr:cNvPr id="247" name="テキスト ボックス 246"/>
        <xdr:cNvSpPr txBox="1"/>
      </xdr:nvSpPr>
      <xdr:spPr>
        <a:xfrm>
          <a:off x="1752111" y="166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38997</xdr:rowOff>
    </xdr:from>
    <xdr:ext cx="534377" cy="259045"/>
    <xdr:sp macro="" textlink="">
      <xdr:nvSpPr>
        <xdr:cNvPr id="249" name="テキスト ボックス 248"/>
        <xdr:cNvSpPr txBox="1"/>
      </xdr:nvSpPr>
      <xdr:spPr>
        <a:xfrm>
          <a:off x="863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156338</xdr:rowOff>
    </xdr:from>
    <xdr:to>
      <xdr:col>24</xdr:col>
      <xdr:colOff>114300</xdr:colOff>
      <xdr:row>96</xdr:row>
      <xdr:rowOff>86488</xdr:rowOff>
    </xdr:to>
    <xdr:sp macro="" textlink="">
      <xdr:nvSpPr>
        <xdr:cNvPr id="255" name="楕円 254"/>
        <xdr:cNvSpPr/>
      </xdr:nvSpPr>
      <xdr:spPr>
        <a:xfrm>
          <a:off x="4584700" y="164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7765</xdr:rowOff>
    </xdr:from>
    <xdr:ext cx="534377" cy="259045"/>
    <xdr:sp macro="" textlink="">
      <xdr:nvSpPr>
        <xdr:cNvPr id="256" name="衛生費該当値テキスト"/>
        <xdr:cNvSpPr txBox="1"/>
      </xdr:nvSpPr>
      <xdr:spPr>
        <a:xfrm>
          <a:off x="4686300" y="1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133379</xdr:rowOff>
    </xdr:from>
    <xdr:to>
      <xdr:col>20</xdr:col>
      <xdr:colOff>38100</xdr:colOff>
      <xdr:row>96</xdr:row>
      <xdr:rowOff>63529</xdr:rowOff>
    </xdr:to>
    <xdr:sp macro="" textlink="">
      <xdr:nvSpPr>
        <xdr:cNvPr id="257" name="楕円 256"/>
        <xdr:cNvSpPr/>
      </xdr:nvSpPr>
      <xdr:spPr>
        <a:xfrm>
          <a:off x="3746500" y="164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80056</xdr:rowOff>
    </xdr:from>
    <xdr:ext cx="534377" cy="259045"/>
    <xdr:sp macro="" textlink="">
      <xdr:nvSpPr>
        <xdr:cNvPr id="258" name="テキスト ボックス 257"/>
        <xdr:cNvSpPr txBox="1"/>
      </xdr:nvSpPr>
      <xdr:spPr>
        <a:xfrm>
          <a:off x="3530111" y="1619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6407</xdr:rowOff>
    </xdr:from>
    <xdr:to>
      <xdr:col>15</xdr:col>
      <xdr:colOff>101600</xdr:colOff>
      <xdr:row>96</xdr:row>
      <xdr:rowOff>108007</xdr:rowOff>
    </xdr:to>
    <xdr:sp macro="" textlink="">
      <xdr:nvSpPr>
        <xdr:cNvPr id="259" name="楕円 258"/>
        <xdr:cNvSpPr/>
      </xdr:nvSpPr>
      <xdr:spPr>
        <a:xfrm>
          <a:off x="2857500" y="164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124534</xdr:rowOff>
    </xdr:from>
    <xdr:ext cx="534377" cy="259045"/>
    <xdr:sp macro="" textlink="">
      <xdr:nvSpPr>
        <xdr:cNvPr id="260" name="テキスト ボックス 259"/>
        <xdr:cNvSpPr txBox="1"/>
      </xdr:nvSpPr>
      <xdr:spPr>
        <a:xfrm>
          <a:off x="2641111" y="1624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11633</xdr:rowOff>
    </xdr:from>
    <xdr:to>
      <xdr:col>10</xdr:col>
      <xdr:colOff>165100</xdr:colOff>
      <xdr:row>96</xdr:row>
      <xdr:rowOff>113233</xdr:rowOff>
    </xdr:to>
    <xdr:sp macro="" textlink="">
      <xdr:nvSpPr>
        <xdr:cNvPr id="261" name="楕円 260"/>
        <xdr:cNvSpPr/>
      </xdr:nvSpPr>
      <xdr:spPr>
        <a:xfrm>
          <a:off x="1968500" y="1647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129760</xdr:rowOff>
    </xdr:from>
    <xdr:ext cx="534377" cy="259045"/>
    <xdr:sp macro="" textlink="">
      <xdr:nvSpPr>
        <xdr:cNvPr id="262" name="テキスト ボックス 261"/>
        <xdr:cNvSpPr txBox="1"/>
      </xdr:nvSpPr>
      <xdr:spPr>
        <a:xfrm>
          <a:off x="1752111" y="162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73355</xdr:rowOff>
    </xdr:from>
    <xdr:to>
      <xdr:col>6</xdr:col>
      <xdr:colOff>38100</xdr:colOff>
      <xdr:row>97</xdr:row>
      <xdr:rowOff>3505</xdr:rowOff>
    </xdr:to>
    <xdr:sp macro="" textlink="">
      <xdr:nvSpPr>
        <xdr:cNvPr id="263" name="楕円 262"/>
        <xdr:cNvSpPr/>
      </xdr:nvSpPr>
      <xdr:spPr>
        <a:xfrm>
          <a:off x="1079500" y="165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20032</xdr:rowOff>
    </xdr:from>
    <xdr:ext cx="534377" cy="259045"/>
    <xdr:sp macro="" textlink="">
      <xdr:nvSpPr>
        <xdr:cNvPr id="264" name="テキスト ボックス 263"/>
        <xdr:cNvSpPr txBox="1"/>
      </xdr:nvSpPr>
      <xdr:spPr>
        <a:xfrm>
          <a:off x="863111" y="1630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73406</xdr:rowOff>
    </xdr:from>
    <xdr:to>
      <xdr:col>55</xdr:col>
      <xdr:colOff>0</xdr:colOff>
      <xdr:row>39</xdr:row>
      <xdr:rowOff>73895</xdr:rowOff>
    </xdr:to>
    <xdr:cxnSp macro="">
      <xdr:nvCxnSpPr>
        <xdr:cNvPr id="295" name="直線コネクタ 294"/>
        <xdr:cNvCxnSpPr/>
      </xdr:nvCxnSpPr>
      <xdr:spPr>
        <a:xfrm flipV="1">
          <a:off x="9639300" y="6759956"/>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73895</xdr:rowOff>
    </xdr:from>
    <xdr:to>
      <xdr:col>50</xdr:col>
      <xdr:colOff>114300</xdr:colOff>
      <xdr:row>39</xdr:row>
      <xdr:rowOff>74385</xdr:rowOff>
    </xdr:to>
    <xdr:cxnSp macro="">
      <xdr:nvCxnSpPr>
        <xdr:cNvPr id="298" name="直線コネクタ 297"/>
        <xdr:cNvCxnSpPr/>
      </xdr:nvCxnSpPr>
      <xdr:spPr>
        <a:xfrm flipV="1">
          <a:off x="8750300" y="6760445"/>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70630</xdr:rowOff>
    </xdr:from>
    <xdr:to>
      <xdr:col>45</xdr:col>
      <xdr:colOff>177800</xdr:colOff>
      <xdr:row>39</xdr:row>
      <xdr:rowOff>74385</xdr:rowOff>
    </xdr:to>
    <xdr:cxnSp macro="">
      <xdr:nvCxnSpPr>
        <xdr:cNvPr id="301" name="直線コネクタ 300"/>
        <xdr:cNvCxnSpPr/>
      </xdr:nvCxnSpPr>
      <xdr:spPr>
        <a:xfrm>
          <a:off x="7861300" y="6757180"/>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96266</xdr:rowOff>
    </xdr:from>
    <xdr:to>
      <xdr:col>41</xdr:col>
      <xdr:colOff>50800</xdr:colOff>
      <xdr:row>39</xdr:row>
      <xdr:rowOff>70630</xdr:rowOff>
    </xdr:to>
    <xdr:cxnSp macro="">
      <xdr:nvCxnSpPr>
        <xdr:cNvPr id="304" name="直線コネクタ 303"/>
        <xdr:cNvCxnSpPr/>
      </xdr:nvCxnSpPr>
      <xdr:spPr>
        <a:xfrm>
          <a:off x="6972300" y="6611366"/>
          <a:ext cx="889000" cy="14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22606</xdr:rowOff>
    </xdr:from>
    <xdr:to>
      <xdr:col>55</xdr:col>
      <xdr:colOff>50800</xdr:colOff>
      <xdr:row>39</xdr:row>
      <xdr:rowOff>124206</xdr:rowOff>
    </xdr:to>
    <xdr:sp macro="" textlink="">
      <xdr:nvSpPr>
        <xdr:cNvPr id="314" name="楕円 313"/>
        <xdr:cNvSpPr/>
      </xdr:nvSpPr>
      <xdr:spPr>
        <a:xfrm>
          <a:off x="104267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108983</xdr:rowOff>
    </xdr:from>
    <xdr:ext cx="378565" cy="259045"/>
    <xdr:sp macro="" textlink="">
      <xdr:nvSpPr>
        <xdr:cNvPr id="315" name="労働費該当値テキスト"/>
        <xdr:cNvSpPr txBox="1"/>
      </xdr:nvSpPr>
      <xdr:spPr>
        <a:xfrm>
          <a:off x="10528300" y="6624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23095</xdr:rowOff>
    </xdr:from>
    <xdr:to>
      <xdr:col>50</xdr:col>
      <xdr:colOff>165100</xdr:colOff>
      <xdr:row>39</xdr:row>
      <xdr:rowOff>124695</xdr:rowOff>
    </xdr:to>
    <xdr:sp macro="" textlink="">
      <xdr:nvSpPr>
        <xdr:cNvPr id="316" name="楕円 315"/>
        <xdr:cNvSpPr/>
      </xdr:nvSpPr>
      <xdr:spPr>
        <a:xfrm>
          <a:off x="9588500" y="67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115822</xdr:rowOff>
    </xdr:from>
    <xdr:ext cx="378565" cy="259045"/>
    <xdr:sp macro="" textlink="">
      <xdr:nvSpPr>
        <xdr:cNvPr id="317" name="テキスト ボックス 316"/>
        <xdr:cNvSpPr txBox="1"/>
      </xdr:nvSpPr>
      <xdr:spPr>
        <a:xfrm>
          <a:off x="9450017" y="6802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23585</xdr:rowOff>
    </xdr:from>
    <xdr:to>
      <xdr:col>46</xdr:col>
      <xdr:colOff>38100</xdr:colOff>
      <xdr:row>39</xdr:row>
      <xdr:rowOff>125185</xdr:rowOff>
    </xdr:to>
    <xdr:sp macro="" textlink="">
      <xdr:nvSpPr>
        <xdr:cNvPr id="318" name="楕円 317"/>
        <xdr:cNvSpPr/>
      </xdr:nvSpPr>
      <xdr:spPr>
        <a:xfrm>
          <a:off x="8699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116312</xdr:rowOff>
    </xdr:from>
    <xdr:ext cx="378565" cy="259045"/>
    <xdr:sp macro="" textlink="">
      <xdr:nvSpPr>
        <xdr:cNvPr id="319" name="テキスト ボックス 318"/>
        <xdr:cNvSpPr txBox="1"/>
      </xdr:nvSpPr>
      <xdr:spPr>
        <a:xfrm>
          <a:off x="8561017" y="680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19830</xdr:rowOff>
    </xdr:from>
    <xdr:to>
      <xdr:col>41</xdr:col>
      <xdr:colOff>101600</xdr:colOff>
      <xdr:row>39</xdr:row>
      <xdr:rowOff>121430</xdr:rowOff>
    </xdr:to>
    <xdr:sp macro="" textlink="">
      <xdr:nvSpPr>
        <xdr:cNvPr id="320" name="楕円 319"/>
        <xdr:cNvSpPr/>
      </xdr:nvSpPr>
      <xdr:spPr>
        <a:xfrm>
          <a:off x="7810500" y="67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112557</xdr:rowOff>
    </xdr:from>
    <xdr:ext cx="378565" cy="259045"/>
    <xdr:sp macro="" textlink="">
      <xdr:nvSpPr>
        <xdr:cNvPr id="321" name="テキスト ボックス 320"/>
        <xdr:cNvSpPr txBox="1"/>
      </xdr:nvSpPr>
      <xdr:spPr>
        <a:xfrm>
          <a:off x="7672017" y="679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45466</xdr:rowOff>
    </xdr:from>
    <xdr:to>
      <xdr:col>36</xdr:col>
      <xdr:colOff>165100</xdr:colOff>
      <xdr:row>38</xdr:row>
      <xdr:rowOff>147066</xdr:rowOff>
    </xdr:to>
    <xdr:sp macro="" textlink="">
      <xdr:nvSpPr>
        <xdr:cNvPr id="322" name="楕円 321"/>
        <xdr:cNvSpPr/>
      </xdr:nvSpPr>
      <xdr:spPr>
        <a:xfrm>
          <a:off x="6921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138193</xdr:rowOff>
    </xdr:from>
    <xdr:ext cx="469744" cy="259045"/>
    <xdr:sp macro="" textlink="">
      <xdr:nvSpPr>
        <xdr:cNvPr id="323" name="テキスト ボックス 322"/>
        <xdr:cNvSpPr txBox="1"/>
      </xdr:nvSpPr>
      <xdr:spPr>
        <a:xfrm>
          <a:off x="6737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58862</xdr:rowOff>
    </xdr:from>
    <xdr:to>
      <xdr:col>55</xdr:col>
      <xdr:colOff>0</xdr:colOff>
      <xdr:row>56</xdr:row>
      <xdr:rowOff>86795</xdr:rowOff>
    </xdr:to>
    <xdr:cxnSp macro="">
      <xdr:nvCxnSpPr>
        <xdr:cNvPr id="354" name="直線コネクタ 353"/>
        <xdr:cNvCxnSpPr/>
      </xdr:nvCxnSpPr>
      <xdr:spPr>
        <a:xfrm>
          <a:off x="9639300" y="9660062"/>
          <a:ext cx="838200" cy="2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5" name="農林水産業費平均値テキスト"/>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136151</xdr:rowOff>
    </xdr:from>
    <xdr:to>
      <xdr:col>50</xdr:col>
      <xdr:colOff>114300</xdr:colOff>
      <xdr:row>56</xdr:row>
      <xdr:rowOff>58862</xdr:rowOff>
    </xdr:to>
    <xdr:cxnSp macro="">
      <xdr:nvCxnSpPr>
        <xdr:cNvPr id="357" name="直線コネクタ 356"/>
        <xdr:cNvCxnSpPr/>
      </xdr:nvCxnSpPr>
      <xdr:spPr>
        <a:xfrm>
          <a:off x="8750300" y="9565901"/>
          <a:ext cx="88900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59" name="テキスト ボックス 358"/>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136151</xdr:rowOff>
    </xdr:from>
    <xdr:to>
      <xdr:col>45</xdr:col>
      <xdr:colOff>177800</xdr:colOff>
      <xdr:row>57</xdr:row>
      <xdr:rowOff>34032</xdr:rowOff>
    </xdr:to>
    <xdr:cxnSp macro="">
      <xdr:nvCxnSpPr>
        <xdr:cNvPr id="360" name="直線コネクタ 359"/>
        <xdr:cNvCxnSpPr/>
      </xdr:nvCxnSpPr>
      <xdr:spPr>
        <a:xfrm flipV="1">
          <a:off x="7861300" y="9565901"/>
          <a:ext cx="889000" cy="24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34032</xdr:rowOff>
    </xdr:from>
    <xdr:to>
      <xdr:col>41</xdr:col>
      <xdr:colOff>50800</xdr:colOff>
      <xdr:row>57</xdr:row>
      <xdr:rowOff>103374</xdr:rowOff>
    </xdr:to>
    <xdr:cxnSp macro="">
      <xdr:nvCxnSpPr>
        <xdr:cNvPr id="363" name="直線コネクタ 362"/>
        <xdr:cNvCxnSpPr/>
      </xdr:nvCxnSpPr>
      <xdr:spPr>
        <a:xfrm flipV="1">
          <a:off x="6972300" y="9806682"/>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120950</xdr:rowOff>
    </xdr:from>
    <xdr:ext cx="534377" cy="259045"/>
    <xdr:sp macro="" textlink="">
      <xdr:nvSpPr>
        <xdr:cNvPr id="365" name="テキスト ボックス 364"/>
        <xdr:cNvSpPr txBox="1"/>
      </xdr:nvSpPr>
      <xdr:spPr>
        <a:xfrm>
          <a:off x="7594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xdr:rowOff>
    </xdr:from>
    <xdr:ext cx="534377" cy="259045"/>
    <xdr:sp macro="" textlink="">
      <xdr:nvSpPr>
        <xdr:cNvPr id="367" name="テキスト ボックス 366"/>
        <xdr:cNvSpPr txBox="1"/>
      </xdr:nvSpPr>
      <xdr:spPr>
        <a:xfrm>
          <a:off x="670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35995</xdr:rowOff>
    </xdr:from>
    <xdr:to>
      <xdr:col>55</xdr:col>
      <xdr:colOff>50800</xdr:colOff>
      <xdr:row>56</xdr:row>
      <xdr:rowOff>137595</xdr:rowOff>
    </xdr:to>
    <xdr:sp macro="" textlink="">
      <xdr:nvSpPr>
        <xdr:cNvPr id="373" name="楕円 372"/>
        <xdr:cNvSpPr/>
      </xdr:nvSpPr>
      <xdr:spPr>
        <a:xfrm>
          <a:off x="10426700" y="96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58872</xdr:rowOff>
    </xdr:from>
    <xdr:ext cx="534377" cy="259045"/>
    <xdr:sp macro="" textlink="">
      <xdr:nvSpPr>
        <xdr:cNvPr id="374" name="農林水産業費該当値テキスト"/>
        <xdr:cNvSpPr txBox="1"/>
      </xdr:nvSpPr>
      <xdr:spPr>
        <a:xfrm>
          <a:off x="10528300" y="948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8062</xdr:rowOff>
    </xdr:from>
    <xdr:to>
      <xdr:col>50</xdr:col>
      <xdr:colOff>165100</xdr:colOff>
      <xdr:row>56</xdr:row>
      <xdr:rowOff>109662</xdr:rowOff>
    </xdr:to>
    <xdr:sp macro="" textlink="">
      <xdr:nvSpPr>
        <xdr:cNvPr id="375" name="楕円 374"/>
        <xdr:cNvSpPr/>
      </xdr:nvSpPr>
      <xdr:spPr>
        <a:xfrm>
          <a:off x="9588500" y="96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126189</xdr:rowOff>
    </xdr:from>
    <xdr:ext cx="534377" cy="259045"/>
    <xdr:sp macro="" textlink="">
      <xdr:nvSpPr>
        <xdr:cNvPr id="376" name="テキスト ボックス 375"/>
        <xdr:cNvSpPr txBox="1"/>
      </xdr:nvSpPr>
      <xdr:spPr>
        <a:xfrm>
          <a:off x="9372111" y="938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85351</xdr:rowOff>
    </xdr:from>
    <xdr:to>
      <xdr:col>46</xdr:col>
      <xdr:colOff>38100</xdr:colOff>
      <xdr:row>56</xdr:row>
      <xdr:rowOff>15501</xdr:rowOff>
    </xdr:to>
    <xdr:sp macro="" textlink="">
      <xdr:nvSpPr>
        <xdr:cNvPr id="377" name="楕円 376"/>
        <xdr:cNvSpPr/>
      </xdr:nvSpPr>
      <xdr:spPr>
        <a:xfrm>
          <a:off x="8699500" y="951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32028</xdr:rowOff>
    </xdr:from>
    <xdr:ext cx="534377" cy="259045"/>
    <xdr:sp macro="" textlink="">
      <xdr:nvSpPr>
        <xdr:cNvPr id="378" name="テキスト ボックス 377"/>
        <xdr:cNvSpPr txBox="1"/>
      </xdr:nvSpPr>
      <xdr:spPr>
        <a:xfrm>
          <a:off x="8483111" y="929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154682</xdr:rowOff>
    </xdr:from>
    <xdr:to>
      <xdr:col>41</xdr:col>
      <xdr:colOff>101600</xdr:colOff>
      <xdr:row>57</xdr:row>
      <xdr:rowOff>84832</xdr:rowOff>
    </xdr:to>
    <xdr:sp macro="" textlink="">
      <xdr:nvSpPr>
        <xdr:cNvPr id="379" name="楕円 378"/>
        <xdr:cNvSpPr/>
      </xdr:nvSpPr>
      <xdr:spPr>
        <a:xfrm>
          <a:off x="7810500" y="975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101359</xdr:rowOff>
    </xdr:from>
    <xdr:ext cx="534377" cy="259045"/>
    <xdr:sp macro="" textlink="">
      <xdr:nvSpPr>
        <xdr:cNvPr id="380" name="テキスト ボックス 379"/>
        <xdr:cNvSpPr txBox="1"/>
      </xdr:nvSpPr>
      <xdr:spPr>
        <a:xfrm>
          <a:off x="7594111" y="953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52574</xdr:rowOff>
    </xdr:from>
    <xdr:to>
      <xdr:col>36</xdr:col>
      <xdr:colOff>165100</xdr:colOff>
      <xdr:row>57</xdr:row>
      <xdr:rowOff>154174</xdr:rowOff>
    </xdr:to>
    <xdr:sp macro="" textlink="">
      <xdr:nvSpPr>
        <xdr:cNvPr id="381" name="楕円 380"/>
        <xdr:cNvSpPr/>
      </xdr:nvSpPr>
      <xdr:spPr>
        <a:xfrm>
          <a:off x="6921500" y="98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170701</xdr:rowOff>
    </xdr:from>
    <xdr:ext cx="534377" cy="259045"/>
    <xdr:sp macro="" textlink="">
      <xdr:nvSpPr>
        <xdr:cNvPr id="382" name="テキスト ボックス 381"/>
        <xdr:cNvSpPr txBox="1"/>
      </xdr:nvSpPr>
      <xdr:spPr>
        <a:xfrm>
          <a:off x="6705111" y="96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72400</xdr:rowOff>
    </xdr:from>
    <xdr:to>
      <xdr:col>55</xdr:col>
      <xdr:colOff>0</xdr:colOff>
      <xdr:row>78</xdr:row>
      <xdr:rowOff>86544</xdr:rowOff>
    </xdr:to>
    <xdr:cxnSp macro="">
      <xdr:nvCxnSpPr>
        <xdr:cNvPr id="411" name="直線コネクタ 410"/>
        <xdr:cNvCxnSpPr/>
      </xdr:nvCxnSpPr>
      <xdr:spPr>
        <a:xfrm>
          <a:off x="9639300" y="13445500"/>
          <a:ext cx="838200" cy="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72400</xdr:rowOff>
    </xdr:from>
    <xdr:to>
      <xdr:col>50</xdr:col>
      <xdr:colOff>114300</xdr:colOff>
      <xdr:row>78</xdr:row>
      <xdr:rowOff>108885</xdr:rowOff>
    </xdr:to>
    <xdr:cxnSp macro="">
      <xdr:nvCxnSpPr>
        <xdr:cNvPr id="414" name="直線コネクタ 413"/>
        <xdr:cNvCxnSpPr/>
      </xdr:nvCxnSpPr>
      <xdr:spPr>
        <a:xfrm flipV="1">
          <a:off x="8750300" y="13445500"/>
          <a:ext cx="8890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143025</xdr:rowOff>
    </xdr:from>
    <xdr:ext cx="534377" cy="259045"/>
    <xdr:sp macro="" textlink="">
      <xdr:nvSpPr>
        <xdr:cNvPr id="416" name="テキスト ボックス 415"/>
        <xdr:cNvSpPr txBox="1"/>
      </xdr:nvSpPr>
      <xdr:spPr>
        <a:xfrm>
          <a:off x="9372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108885</xdr:rowOff>
    </xdr:from>
    <xdr:to>
      <xdr:col>45</xdr:col>
      <xdr:colOff>177800</xdr:colOff>
      <xdr:row>78</xdr:row>
      <xdr:rowOff>115187</xdr:rowOff>
    </xdr:to>
    <xdr:cxnSp macro="">
      <xdr:nvCxnSpPr>
        <xdr:cNvPr id="417" name="直線コネクタ 416"/>
        <xdr:cNvCxnSpPr/>
      </xdr:nvCxnSpPr>
      <xdr:spPr>
        <a:xfrm flipV="1">
          <a:off x="7861300" y="13481985"/>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115187</xdr:rowOff>
    </xdr:from>
    <xdr:to>
      <xdr:col>41</xdr:col>
      <xdr:colOff>50800</xdr:colOff>
      <xdr:row>78</xdr:row>
      <xdr:rowOff>140089</xdr:rowOff>
    </xdr:to>
    <xdr:cxnSp macro="">
      <xdr:nvCxnSpPr>
        <xdr:cNvPr id="420" name="直線コネクタ 419"/>
        <xdr:cNvCxnSpPr/>
      </xdr:nvCxnSpPr>
      <xdr:spPr>
        <a:xfrm flipV="1">
          <a:off x="6972300" y="13488287"/>
          <a:ext cx="889000" cy="2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35744</xdr:rowOff>
    </xdr:from>
    <xdr:to>
      <xdr:col>55</xdr:col>
      <xdr:colOff>50800</xdr:colOff>
      <xdr:row>78</xdr:row>
      <xdr:rowOff>137344</xdr:rowOff>
    </xdr:to>
    <xdr:sp macro="" textlink="">
      <xdr:nvSpPr>
        <xdr:cNvPr id="430" name="楕円 429"/>
        <xdr:cNvSpPr/>
      </xdr:nvSpPr>
      <xdr:spPr>
        <a:xfrm>
          <a:off x="10426700" y="134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148900</xdr:rowOff>
    </xdr:from>
    <xdr:ext cx="534377" cy="259045"/>
    <xdr:sp macro="" textlink="">
      <xdr:nvSpPr>
        <xdr:cNvPr id="431" name="商工費該当値テキスト"/>
        <xdr:cNvSpPr txBox="1"/>
      </xdr:nvSpPr>
      <xdr:spPr>
        <a:xfrm>
          <a:off x="10528300" y="133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21600</xdr:rowOff>
    </xdr:from>
    <xdr:to>
      <xdr:col>50</xdr:col>
      <xdr:colOff>165100</xdr:colOff>
      <xdr:row>78</xdr:row>
      <xdr:rowOff>123200</xdr:rowOff>
    </xdr:to>
    <xdr:sp macro="" textlink="">
      <xdr:nvSpPr>
        <xdr:cNvPr id="432" name="楕円 431"/>
        <xdr:cNvSpPr/>
      </xdr:nvSpPr>
      <xdr:spPr>
        <a:xfrm>
          <a:off x="9588500" y="133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139727</xdr:rowOff>
    </xdr:from>
    <xdr:ext cx="534377" cy="259045"/>
    <xdr:sp macro="" textlink="">
      <xdr:nvSpPr>
        <xdr:cNvPr id="433" name="テキスト ボックス 432"/>
        <xdr:cNvSpPr txBox="1"/>
      </xdr:nvSpPr>
      <xdr:spPr>
        <a:xfrm>
          <a:off x="9372111" y="1316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58085</xdr:rowOff>
    </xdr:from>
    <xdr:to>
      <xdr:col>46</xdr:col>
      <xdr:colOff>38100</xdr:colOff>
      <xdr:row>78</xdr:row>
      <xdr:rowOff>159685</xdr:rowOff>
    </xdr:to>
    <xdr:sp macro="" textlink="">
      <xdr:nvSpPr>
        <xdr:cNvPr id="434" name="楕円 433"/>
        <xdr:cNvSpPr/>
      </xdr:nvSpPr>
      <xdr:spPr>
        <a:xfrm>
          <a:off x="8699500" y="134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150812</xdr:rowOff>
    </xdr:from>
    <xdr:ext cx="534377" cy="259045"/>
    <xdr:sp macro="" textlink="">
      <xdr:nvSpPr>
        <xdr:cNvPr id="435" name="テキスト ボックス 434"/>
        <xdr:cNvSpPr txBox="1"/>
      </xdr:nvSpPr>
      <xdr:spPr>
        <a:xfrm>
          <a:off x="8483111" y="1352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64387</xdr:rowOff>
    </xdr:from>
    <xdr:to>
      <xdr:col>41</xdr:col>
      <xdr:colOff>101600</xdr:colOff>
      <xdr:row>78</xdr:row>
      <xdr:rowOff>165987</xdr:rowOff>
    </xdr:to>
    <xdr:sp macro="" textlink="">
      <xdr:nvSpPr>
        <xdr:cNvPr id="436" name="楕円 435"/>
        <xdr:cNvSpPr/>
      </xdr:nvSpPr>
      <xdr:spPr>
        <a:xfrm>
          <a:off x="7810500" y="134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157114</xdr:rowOff>
    </xdr:from>
    <xdr:ext cx="534377" cy="259045"/>
    <xdr:sp macro="" textlink="">
      <xdr:nvSpPr>
        <xdr:cNvPr id="437" name="テキスト ボックス 436"/>
        <xdr:cNvSpPr txBox="1"/>
      </xdr:nvSpPr>
      <xdr:spPr>
        <a:xfrm>
          <a:off x="7594111" y="1353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89289</xdr:rowOff>
    </xdr:from>
    <xdr:to>
      <xdr:col>36</xdr:col>
      <xdr:colOff>165100</xdr:colOff>
      <xdr:row>79</xdr:row>
      <xdr:rowOff>19439</xdr:rowOff>
    </xdr:to>
    <xdr:sp macro="" textlink="">
      <xdr:nvSpPr>
        <xdr:cNvPr id="438" name="楕円 437"/>
        <xdr:cNvSpPr/>
      </xdr:nvSpPr>
      <xdr:spPr>
        <a:xfrm>
          <a:off x="6921500" y="134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10566</xdr:rowOff>
    </xdr:from>
    <xdr:ext cx="469744" cy="259045"/>
    <xdr:sp macro="" textlink="">
      <xdr:nvSpPr>
        <xdr:cNvPr id="439" name="テキスト ボックス 438"/>
        <xdr:cNvSpPr txBox="1"/>
      </xdr:nvSpPr>
      <xdr:spPr>
        <a:xfrm>
          <a:off x="6737428" y="1355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157438</xdr:rowOff>
    </xdr:from>
    <xdr:to>
      <xdr:col>55</xdr:col>
      <xdr:colOff>0</xdr:colOff>
      <xdr:row>97</xdr:row>
      <xdr:rowOff>161823</xdr:rowOff>
    </xdr:to>
    <xdr:cxnSp macro="">
      <xdr:nvCxnSpPr>
        <xdr:cNvPr id="464" name="直線コネクタ 463"/>
        <xdr:cNvCxnSpPr/>
      </xdr:nvCxnSpPr>
      <xdr:spPr>
        <a:xfrm flipV="1">
          <a:off x="9639300" y="16788088"/>
          <a:ext cx="838200" cy="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5" name="土木費平均値テキスト"/>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161773</xdr:rowOff>
    </xdr:from>
    <xdr:to>
      <xdr:col>50</xdr:col>
      <xdr:colOff>114300</xdr:colOff>
      <xdr:row>97</xdr:row>
      <xdr:rowOff>161823</xdr:rowOff>
    </xdr:to>
    <xdr:cxnSp macro="">
      <xdr:nvCxnSpPr>
        <xdr:cNvPr id="467" name="直線コネクタ 466"/>
        <xdr:cNvCxnSpPr/>
      </xdr:nvCxnSpPr>
      <xdr:spPr>
        <a:xfrm>
          <a:off x="8750300" y="16792423"/>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9" name="テキスト ボックス 468"/>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161773</xdr:rowOff>
    </xdr:from>
    <xdr:to>
      <xdr:col>45</xdr:col>
      <xdr:colOff>177800</xdr:colOff>
      <xdr:row>97</xdr:row>
      <xdr:rowOff>164759</xdr:rowOff>
    </xdr:to>
    <xdr:cxnSp macro="">
      <xdr:nvCxnSpPr>
        <xdr:cNvPr id="470" name="直線コネクタ 469"/>
        <xdr:cNvCxnSpPr/>
      </xdr:nvCxnSpPr>
      <xdr:spPr>
        <a:xfrm flipV="1">
          <a:off x="7861300" y="16792423"/>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2" name="テキスト ボックス 471"/>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164466</xdr:rowOff>
    </xdr:from>
    <xdr:to>
      <xdr:col>41</xdr:col>
      <xdr:colOff>50800</xdr:colOff>
      <xdr:row>97</xdr:row>
      <xdr:rowOff>164759</xdr:rowOff>
    </xdr:to>
    <xdr:cxnSp macro="">
      <xdr:nvCxnSpPr>
        <xdr:cNvPr id="473" name="直線コネクタ 472"/>
        <xdr:cNvCxnSpPr/>
      </xdr:nvCxnSpPr>
      <xdr:spPr>
        <a:xfrm>
          <a:off x="6972300" y="16795116"/>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35479</xdr:rowOff>
    </xdr:from>
    <xdr:ext cx="534377" cy="259045"/>
    <xdr:sp macro="" textlink="">
      <xdr:nvSpPr>
        <xdr:cNvPr id="475" name="テキスト ボックス 474"/>
        <xdr:cNvSpPr txBox="1"/>
      </xdr:nvSpPr>
      <xdr:spPr>
        <a:xfrm>
          <a:off x="7594111" y="1683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36503</xdr:rowOff>
    </xdr:from>
    <xdr:ext cx="534377" cy="259045"/>
    <xdr:sp macro="" textlink="">
      <xdr:nvSpPr>
        <xdr:cNvPr id="477" name="テキスト ボックス 476"/>
        <xdr:cNvSpPr txBox="1"/>
      </xdr:nvSpPr>
      <xdr:spPr>
        <a:xfrm>
          <a:off x="6705111" y="168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106638</xdr:rowOff>
    </xdr:from>
    <xdr:to>
      <xdr:col>55</xdr:col>
      <xdr:colOff>50800</xdr:colOff>
      <xdr:row>98</xdr:row>
      <xdr:rowOff>36788</xdr:rowOff>
    </xdr:to>
    <xdr:sp macro="" textlink="">
      <xdr:nvSpPr>
        <xdr:cNvPr id="483" name="楕円 482"/>
        <xdr:cNvSpPr/>
      </xdr:nvSpPr>
      <xdr:spPr>
        <a:xfrm>
          <a:off x="10426700" y="167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66015</xdr:rowOff>
    </xdr:from>
    <xdr:ext cx="534377" cy="259045"/>
    <xdr:sp macro="" textlink="">
      <xdr:nvSpPr>
        <xdr:cNvPr id="484" name="土木費該当値テキスト"/>
        <xdr:cNvSpPr txBox="1"/>
      </xdr:nvSpPr>
      <xdr:spPr>
        <a:xfrm>
          <a:off x="10528300" y="165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111023</xdr:rowOff>
    </xdr:from>
    <xdr:to>
      <xdr:col>50</xdr:col>
      <xdr:colOff>165100</xdr:colOff>
      <xdr:row>98</xdr:row>
      <xdr:rowOff>41173</xdr:rowOff>
    </xdr:to>
    <xdr:sp macro="" textlink="">
      <xdr:nvSpPr>
        <xdr:cNvPr id="485" name="楕円 484"/>
        <xdr:cNvSpPr/>
      </xdr:nvSpPr>
      <xdr:spPr>
        <a:xfrm>
          <a:off x="9588500" y="167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57700</xdr:rowOff>
    </xdr:from>
    <xdr:ext cx="534377" cy="259045"/>
    <xdr:sp macro="" textlink="">
      <xdr:nvSpPr>
        <xdr:cNvPr id="486" name="テキスト ボックス 485"/>
        <xdr:cNvSpPr txBox="1"/>
      </xdr:nvSpPr>
      <xdr:spPr>
        <a:xfrm>
          <a:off x="9372111" y="1651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110973</xdr:rowOff>
    </xdr:from>
    <xdr:to>
      <xdr:col>46</xdr:col>
      <xdr:colOff>38100</xdr:colOff>
      <xdr:row>98</xdr:row>
      <xdr:rowOff>41123</xdr:rowOff>
    </xdr:to>
    <xdr:sp macro="" textlink="">
      <xdr:nvSpPr>
        <xdr:cNvPr id="487" name="楕円 486"/>
        <xdr:cNvSpPr/>
      </xdr:nvSpPr>
      <xdr:spPr>
        <a:xfrm>
          <a:off x="8699500" y="167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57650</xdr:rowOff>
    </xdr:from>
    <xdr:ext cx="534377" cy="259045"/>
    <xdr:sp macro="" textlink="">
      <xdr:nvSpPr>
        <xdr:cNvPr id="488" name="テキスト ボックス 487"/>
        <xdr:cNvSpPr txBox="1"/>
      </xdr:nvSpPr>
      <xdr:spPr>
        <a:xfrm>
          <a:off x="8483111" y="165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113959</xdr:rowOff>
    </xdr:from>
    <xdr:to>
      <xdr:col>41</xdr:col>
      <xdr:colOff>101600</xdr:colOff>
      <xdr:row>98</xdr:row>
      <xdr:rowOff>44109</xdr:rowOff>
    </xdr:to>
    <xdr:sp macro="" textlink="">
      <xdr:nvSpPr>
        <xdr:cNvPr id="489" name="楕円 488"/>
        <xdr:cNvSpPr/>
      </xdr:nvSpPr>
      <xdr:spPr>
        <a:xfrm>
          <a:off x="7810500" y="167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60636</xdr:rowOff>
    </xdr:from>
    <xdr:ext cx="534377" cy="259045"/>
    <xdr:sp macro="" textlink="">
      <xdr:nvSpPr>
        <xdr:cNvPr id="490" name="テキスト ボックス 489"/>
        <xdr:cNvSpPr txBox="1"/>
      </xdr:nvSpPr>
      <xdr:spPr>
        <a:xfrm>
          <a:off x="7594111" y="1651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113666</xdr:rowOff>
    </xdr:from>
    <xdr:to>
      <xdr:col>36</xdr:col>
      <xdr:colOff>165100</xdr:colOff>
      <xdr:row>98</xdr:row>
      <xdr:rowOff>43816</xdr:rowOff>
    </xdr:to>
    <xdr:sp macro="" textlink="">
      <xdr:nvSpPr>
        <xdr:cNvPr id="491" name="楕円 490"/>
        <xdr:cNvSpPr/>
      </xdr:nvSpPr>
      <xdr:spPr>
        <a:xfrm>
          <a:off x="6921500" y="167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60343</xdr:rowOff>
    </xdr:from>
    <xdr:ext cx="534377" cy="259045"/>
    <xdr:sp macro="" textlink="">
      <xdr:nvSpPr>
        <xdr:cNvPr id="492" name="テキスト ボックス 491"/>
        <xdr:cNvSpPr txBox="1"/>
      </xdr:nvSpPr>
      <xdr:spPr>
        <a:xfrm>
          <a:off x="6705111" y="165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164579</xdr:rowOff>
    </xdr:from>
    <xdr:to>
      <xdr:col>85</xdr:col>
      <xdr:colOff>126364</xdr:colOff>
      <xdr:row>37</xdr:row>
      <xdr:rowOff>128537</xdr:rowOff>
    </xdr:to>
    <xdr:cxnSp macro="">
      <xdr:nvCxnSpPr>
        <xdr:cNvPr id="516" name="直線コネクタ 515"/>
        <xdr:cNvCxnSpPr/>
      </xdr:nvCxnSpPr>
      <xdr:spPr>
        <a:xfrm flipV="1">
          <a:off x="16317595" y="5650979"/>
          <a:ext cx="1269" cy="821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132363</xdr:rowOff>
    </xdr:from>
    <xdr:ext cx="534377" cy="259045"/>
    <xdr:sp macro="" textlink="">
      <xdr:nvSpPr>
        <xdr:cNvPr id="517" name="消防費最小値テキスト"/>
        <xdr:cNvSpPr txBox="1"/>
      </xdr:nvSpPr>
      <xdr:spPr>
        <a:xfrm>
          <a:off x="16370300" y="64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128537</xdr:rowOff>
    </xdr:from>
    <xdr:to>
      <xdr:col>86</xdr:col>
      <xdr:colOff>25400</xdr:colOff>
      <xdr:row>37</xdr:row>
      <xdr:rowOff>128537</xdr:rowOff>
    </xdr:to>
    <xdr:cxnSp macro="">
      <xdr:nvCxnSpPr>
        <xdr:cNvPr id="518" name="直線コネクタ 517"/>
        <xdr:cNvCxnSpPr/>
      </xdr:nvCxnSpPr>
      <xdr:spPr>
        <a:xfrm>
          <a:off x="16230600" y="647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111256</xdr:rowOff>
    </xdr:from>
    <xdr:ext cx="534377" cy="259045"/>
    <xdr:sp macro="" textlink="">
      <xdr:nvSpPr>
        <xdr:cNvPr id="519" name="消防費最大値テキスト"/>
        <xdr:cNvSpPr txBox="1"/>
      </xdr:nvSpPr>
      <xdr:spPr>
        <a:xfrm>
          <a:off x="16370300" y="542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164579</xdr:rowOff>
    </xdr:from>
    <xdr:to>
      <xdr:col>86</xdr:col>
      <xdr:colOff>25400</xdr:colOff>
      <xdr:row>32</xdr:row>
      <xdr:rowOff>164579</xdr:rowOff>
    </xdr:to>
    <xdr:cxnSp macro="">
      <xdr:nvCxnSpPr>
        <xdr:cNvPr id="520" name="直線コネクタ 519"/>
        <xdr:cNvCxnSpPr/>
      </xdr:nvCxnSpPr>
      <xdr:spPr>
        <a:xfrm>
          <a:off x="16230600" y="56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48641</xdr:rowOff>
    </xdr:from>
    <xdr:to>
      <xdr:col>85</xdr:col>
      <xdr:colOff>127000</xdr:colOff>
      <xdr:row>36</xdr:row>
      <xdr:rowOff>82264</xdr:rowOff>
    </xdr:to>
    <xdr:cxnSp macro="">
      <xdr:nvCxnSpPr>
        <xdr:cNvPr id="521" name="直線コネクタ 520"/>
        <xdr:cNvCxnSpPr/>
      </xdr:nvCxnSpPr>
      <xdr:spPr>
        <a:xfrm flipV="1">
          <a:off x="15481300" y="6220841"/>
          <a:ext cx="838200" cy="3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21340</xdr:rowOff>
    </xdr:from>
    <xdr:ext cx="534377" cy="259045"/>
    <xdr:sp macro="" textlink="">
      <xdr:nvSpPr>
        <xdr:cNvPr id="522" name="消防費平均値テキスト"/>
        <xdr:cNvSpPr txBox="1"/>
      </xdr:nvSpPr>
      <xdr:spPr>
        <a:xfrm>
          <a:off x="16370300" y="619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42913</xdr:rowOff>
    </xdr:from>
    <xdr:to>
      <xdr:col>85</xdr:col>
      <xdr:colOff>177800</xdr:colOff>
      <xdr:row>36</xdr:row>
      <xdr:rowOff>144513</xdr:rowOff>
    </xdr:to>
    <xdr:sp macro="" textlink="">
      <xdr:nvSpPr>
        <xdr:cNvPr id="523" name="フローチャート: 判断 522"/>
        <xdr:cNvSpPr/>
      </xdr:nvSpPr>
      <xdr:spPr>
        <a:xfrm>
          <a:off x="162687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27038</xdr:rowOff>
    </xdr:from>
    <xdr:to>
      <xdr:col>81</xdr:col>
      <xdr:colOff>50800</xdr:colOff>
      <xdr:row>36</xdr:row>
      <xdr:rowOff>82264</xdr:rowOff>
    </xdr:to>
    <xdr:cxnSp macro="">
      <xdr:nvCxnSpPr>
        <xdr:cNvPr id="524" name="直線コネクタ 523"/>
        <xdr:cNvCxnSpPr/>
      </xdr:nvCxnSpPr>
      <xdr:spPr>
        <a:xfrm>
          <a:off x="14592300" y="6199238"/>
          <a:ext cx="8890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70479</xdr:rowOff>
    </xdr:from>
    <xdr:to>
      <xdr:col>81</xdr:col>
      <xdr:colOff>101600</xdr:colOff>
      <xdr:row>37</xdr:row>
      <xdr:rowOff>629</xdr:rowOff>
    </xdr:to>
    <xdr:sp macro="" textlink="">
      <xdr:nvSpPr>
        <xdr:cNvPr id="525" name="フローチャート: 判断 524"/>
        <xdr:cNvSpPr/>
      </xdr:nvSpPr>
      <xdr:spPr>
        <a:xfrm>
          <a:off x="15430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163206</xdr:rowOff>
    </xdr:from>
    <xdr:ext cx="534377" cy="259045"/>
    <xdr:sp macro="" textlink="">
      <xdr:nvSpPr>
        <xdr:cNvPr id="526" name="テキスト ボックス 525"/>
        <xdr:cNvSpPr txBox="1"/>
      </xdr:nvSpPr>
      <xdr:spPr>
        <a:xfrm>
          <a:off x="15214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37135</xdr:rowOff>
    </xdr:from>
    <xdr:to>
      <xdr:col>76</xdr:col>
      <xdr:colOff>114300</xdr:colOff>
      <xdr:row>36</xdr:row>
      <xdr:rowOff>27038</xdr:rowOff>
    </xdr:to>
    <xdr:cxnSp macro="">
      <xdr:nvCxnSpPr>
        <xdr:cNvPr id="527" name="直線コネクタ 526"/>
        <xdr:cNvCxnSpPr/>
      </xdr:nvCxnSpPr>
      <xdr:spPr>
        <a:xfrm>
          <a:off x="13703300" y="5352085"/>
          <a:ext cx="889000" cy="84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8166</xdr:rowOff>
    </xdr:from>
    <xdr:to>
      <xdr:col>76</xdr:col>
      <xdr:colOff>165100</xdr:colOff>
      <xdr:row>36</xdr:row>
      <xdr:rowOff>109766</xdr:rowOff>
    </xdr:to>
    <xdr:sp macro="" textlink="">
      <xdr:nvSpPr>
        <xdr:cNvPr id="528" name="フローチャート: 判断 527"/>
        <xdr:cNvSpPr/>
      </xdr:nvSpPr>
      <xdr:spPr>
        <a:xfrm>
          <a:off x="14541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100893</xdr:rowOff>
    </xdr:from>
    <xdr:ext cx="534377" cy="259045"/>
    <xdr:sp macro="" textlink="">
      <xdr:nvSpPr>
        <xdr:cNvPr id="529" name="テキスト ボックス 528"/>
        <xdr:cNvSpPr txBox="1"/>
      </xdr:nvSpPr>
      <xdr:spPr>
        <a:xfrm>
          <a:off x="14325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37135</xdr:rowOff>
    </xdr:from>
    <xdr:to>
      <xdr:col>71</xdr:col>
      <xdr:colOff>177800</xdr:colOff>
      <xdr:row>32</xdr:row>
      <xdr:rowOff>136157</xdr:rowOff>
    </xdr:to>
    <xdr:cxnSp macro="">
      <xdr:nvCxnSpPr>
        <xdr:cNvPr id="530" name="直線コネクタ 529"/>
        <xdr:cNvCxnSpPr/>
      </xdr:nvCxnSpPr>
      <xdr:spPr>
        <a:xfrm flipV="1">
          <a:off x="12814300" y="5352085"/>
          <a:ext cx="889000" cy="27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1" name="フローチャート: 判断 530"/>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145299</xdr:rowOff>
    </xdr:from>
    <xdr:ext cx="534377" cy="259045"/>
    <xdr:sp macro="" textlink="">
      <xdr:nvSpPr>
        <xdr:cNvPr id="532" name="テキスト ボックス 531"/>
        <xdr:cNvSpPr txBox="1"/>
      </xdr:nvSpPr>
      <xdr:spPr>
        <a:xfrm>
          <a:off x="13436111" y="63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3" name="フローチャート: 判断 532"/>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127449</xdr:rowOff>
    </xdr:from>
    <xdr:ext cx="534377" cy="259045"/>
    <xdr:sp macro="" textlink="">
      <xdr:nvSpPr>
        <xdr:cNvPr id="534" name="テキスト ボックス 533"/>
        <xdr:cNvSpPr txBox="1"/>
      </xdr:nvSpPr>
      <xdr:spPr>
        <a:xfrm>
          <a:off x="12547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169291</xdr:rowOff>
    </xdr:from>
    <xdr:to>
      <xdr:col>85</xdr:col>
      <xdr:colOff>177800</xdr:colOff>
      <xdr:row>36</xdr:row>
      <xdr:rowOff>99441</xdr:rowOff>
    </xdr:to>
    <xdr:sp macro="" textlink="">
      <xdr:nvSpPr>
        <xdr:cNvPr id="540" name="楕円 539"/>
        <xdr:cNvSpPr/>
      </xdr:nvSpPr>
      <xdr:spPr>
        <a:xfrm>
          <a:off x="162687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20718</xdr:rowOff>
    </xdr:from>
    <xdr:ext cx="534377" cy="259045"/>
    <xdr:sp macro="" textlink="">
      <xdr:nvSpPr>
        <xdr:cNvPr id="541" name="消防費該当値テキスト"/>
        <xdr:cNvSpPr txBox="1"/>
      </xdr:nvSpPr>
      <xdr:spPr>
        <a:xfrm>
          <a:off x="16370300" y="60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31464</xdr:rowOff>
    </xdr:from>
    <xdr:to>
      <xdr:col>81</xdr:col>
      <xdr:colOff>101600</xdr:colOff>
      <xdr:row>36</xdr:row>
      <xdr:rowOff>133064</xdr:rowOff>
    </xdr:to>
    <xdr:sp macro="" textlink="">
      <xdr:nvSpPr>
        <xdr:cNvPr id="542" name="楕円 541"/>
        <xdr:cNvSpPr/>
      </xdr:nvSpPr>
      <xdr:spPr>
        <a:xfrm>
          <a:off x="15430500" y="62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149591</xdr:rowOff>
    </xdr:from>
    <xdr:ext cx="534377" cy="259045"/>
    <xdr:sp macro="" textlink="">
      <xdr:nvSpPr>
        <xdr:cNvPr id="543" name="テキスト ボックス 542"/>
        <xdr:cNvSpPr txBox="1"/>
      </xdr:nvSpPr>
      <xdr:spPr>
        <a:xfrm>
          <a:off x="15214111" y="597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147688</xdr:rowOff>
    </xdr:from>
    <xdr:to>
      <xdr:col>76</xdr:col>
      <xdr:colOff>165100</xdr:colOff>
      <xdr:row>36</xdr:row>
      <xdr:rowOff>77838</xdr:rowOff>
    </xdr:to>
    <xdr:sp macro="" textlink="">
      <xdr:nvSpPr>
        <xdr:cNvPr id="544" name="楕円 543"/>
        <xdr:cNvSpPr/>
      </xdr:nvSpPr>
      <xdr:spPr>
        <a:xfrm>
          <a:off x="14541500" y="61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94365</xdr:rowOff>
    </xdr:from>
    <xdr:ext cx="534377" cy="259045"/>
    <xdr:sp macro="" textlink="">
      <xdr:nvSpPr>
        <xdr:cNvPr id="545" name="テキスト ボックス 544"/>
        <xdr:cNvSpPr txBox="1"/>
      </xdr:nvSpPr>
      <xdr:spPr>
        <a:xfrm>
          <a:off x="14325111" y="59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157785</xdr:rowOff>
    </xdr:from>
    <xdr:to>
      <xdr:col>72</xdr:col>
      <xdr:colOff>38100</xdr:colOff>
      <xdr:row>31</xdr:row>
      <xdr:rowOff>87935</xdr:rowOff>
    </xdr:to>
    <xdr:sp macro="" textlink="">
      <xdr:nvSpPr>
        <xdr:cNvPr id="546" name="楕円 545"/>
        <xdr:cNvSpPr/>
      </xdr:nvSpPr>
      <xdr:spPr>
        <a:xfrm>
          <a:off x="13652500" y="53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104462</xdr:rowOff>
    </xdr:from>
    <xdr:ext cx="534377" cy="259045"/>
    <xdr:sp macro="" textlink="">
      <xdr:nvSpPr>
        <xdr:cNvPr id="547" name="テキスト ボックス 546"/>
        <xdr:cNvSpPr txBox="1"/>
      </xdr:nvSpPr>
      <xdr:spPr>
        <a:xfrm>
          <a:off x="13436111" y="50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85357</xdr:rowOff>
    </xdr:from>
    <xdr:to>
      <xdr:col>67</xdr:col>
      <xdr:colOff>101600</xdr:colOff>
      <xdr:row>33</xdr:row>
      <xdr:rowOff>15507</xdr:rowOff>
    </xdr:to>
    <xdr:sp macro="" textlink="">
      <xdr:nvSpPr>
        <xdr:cNvPr id="548" name="楕円 547"/>
        <xdr:cNvSpPr/>
      </xdr:nvSpPr>
      <xdr:spPr>
        <a:xfrm>
          <a:off x="12763500" y="55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32034</xdr:rowOff>
    </xdr:from>
    <xdr:ext cx="534377" cy="259045"/>
    <xdr:sp macro="" textlink="">
      <xdr:nvSpPr>
        <xdr:cNvPr id="549" name="テキスト ボックス 548"/>
        <xdr:cNvSpPr txBox="1"/>
      </xdr:nvSpPr>
      <xdr:spPr>
        <a:xfrm>
          <a:off x="12547111" y="53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6" name="直線コネクタ 575"/>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77"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78" name="直線コネクタ 577"/>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79"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0" name="直線コネクタ 579"/>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112312</xdr:rowOff>
    </xdr:from>
    <xdr:to>
      <xdr:col>85</xdr:col>
      <xdr:colOff>127000</xdr:colOff>
      <xdr:row>57</xdr:row>
      <xdr:rowOff>118103</xdr:rowOff>
    </xdr:to>
    <xdr:cxnSp macro="">
      <xdr:nvCxnSpPr>
        <xdr:cNvPr id="581" name="直線コネクタ 580"/>
        <xdr:cNvCxnSpPr/>
      </xdr:nvCxnSpPr>
      <xdr:spPr>
        <a:xfrm flipV="1">
          <a:off x="15481300" y="9713512"/>
          <a:ext cx="838200" cy="1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2" name="教育費平均値テキスト"/>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3" name="フローチャート: 判断 582"/>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113161</xdr:rowOff>
    </xdr:from>
    <xdr:to>
      <xdr:col>81</xdr:col>
      <xdr:colOff>50800</xdr:colOff>
      <xdr:row>57</xdr:row>
      <xdr:rowOff>118103</xdr:rowOff>
    </xdr:to>
    <xdr:cxnSp macro="">
      <xdr:nvCxnSpPr>
        <xdr:cNvPr id="584" name="直線コネクタ 583"/>
        <xdr:cNvCxnSpPr/>
      </xdr:nvCxnSpPr>
      <xdr:spPr>
        <a:xfrm>
          <a:off x="14592300" y="9885811"/>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5" name="フローチャート: 判断 584"/>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6" name="テキスト ボックス 585"/>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113161</xdr:rowOff>
    </xdr:from>
    <xdr:to>
      <xdr:col>76</xdr:col>
      <xdr:colOff>114300</xdr:colOff>
      <xdr:row>58</xdr:row>
      <xdr:rowOff>23963</xdr:rowOff>
    </xdr:to>
    <xdr:cxnSp macro="">
      <xdr:nvCxnSpPr>
        <xdr:cNvPr id="587" name="直線コネクタ 586"/>
        <xdr:cNvCxnSpPr/>
      </xdr:nvCxnSpPr>
      <xdr:spPr>
        <a:xfrm flipV="1">
          <a:off x="13703300" y="9885811"/>
          <a:ext cx="889000" cy="8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88" name="フローチャート: 判断 587"/>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11092</xdr:rowOff>
    </xdr:from>
    <xdr:ext cx="534377" cy="259045"/>
    <xdr:sp macro="" textlink="">
      <xdr:nvSpPr>
        <xdr:cNvPr id="589" name="テキスト ボックス 588"/>
        <xdr:cNvSpPr txBox="1"/>
      </xdr:nvSpPr>
      <xdr:spPr>
        <a:xfrm>
          <a:off x="14325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23963</xdr:rowOff>
    </xdr:from>
    <xdr:to>
      <xdr:col>71</xdr:col>
      <xdr:colOff>177800</xdr:colOff>
      <xdr:row>58</xdr:row>
      <xdr:rowOff>99129</xdr:rowOff>
    </xdr:to>
    <xdr:cxnSp macro="">
      <xdr:nvCxnSpPr>
        <xdr:cNvPr id="590" name="直線コネクタ 589"/>
        <xdr:cNvCxnSpPr/>
      </xdr:nvCxnSpPr>
      <xdr:spPr>
        <a:xfrm flipV="1">
          <a:off x="12814300" y="9968063"/>
          <a:ext cx="889000" cy="7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1" name="フローチャート: 判断 590"/>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2" name="テキスト ボックス 591"/>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3" name="フローチャート: 判断 592"/>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4" name="テキスト ボックス 593"/>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61512</xdr:rowOff>
    </xdr:from>
    <xdr:to>
      <xdr:col>85</xdr:col>
      <xdr:colOff>177800</xdr:colOff>
      <xdr:row>56</xdr:row>
      <xdr:rowOff>163112</xdr:rowOff>
    </xdr:to>
    <xdr:sp macro="" textlink="">
      <xdr:nvSpPr>
        <xdr:cNvPr id="600" name="楕円 599"/>
        <xdr:cNvSpPr/>
      </xdr:nvSpPr>
      <xdr:spPr>
        <a:xfrm>
          <a:off x="16268700" y="96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84389</xdr:rowOff>
    </xdr:from>
    <xdr:ext cx="534377" cy="259045"/>
    <xdr:sp macro="" textlink="">
      <xdr:nvSpPr>
        <xdr:cNvPr id="601" name="教育費該当値テキスト"/>
        <xdr:cNvSpPr txBox="1"/>
      </xdr:nvSpPr>
      <xdr:spPr>
        <a:xfrm>
          <a:off x="16370300" y="95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67303</xdr:rowOff>
    </xdr:from>
    <xdr:to>
      <xdr:col>81</xdr:col>
      <xdr:colOff>101600</xdr:colOff>
      <xdr:row>57</xdr:row>
      <xdr:rowOff>168903</xdr:rowOff>
    </xdr:to>
    <xdr:sp macro="" textlink="">
      <xdr:nvSpPr>
        <xdr:cNvPr id="602" name="楕円 601"/>
        <xdr:cNvSpPr/>
      </xdr:nvSpPr>
      <xdr:spPr>
        <a:xfrm>
          <a:off x="15430500" y="98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13980</xdr:rowOff>
    </xdr:from>
    <xdr:ext cx="534377" cy="259045"/>
    <xdr:sp macro="" textlink="">
      <xdr:nvSpPr>
        <xdr:cNvPr id="603" name="テキスト ボックス 602"/>
        <xdr:cNvSpPr txBox="1"/>
      </xdr:nvSpPr>
      <xdr:spPr>
        <a:xfrm>
          <a:off x="15214111" y="961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62361</xdr:rowOff>
    </xdr:from>
    <xdr:to>
      <xdr:col>76</xdr:col>
      <xdr:colOff>165100</xdr:colOff>
      <xdr:row>57</xdr:row>
      <xdr:rowOff>163961</xdr:rowOff>
    </xdr:to>
    <xdr:sp macro="" textlink="">
      <xdr:nvSpPr>
        <xdr:cNvPr id="604" name="楕円 603"/>
        <xdr:cNvSpPr/>
      </xdr:nvSpPr>
      <xdr:spPr>
        <a:xfrm>
          <a:off x="14541500" y="98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9038</xdr:rowOff>
    </xdr:from>
    <xdr:ext cx="534377" cy="259045"/>
    <xdr:sp macro="" textlink="">
      <xdr:nvSpPr>
        <xdr:cNvPr id="605" name="テキスト ボックス 604"/>
        <xdr:cNvSpPr txBox="1"/>
      </xdr:nvSpPr>
      <xdr:spPr>
        <a:xfrm>
          <a:off x="14325111" y="961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144613</xdr:rowOff>
    </xdr:from>
    <xdr:to>
      <xdr:col>72</xdr:col>
      <xdr:colOff>38100</xdr:colOff>
      <xdr:row>58</xdr:row>
      <xdr:rowOff>74763</xdr:rowOff>
    </xdr:to>
    <xdr:sp macro="" textlink="">
      <xdr:nvSpPr>
        <xdr:cNvPr id="606" name="楕円 605"/>
        <xdr:cNvSpPr/>
      </xdr:nvSpPr>
      <xdr:spPr>
        <a:xfrm>
          <a:off x="13652500" y="99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65890</xdr:rowOff>
    </xdr:from>
    <xdr:ext cx="534377" cy="259045"/>
    <xdr:sp macro="" textlink="">
      <xdr:nvSpPr>
        <xdr:cNvPr id="607" name="テキスト ボックス 606"/>
        <xdr:cNvSpPr txBox="1"/>
      </xdr:nvSpPr>
      <xdr:spPr>
        <a:xfrm>
          <a:off x="13436111" y="100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48329</xdr:rowOff>
    </xdr:from>
    <xdr:to>
      <xdr:col>67</xdr:col>
      <xdr:colOff>101600</xdr:colOff>
      <xdr:row>58</xdr:row>
      <xdr:rowOff>149929</xdr:rowOff>
    </xdr:to>
    <xdr:sp macro="" textlink="">
      <xdr:nvSpPr>
        <xdr:cNvPr id="608" name="楕円 607"/>
        <xdr:cNvSpPr/>
      </xdr:nvSpPr>
      <xdr:spPr>
        <a:xfrm>
          <a:off x="12763500" y="999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141056</xdr:rowOff>
    </xdr:from>
    <xdr:ext cx="534377" cy="259045"/>
    <xdr:sp macro="" textlink="">
      <xdr:nvSpPr>
        <xdr:cNvPr id="609" name="テキスト ボックス 608"/>
        <xdr:cNvSpPr txBox="1"/>
      </xdr:nvSpPr>
      <xdr:spPr>
        <a:xfrm>
          <a:off x="12547111" y="1008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3" name="テキスト ボックス 62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1" name="直線コネクタ 630"/>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2"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4"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5" name="直線コネクタ 634"/>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135347</xdr:rowOff>
    </xdr:from>
    <xdr:to>
      <xdr:col>85</xdr:col>
      <xdr:colOff>127000</xdr:colOff>
      <xdr:row>78</xdr:row>
      <xdr:rowOff>135679</xdr:rowOff>
    </xdr:to>
    <xdr:cxnSp macro="">
      <xdr:nvCxnSpPr>
        <xdr:cNvPr id="636" name="直線コネクタ 635"/>
        <xdr:cNvCxnSpPr/>
      </xdr:nvCxnSpPr>
      <xdr:spPr>
        <a:xfrm flipV="1">
          <a:off x="15481300" y="13508447"/>
          <a:ext cx="8382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37"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38" name="フローチャート: 判断 637"/>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135679</xdr:rowOff>
    </xdr:from>
    <xdr:to>
      <xdr:col>81</xdr:col>
      <xdr:colOff>50800</xdr:colOff>
      <xdr:row>78</xdr:row>
      <xdr:rowOff>138040</xdr:rowOff>
    </xdr:to>
    <xdr:cxnSp macro="">
      <xdr:nvCxnSpPr>
        <xdr:cNvPr id="639" name="直線コネクタ 638"/>
        <xdr:cNvCxnSpPr/>
      </xdr:nvCxnSpPr>
      <xdr:spPr>
        <a:xfrm flipV="1">
          <a:off x="14592300" y="13508779"/>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0" name="フローチャート: 判断 639"/>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1" name="テキスト ボックス 640"/>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138040</xdr:rowOff>
    </xdr:from>
    <xdr:to>
      <xdr:col>76</xdr:col>
      <xdr:colOff>114300</xdr:colOff>
      <xdr:row>78</xdr:row>
      <xdr:rowOff>139302</xdr:rowOff>
    </xdr:to>
    <xdr:cxnSp macro="">
      <xdr:nvCxnSpPr>
        <xdr:cNvPr id="642" name="直線コネクタ 641"/>
        <xdr:cNvCxnSpPr/>
      </xdr:nvCxnSpPr>
      <xdr:spPr>
        <a:xfrm flipV="1">
          <a:off x="13703300" y="13511140"/>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3" name="フローチャート: 判断 642"/>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4" name="テキスト ボックス 643"/>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138491</xdr:rowOff>
    </xdr:from>
    <xdr:to>
      <xdr:col>71</xdr:col>
      <xdr:colOff>177800</xdr:colOff>
      <xdr:row>78</xdr:row>
      <xdr:rowOff>139302</xdr:rowOff>
    </xdr:to>
    <xdr:cxnSp macro="">
      <xdr:nvCxnSpPr>
        <xdr:cNvPr id="645" name="直線コネクタ 644"/>
        <xdr:cNvCxnSpPr/>
      </xdr:nvCxnSpPr>
      <xdr:spPr>
        <a:xfrm>
          <a:off x="12814300" y="13511591"/>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6" name="フローチャート: 判断 645"/>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47" name="テキスト ボックス 646"/>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48" name="フローチャート: 判断 647"/>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49" name="テキスト ボックス 648"/>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84547</xdr:rowOff>
    </xdr:from>
    <xdr:to>
      <xdr:col>85</xdr:col>
      <xdr:colOff>177800</xdr:colOff>
      <xdr:row>79</xdr:row>
      <xdr:rowOff>14697</xdr:rowOff>
    </xdr:to>
    <xdr:sp macro="" textlink="">
      <xdr:nvSpPr>
        <xdr:cNvPr id="655" name="楕円 654"/>
        <xdr:cNvSpPr/>
      </xdr:nvSpPr>
      <xdr:spPr>
        <a:xfrm>
          <a:off x="16268700" y="134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59787</xdr:rowOff>
    </xdr:from>
    <xdr:ext cx="469744" cy="259045"/>
    <xdr:sp macro="" textlink="">
      <xdr:nvSpPr>
        <xdr:cNvPr id="656" name="災害復旧費該当値テキスト"/>
        <xdr:cNvSpPr txBox="1"/>
      </xdr:nvSpPr>
      <xdr:spPr>
        <a:xfrm>
          <a:off x="16370300" y="1343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84879</xdr:rowOff>
    </xdr:from>
    <xdr:to>
      <xdr:col>81</xdr:col>
      <xdr:colOff>101600</xdr:colOff>
      <xdr:row>79</xdr:row>
      <xdr:rowOff>15029</xdr:rowOff>
    </xdr:to>
    <xdr:sp macro="" textlink="">
      <xdr:nvSpPr>
        <xdr:cNvPr id="657" name="楕円 656"/>
        <xdr:cNvSpPr/>
      </xdr:nvSpPr>
      <xdr:spPr>
        <a:xfrm>
          <a:off x="15430500" y="134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6156</xdr:rowOff>
    </xdr:from>
    <xdr:ext cx="469744" cy="259045"/>
    <xdr:sp macro="" textlink="">
      <xdr:nvSpPr>
        <xdr:cNvPr id="658" name="テキスト ボックス 657"/>
        <xdr:cNvSpPr txBox="1"/>
      </xdr:nvSpPr>
      <xdr:spPr>
        <a:xfrm>
          <a:off x="15246428" y="1355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87240</xdr:rowOff>
    </xdr:from>
    <xdr:to>
      <xdr:col>76</xdr:col>
      <xdr:colOff>165100</xdr:colOff>
      <xdr:row>79</xdr:row>
      <xdr:rowOff>17390</xdr:rowOff>
    </xdr:to>
    <xdr:sp macro="" textlink="">
      <xdr:nvSpPr>
        <xdr:cNvPr id="659" name="楕円 658"/>
        <xdr:cNvSpPr/>
      </xdr:nvSpPr>
      <xdr:spPr>
        <a:xfrm>
          <a:off x="14541500" y="1346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8517</xdr:rowOff>
    </xdr:from>
    <xdr:ext cx="378565" cy="259045"/>
    <xdr:sp macro="" textlink="">
      <xdr:nvSpPr>
        <xdr:cNvPr id="660" name="テキスト ボックス 659"/>
        <xdr:cNvSpPr txBox="1"/>
      </xdr:nvSpPr>
      <xdr:spPr>
        <a:xfrm>
          <a:off x="14403017" y="13553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88502</xdr:rowOff>
    </xdr:from>
    <xdr:to>
      <xdr:col>72</xdr:col>
      <xdr:colOff>38100</xdr:colOff>
      <xdr:row>79</xdr:row>
      <xdr:rowOff>18652</xdr:rowOff>
    </xdr:to>
    <xdr:sp macro="" textlink="">
      <xdr:nvSpPr>
        <xdr:cNvPr id="661" name="楕円 660"/>
        <xdr:cNvSpPr/>
      </xdr:nvSpPr>
      <xdr:spPr>
        <a:xfrm>
          <a:off x="13652500" y="134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9779</xdr:rowOff>
    </xdr:from>
    <xdr:ext cx="378565" cy="259045"/>
    <xdr:sp macro="" textlink="">
      <xdr:nvSpPr>
        <xdr:cNvPr id="662" name="テキスト ボックス 661"/>
        <xdr:cNvSpPr txBox="1"/>
      </xdr:nvSpPr>
      <xdr:spPr>
        <a:xfrm>
          <a:off x="13514017" y="13554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87691</xdr:rowOff>
    </xdr:from>
    <xdr:to>
      <xdr:col>67</xdr:col>
      <xdr:colOff>101600</xdr:colOff>
      <xdr:row>79</xdr:row>
      <xdr:rowOff>17841</xdr:rowOff>
    </xdr:to>
    <xdr:sp macro="" textlink="">
      <xdr:nvSpPr>
        <xdr:cNvPr id="663" name="楕円 662"/>
        <xdr:cNvSpPr/>
      </xdr:nvSpPr>
      <xdr:spPr>
        <a:xfrm>
          <a:off x="12763500" y="134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8968</xdr:rowOff>
    </xdr:from>
    <xdr:ext cx="378565" cy="259045"/>
    <xdr:sp macro="" textlink="">
      <xdr:nvSpPr>
        <xdr:cNvPr id="664" name="テキスト ボックス 663"/>
        <xdr:cNvSpPr txBox="1"/>
      </xdr:nvSpPr>
      <xdr:spPr>
        <a:xfrm>
          <a:off x="12625017" y="13553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0" name="直線コネクタ 689"/>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1"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2" name="直線コネクタ 691"/>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3"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4" name="直線コネクタ 693"/>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37342</xdr:rowOff>
    </xdr:from>
    <xdr:to>
      <xdr:col>85</xdr:col>
      <xdr:colOff>127000</xdr:colOff>
      <xdr:row>92</xdr:row>
      <xdr:rowOff>93948</xdr:rowOff>
    </xdr:to>
    <xdr:cxnSp macro="">
      <xdr:nvCxnSpPr>
        <xdr:cNvPr id="695" name="直線コネクタ 694"/>
        <xdr:cNvCxnSpPr/>
      </xdr:nvCxnSpPr>
      <xdr:spPr>
        <a:xfrm>
          <a:off x="15481300" y="15639292"/>
          <a:ext cx="838200" cy="22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151060</xdr:rowOff>
    </xdr:from>
    <xdr:ext cx="534377" cy="259045"/>
    <xdr:sp macro="" textlink="">
      <xdr:nvSpPr>
        <xdr:cNvPr id="696" name="公債費平均値テキスト"/>
        <xdr:cNvSpPr txBox="1"/>
      </xdr:nvSpPr>
      <xdr:spPr>
        <a:xfrm>
          <a:off x="163703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697" name="フローチャート: 判断 696"/>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37342</xdr:rowOff>
    </xdr:from>
    <xdr:to>
      <xdr:col>81</xdr:col>
      <xdr:colOff>50800</xdr:colOff>
      <xdr:row>93</xdr:row>
      <xdr:rowOff>60920</xdr:rowOff>
    </xdr:to>
    <xdr:cxnSp macro="">
      <xdr:nvCxnSpPr>
        <xdr:cNvPr id="698" name="直線コネクタ 697"/>
        <xdr:cNvCxnSpPr/>
      </xdr:nvCxnSpPr>
      <xdr:spPr>
        <a:xfrm flipV="1">
          <a:off x="14592300" y="15639292"/>
          <a:ext cx="889000" cy="36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699" name="フローチャート: 判断 698"/>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87944</xdr:rowOff>
    </xdr:from>
    <xdr:ext cx="534377" cy="259045"/>
    <xdr:sp macro="" textlink="">
      <xdr:nvSpPr>
        <xdr:cNvPr id="700" name="テキスト ボックス 699"/>
        <xdr:cNvSpPr txBox="1"/>
      </xdr:nvSpPr>
      <xdr:spPr>
        <a:xfrm>
          <a:off x="15214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44188</xdr:rowOff>
    </xdr:from>
    <xdr:to>
      <xdr:col>76</xdr:col>
      <xdr:colOff>114300</xdr:colOff>
      <xdr:row>93</xdr:row>
      <xdr:rowOff>60920</xdr:rowOff>
    </xdr:to>
    <xdr:cxnSp macro="">
      <xdr:nvCxnSpPr>
        <xdr:cNvPr id="701" name="直線コネクタ 700"/>
        <xdr:cNvCxnSpPr/>
      </xdr:nvCxnSpPr>
      <xdr:spPr>
        <a:xfrm>
          <a:off x="13703300" y="15989038"/>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2" name="フローチャート: 判断 701"/>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113166</xdr:rowOff>
    </xdr:from>
    <xdr:ext cx="534377" cy="259045"/>
    <xdr:sp macro="" textlink="">
      <xdr:nvSpPr>
        <xdr:cNvPr id="703" name="テキスト ボックス 702"/>
        <xdr:cNvSpPr txBox="1"/>
      </xdr:nvSpPr>
      <xdr:spPr>
        <a:xfrm>
          <a:off x="14325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44188</xdr:rowOff>
    </xdr:from>
    <xdr:to>
      <xdr:col>71</xdr:col>
      <xdr:colOff>177800</xdr:colOff>
      <xdr:row>93</xdr:row>
      <xdr:rowOff>105344</xdr:rowOff>
    </xdr:to>
    <xdr:cxnSp macro="">
      <xdr:nvCxnSpPr>
        <xdr:cNvPr id="704" name="直線コネクタ 703"/>
        <xdr:cNvCxnSpPr/>
      </xdr:nvCxnSpPr>
      <xdr:spPr>
        <a:xfrm flipV="1">
          <a:off x="12814300" y="15989038"/>
          <a:ext cx="889000" cy="6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5" name="フローチャート: 判断 704"/>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106690</xdr:rowOff>
    </xdr:from>
    <xdr:ext cx="534377" cy="259045"/>
    <xdr:sp macro="" textlink="">
      <xdr:nvSpPr>
        <xdr:cNvPr id="706" name="テキスト ボックス 705"/>
        <xdr:cNvSpPr txBox="1"/>
      </xdr:nvSpPr>
      <xdr:spPr>
        <a:xfrm>
          <a:off x="13436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7" name="フローチャート: 判断 706"/>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08" name="テキスト ボックス 707"/>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43148</xdr:rowOff>
    </xdr:from>
    <xdr:to>
      <xdr:col>85</xdr:col>
      <xdr:colOff>177800</xdr:colOff>
      <xdr:row>92</xdr:row>
      <xdr:rowOff>144748</xdr:rowOff>
    </xdr:to>
    <xdr:sp macro="" textlink="">
      <xdr:nvSpPr>
        <xdr:cNvPr id="714" name="楕円 713"/>
        <xdr:cNvSpPr/>
      </xdr:nvSpPr>
      <xdr:spPr>
        <a:xfrm>
          <a:off x="16268700" y="158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66025</xdr:rowOff>
    </xdr:from>
    <xdr:ext cx="599010" cy="259045"/>
    <xdr:sp macro="" textlink="">
      <xdr:nvSpPr>
        <xdr:cNvPr id="715" name="公債費該当値テキスト"/>
        <xdr:cNvSpPr txBox="1"/>
      </xdr:nvSpPr>
      <xdr:spPr>
        <a:xfrm>
          <a:off x="16370300" y="1566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157992</xdr:rowOff>
    </xdr:from>
    <xdr:to>
      <xdr:col>81</xdr:col>
      <xdr:colOff>101600</xdr:colOff>
      <xdr:row>91</xdr:row>
      <xdr:rowOff>88142</xdr:rowOff>
    </xdr:to>
    <xdr:sp macro="" textlink="">
      <xdr:nvSpPr>
        <xdr:cNvPr id="716" name="楕円 715"/>
        <xdr:cNvSpPr/>
      </xdr:nvSpPr>
      <xdr:spPr>
        <a:xfrm>
          <a:off x="15430500" y="155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104669</xdr:rowOff>
    </xdr:from>
    <xdr:ext cx="599010" cy="259045"/>
    <xdr:sp macro="" textlink="">
      <xdr:nvSpPr>
        <xdr:cNvPr id="717" name="テキスト ボックス 716"/>
        <xdr:cNvSpPr txBox="1"/>
      </xdr:nvSpPr>
      <xdr:spPr>
        <a:xfrm>
          <a:off x="15181795" y="1536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10120</xdr:rowOff>
    </xdr:from>
    <xdr:to>
      <xdr:col>76</xdr:col>
      <xdr:colOff>165100</xdr:colOff>
      <xdr:row>93</xdr:row>
      <xdr:rowOff>111720</xdr:rowOff>
    </xdr:to>
    <xdr:sp macro="" textlink="">
      <xdr:nvSpPr>
        <xdr:cNvPr id="718" name="楕円 717"/>
        <xdr:cNvSpPr/>
      </xdr:nvSpPr>
      <xdr:spPr>
        <a:xfrm>
          <a:off x="14541500" y="159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128247</xdr:rowOff>
    </xdr:from>
    <xdr:ext cx="534377" cy="259045"/>
    <xdr:sp macro="" textlink="">
      <xdr:nvSpPr>
        <xdr:cNvPr id="719" name="テキスト ボックス 718"/>
        <xdr:cNvSpPr txBox="1"/>
      </xdr:nvSpPr>
      <xdr:spPr>
        <a:xfrm>
          <a:off x="14325111" y="1573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164838</xdr:rowOff>
    </xdr:from>
    <xdr:to>
      <xdr:col>72</xdr:col>
      <xdr:colOff>38100</xdr:colOff>
      <xdr:row>93</xdr:row>
      <xdr:rowOff>94988</xdr:rowOff>
    </xdr:to>
    <xdr:sp macro="" textlink="">
      <xdr:nvSpPr>
        <xdr:cNvPr id="720" name="楕円 719"/>
        <xdr:cNvSpPr/>
      </xdr:nvSpPr>
      <xdr:spPr>
        <a:xfrm>
          <a:off x="13652500" y="159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111515</xdr:rowOff>
    </xdr:from>
    <xdr:ext cx="534377" cy="259045"/>
    <xdr:sp macro="" textlink="">
      <xdr:nvSpPr>
        <xdr:cNvPr id="721" name="テキスト ボックス 720"/>
        <xdr:cNvSpPr txBox="1"/>
      </xdr:nvSpPr>
      <xdr:spPr>
        <a:xfrm>
          <a:off x="13436111" y="1571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54544</xdr:rowOff>
    </xdr:from>
    <xdr:to>
      <xdr:col>67</xdr:col>
      <xdr:colOff>101600</xdr:colOff>
      <xdr:row>93</xdr:row>
      <xdr:rowOff>156144</xdr:rowOff>
    </xdr:to>
    <xdr:sp macro="" textlink="">
      <xdr:nvSpPr>
        <xdr:cNvPr id="722" name="楕円 721"/>
        <xdr:cNvSpPr/>
      </xdr:nvSpPr>
      <xdr:spPr>
        <a:xfrm>
          <a:off x="12763500" y="1599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1221</xdr:rowOff>
    </xdr:from>
    <xdr:ext cx="534377" cy="259045"/>
    <xdr:sp macro="" textlink="">
      <xdr:nvSpPr>
        <xdr:cNvPr id="723" name="テキスト ボックス 722"/>
        <xdr:cNvSpPr txBox="1"/>
      </xdr:nvSpPr>
      <xdr:spPr>
        <a:xfrm>
          <a:off x="12547111" y="157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7" name="直線コネクタ 746"/>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48"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0"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1" name="直線コネクタ 750"/>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3"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4" name="フローチャート: 判断 753"/>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6" name="フローチャート: 判断 755"/>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57" name="テキスト ボックス 756"/>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127508</xdr:rowOff>
    </xdr:from>
    <xdr:to>
      <xdr:col>107</xdr:col>
      <xdr:colOff>50800</xdr:colOff>
      <xdr:row>39</xdr:row>
      <xdr:rowOff>44450</xdr:rowOff>
    </xdr:to>
    <xdr:cxnSp macro="">
      <xdr:nvCxnSpPr>
        <xdr:cNvPr id="758" name="直線コネクタ 757"/>
        <xdr:cNvCxnSpPr/>
      </xdr:nvCxnSpPr>
      <xdr:spPr>
        <a:xfrm>
          <a:off x="19545300" y="5956808"/>
          <a:ext cx="889000" cy="77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59" name="フローチャート: 判断 758"/>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0" name="テキスト ボックス 759"/>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127508</xdr:rowOff>
    </xdr:from>
    <xdr:to>
      <xdr:col>102</xdr:col>
      <xdr:colOff>114300</xdr:colOff>
      <xdr:row>39</xdr:row>
      <xdr:rowOff>44450</xdr:rowOff>
    </xdr:to>
    <xdr:cxnSp macro="">
      <xdr:nvCxnSpPr>
        <xdr:cNvPr id="761" name="直線コネクタ 760"/>
        <xdr:cNvCxnSpPr/>
      </xdr:nvCxnSpPr>
      <xdr:spPr>
        <a:xfrm flipV="1">
          <a:off x="18656300" y="5956808"/>
          <a:ext cx="889000" cy="77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2" name="フローチャート: 判断 761"/>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58945</xdr:rowOff>
    </xdr:from>
    <xdr:ext cx="313932" cy="259045"/>
    <xdr:sp macro="" textlink="">
      <xdr:nvSpPr>
        <xdr:cNvPr id="763" name="テキスト ボックス 762"/>
        <xdr:cNvSpPr txBox="1"/>
      </xdr:nvSpPr>
      <xdr:spPr>
        <a:xfrm>
          <a:off x="19388333" y="6745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4" name="フローチャート: 判断 763"/>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5" name="テキスト ボックス 764"/>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2"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76708</xdr:rowOff>
    </xdr:from>
    <xdr:to>
      <xdr:col>102</xdr:col>
      <xdr:colOff>165100</xdr:colOff>
      <xdr:row>35</xdr:row>
      <xdr:rowOff>6858</xdr:rowOff>
    </xdr:to>
    <xdr:sp macro="" textlink="">
      <xdr:nvSpPr>
        <xdr:cNvPr id="777" name="楕円 776"/>
        <xdr:cNvSpPr/>
      </xdr:nvSpPr>
      <xdr:spPr>
        <a:xfrm>
          <a:off x="194945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23385</xdr:rowOff>
    </xdr:from>
    <xdr:ext cx="469744" cy="259045"/>
    <xdr:sp macro="" textlink="">
      <xdr:nvSpPr>
        <xdr:cNvPr id="778" name="テキスト ボックス 777"/>
        <xdr:cNvSpPr txBox="1"/>
      </xdr:nvSpPr>
      <xdr:spPr>
        <a:xfrm>
          <a:off x="19310428" y="568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1" name="直線コネクタ 79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2" name="テキスト ボックス 79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5" name="直線コネクタ 79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6" name="テキスト ボックス 79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0" name="直線コネクタ 79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2" name="直線コネクタ 80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5" name="直線コネクタ 80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フローチャート: 判断 80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8" name="直線コネクタ 80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09" name="フローチャート: 判断 808"/>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0" name="テキスト ボックス 809"/>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1" name="直線コネクタ 81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2" name="フローチャート: 判断 81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3" name="テキスト ボックス 81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4" name="直線コネクタ 81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5" name="フローチャート: 判断 814"/>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7" name="フローチャート: 判断 81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8" name="テキスト ボックス 81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4" name="楕円 82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6" name="楕円 82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7" name="テキスト ボックス 826"/>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8" name="楕円 82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9" name="テキスト ボックス 82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0" name="楕円 82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1" name="テキスト ボックス 830"/>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2" name="楕円 83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3" name="テキスト ボックス 832"/>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目的別歳出のうち大きな割合をしめるのは、総務費と民生費である。</a:t>
          </a:r>
          <a:endParaRPr lang="ja-JP" altLang="ja-JP" sz="1400">
            <a:effectLst/>
          </a:endParaRPr>
        </a:p>
        <a:p>
          <a:r>
            <a:rPr kumimoji="1" lang="ja-JP" altLang="ja-JP" sz="1100">
              <a:solidFill>
                <a:schemeClr val="dk1"/>
              </a:solidFill>
              <a:effectLst/>
              <a:latin typeface="+mn-lt"/>
              <a:ea typeface="+mn-ea"/>
              <a:cs typeface="+mn-cs"/>
            </a:rPr>
            <a:t>　総務費はふるさと応援寄附金の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影響等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経済対策臨時福祉給付金の減少の影響等により決算額がマイナス</a:t>
          </a:r>
          <a:r>
            <a:rPr kumimoji="1" lang="en-US" altLang="ja-JP" sz="1100">
              <a:solidFill>
                <a:schemeClr val="dk1"/>
              </a:solidFill>
              <a:effectLst/>
              <a:latin typeface="+mn-lt"/>
              <a:ea typeface="+mn-ea"/>
              <a:cs typeface="+mn-cs"/>
            </a:rPr>
            <a:t>54,537</a:t>
          </a:r>
          <a:r>
            <a:rPr kumimoji="1" lang="ja-JP" altLang="en-US" sz="1100">
              <a:solidFill>
                <a:schemeClr val="dk1"/>
              </a:solidFill>
              <a:effectLst/>
              <a:latin typeface="+mn-lt"/>
              <a:ea typeface="+mn-ea"/>
              <a:cs typeface="+mn-cs"/>
            </a:rPr>
            <a:t>千円だったが、人口減少の影響により</a:t>
          </a:r>
          <a:r>
            <a:rPr kumimoji="1" lang="en-US" altLang="ja-JP" sz="1100">
              <a:solidFill>
                <a:schemeClr val="dk1"/>
              </a:solidFill>
              <a:effectLst/>
              <a:latin typeface="+mn-lt"/>
              <a:ea typeface="+mn-ea"/>
              <a:cs typeface="+mn-cs"/>
            </a:rPr>
            <a:t>1,986</a:t>
          </a:r>
          <a:r>
            <a:rPr kumimoji="1" lang="ja-JP" altLang="en-US" sz="1100">
              <a:solidFill>
                <a:schemeClr val="dk1"/>
              </a:solidFill>
              <a:effectLst/>
              <a:latin typeface="+mn-lt"/>
              <a:ea typeface="+mn-ea"/>
              <a:cs typeface="+mn-cs"/>
            </a:rPr>
            <a:t>円の増額となった。また、</a:t>
          </a:r>
          <a:r>
            <a:rPr kumimoji="1" lang="ja-JP" altLang="ja-JP" sz="1100">
              <a:solidFill>
                <a:schemeClr val="dk1"/>
              </a:solidFill>
              <a:effectLst/>
              <a:latin typeface="+mn-lt"/>
              <a:ea typeface="+mn-ea"/>
              <a:cs typeface="+mn-cs"/>
            </a:rPr>
            <a:t>保育料の無償化等の</a:t>
          </a:r>
          <a:r>
            <a:rPr kumimoji="1" lang="ja-JP" altLang="en-US" sz="1100">
              <a:solidFill>
                <a:schemeClr val="dk1"/>
              </a:solidFill>
              <a:effectLst/>
              <a:latin typeface="+mn-lt"/>
              <a:ea typeface="+mn-ea"/>
              <a:cs typeface="+mn-cs"/>
            </a:rPr>
            <a:t>影響</a:t>
          </a:r>
          <a:r>
            <a:rPr kumimoji="1" lang="ja-JP" altLang="ja-JP" sz="1100">
              <a:solidFill>
                <a:schemeClr val="dk1"/>
              </a:solidFill>
              <a:effectLst/>
              <a:latin typeface="+mn-lt"/>
              <a:ea typeface="+mn-ea"/>
              <a:cs typeface="+mn-cs"/>
            </a:rPr>
            <a:t>により類似団体と比較し高い水準で推移している。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年度の実質収支は</a:t>
          </a:r>
          <a:r>
            <a:rPr kumimoji="1" lang="en-US" altLang="ja-JP" sz="1100">
              <a:solidFill>
                <a:schemeClr val="dk1"/>
              </a:solidFill>
              <a:effectLst/>
              <a:latin typeface="+mn-lt"/>
              <a:ea typeface="+mn-ea"/>
              <a:cs typeface="+mn-cs"/>
            </a:rPr>
            <a:t>415,927</a:t>
          </a:r>
          <a:r>
            <a:rPr kumimoji="1" lang="ja-JP" altLang="ja-JP" sz="1100">
              <a:solidFill>
                <a:schemeClr val="dk1"/>
              </a:solidFill>
              <a:effectLst/>
              <a:latin typeface="+mn-lt"/>
              <a:ea typeface="+mn-ea"/>
              <a:cs typeface="+mn-cs"/>
            </a:rPr>
            <a:t>千円で、平成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408,251</a:t>
          </a:r>
          <a:r>
            <a:rPr kumimoji="1" lang="ja-JP" altLang="ja-JP" sz="1100">
              <a:solidFill>
                <a:schemeClr val="dk1"/>
              </a:solidFill>
              <a:effectLst/>
              <a:latin typeface="+mn-lt"/>
              <a:ea typeface="+mn-ea"/>
              <a:cs typeface="+mn-cs"/>
            </a:rPr>
            <a:t>千円から</a:t>
          </a:r>
          <a:r>
            <a:rPr kumimoji="1" lang="en-US" altLang="ja-JP" sz="1100">
              <a:solidFill>
                <a:schemeClr val="dk1"/>
              </a:solidFill>
              <a:effectLst/>
              <a:latin typeface="+mn-lt"/>
              <a:ea typeface="+mn-ea"/>
              <a:cs typeface="+mn-cs"/>
            </a:rPr>
            <a:t>7,676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財政調整基金残高は</a:t>
          </a:r>
          <a:r>
            <a:rPr kumimoji="1" lang="en-US" altLang="ja-JP" sz="1100">
              <a:solidFill>
                <a:schemeClr val="dk1"/>
              </a:solidFill>
              <a:effectLst/>
              <a:latin typeface="+mn-lt"/>
              <a:ea typeface="+mn-ea"/>
              <a:cs typeface="+mn-cs"/>
            </a:rPr>
            <a:t>431,599</a:t>
          </a:r>
          <a:r>
            <a:rPr kumimoji="1" lang="ja-JP" altLang="ja-JP" sz="1100">
              <a:solidFill>
                <a:schemeClr val="dk1"/>
              </a:solidFill>
              <a:effectLst/>
              <a:latin typeface="+mn-lt"/>
              <a:ea typeface="+mn-ea"/>
              <a:cs typeface="+mn-cs"/>
            </a:rPr>
            <a:t>千円減少し、標準財政規模に対する比率</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ポイント下降した。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プラス</a:t>
          </a:r>
          <a:r>
            <a:rPr kumimoji="1" lang="en-US" altLang="ja-JP" sz="1100">
              <a:solidFill>
                <a:schemeClr val="dk1"/>
              </a:solidFill>
              <a:effectLst/>
              <a:latin typeface="+mn-lt"/>
              <a:ea typeface="+mn-ea"/>
              <a:cs typeface="+mn-cs"/>
            </a:rPr>
            <a:t>254,026</a:t>
          </a:r>
          <a:r>
            <a:rPr kumimoji="1" lang="ja-JP" altLang="ja-JP" sz="1100">
              <a:solidFill>
                <a:schemeClr val="dk1"/>
              </a:solidFill>
              <a:effectLst/>
              <a:latin typeface="+mn-lt"/>
              <a:ea typeface="+mn-ea"/>
              <a:cs typeface="+mn-cs"/>
            </a:rPr>
            <a:t>千円となっている。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年間においては、いずれの年度でもすべての会計で黒字を計上している。</a:t>
          </a:r>
          <a:endParaRPr lang="ja-JP" altLang="ja-JP" sz="1400">
            <a:effectLst/>
          </a:endParaRPr>
        </a:p>
        <a:p>
          <a:r>
            <a:rPr kumimoji="1" lang="ja-JP" altLang="ja-JP" sz="1100">
              <a:solidFill>
                <a:schemeClr val="dk1"/>
              </a:solidFill>
              <a:effectLst/>
              <a:latin typeface="+mn-lt"/>
              <a:ea typeface="+mn-ea"/>
              <a:cs typeface="+mn-cs"/>
            </a:rPr>
            <a:t>　現在のところ財政運営は健全であると判断できる。今後も財政の健全性を維持するよう努める。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2&#24180;&#24230;/&#27770;&#31639;&#32113;&#35336;/01&#26222;&#36890;&#20250;&#35336;/H30&#36001;&#25919;&#29366;&#27841;&#36039;&#26009;&#38598;/04%20&#24066;&#30010;&#26449;&#22238;&#31572;/10&#26376;&#26411;&#20844;&#34920;&#20998;&#65288;2&#22238;&#30446;&#65289;/&#12304;&#36001;&#25919;&#29366;&#27841;&#36039;&#26009;&#38598;&#12305;_442143_&#22269;&#26481;&#24066;_2018(2&#22238;&#30446;)&#65288;&#22238;&#3157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62</v>
          </cell>
          <cell r="CF53">
            <v>63.7</v>
          </cell>
          <cell r="CN53">
            <v>65.2</v>
          </cell>
          <cell r="CV53">
            <v>66.8</v>
          </cell>
        </row>
        <row r="55">
          <cell r="AN55" t="str">
            <v>類似団体内平均値</v>
          </cell>
          <cell r="BX55">
            <v>32.799999999999997</v>
          </cell>
          <cell r="CF55">
            <v>20.2</v>
          </cell>
          <cell r="CN55">
            <v>19</v>
          </cell>
          <cell r="CV55">
            <v>15.4</v>
          </cell>
        </row>
        <row r="57">
          <cell r="BX57">
            <v>58.6</v>
          </cell>
          <cell r="CF57">
            <v>53.6</v>
          </cell>
          <cell r="CN57">
            <v>56.1</v>
          </cell>
          <cell r="CV57">
            <v>57.5</v>
          </cell>
        </row>
        <row r="72">
          <cell r="BP72" t="str">
            <v>H26</v>
          </cell>
          <cell r="BX72" t="str">
            <v>H27</v>
          </cell>
          <cell r="CF72" t="str">
            <v>H28</v>
          </cell>
          <cell r="CN72" t="str">
            <v>H29</v>
          </cell>
          <cell r="CV72" t="str">
            <v>H30</v>
          </cell>
        </row>
        <row r="73">
          <cell r="AN73" t="str">
            <v>当該団体値</v>
          </cell>
          <cell r="BP73">
            <v>4.5999999999999996</v>
          </cell>
        </row>
        <row r="75">
          <cell r="BP75">
            <v>10.199999999999999</v>
          </cell>
          <cell r="BX75">
            <v>9.6999999999999993</v>
          </cell>
          <cell r="CF75">
            <v>9.4</v>
          </cell>
          <cell r="CN75">
            <v>9.5</v>
          </cell>
          <cell r="CV75">
            <v>8.5</v>
          </cell>
        </row>
        <row r="77">
          <cell r="AN77" t="str">
            <v>類似団体内平均値</v>
          </cell>
          <cell r="BP77">
            <v>48.6</v>
          </cell>
          <cell r="BX77">
            <v>32.799999999999997</v>
          </cell>
          <cell r="CF77">
            <v>20.2</v>
          </cell>
          <cell r="CN77">
            <v>19</v>
          </cell>
          <cell r="CV77">
            <v>15.4</v>
          </cell>
        </row>
        <row r="79">
          <cell r="BP79">
            <v>10.4</v>
          </cell>
          <cell r="BX79">
            <v>9.5</v>
          </cell>
          <cell r="CF79">
            <v>8.6</v>
          </cell>
          <cell r="CN79">
            <v>8.5</v>
          </cell>
          <cell r="CV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22991526</v>
      </c>
      <c r="BO4" s="423"/>
      <c r="BP4" s="423"/>
      <c r="BQ4" s="423"/>
      <c r="BR4" s="423"/>
      <c r="BS4" s="423"/>
      <c r="BT4" s="423"/>
      <c r="BU4" s="424"/>
      <c r="BV4" s="422">
        <v>25251894</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3.5</v>
      </c>
      <c r="CU4" s="604"/>
      <c r="CV4" s="604"/>
      <c r="CW4" s="604"/>
      <c r="CX4" s="604"/>
      <c r="CY4" s="604"/>
      <c r="CZ4" s="604"/>
      <c r="DA4" s="605"/>
      <c r="DB4" s="603">
        <v>3.3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22372087</v>
      </c>
      <c r="BO5" s="428"/>
      <c r="BP5" s="428"/>
      <c r="BQ5" s="428"/>
      <c r="BR5" s="428"/>
      <c r="BS5" s="428"/>
      <c r="BT5" s="428"/>
      <c r="BU5" s="429"/>
      <c r="BV5" s="427">
        <v>24782068</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96.5</v>
      </c>
      <c r="CU5" s="398"/>
      <c r="CV5" s="398"/>
      <c r="CW5" s="398"/>
      <c r="CX5" s="398"/>
      <c r="CY5" s="398"/>
      <c r="CZ5" s="398"/>
      <c r="DA5" s="399"/>
      <c r="DB5" s="397">
        <v>95.3</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619439</v>
      </c>
      <c r="BO6" s="428"/>
      <c r="BP6" s="428"/>
      <c r="BQ6" s="428"/>
      <c r="BR6" s="428"/>
      <c r="BS6" s="428"/>
      <c r="BT6" s="428"/>
      <c r="BU6" s="429"/>
      <c r="BV6" s="427">
        <v>469826</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100.6</v>
      </c>
      <c r="CU6" s="578"/>
      <c r="CV6" s="578"/>
      <c r="CW6" s="578"/>
      <c r="CX6" s="578"/>
      <c r="CY6" s="578"/>
      <c r="CZ6" s="578"/>
      <c r="DA6" s="579"/>
      <c r="DB6" s="577">
        <v>99.5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203512</v>
      </c>
      <c r="BO7" s="428"/>
      <c r="BP7" s="428"/>
      <c r="BQ7" s="428"/>
      <c r="BR7" s="428"/>
      <c r="BS7" s="428"/>
      <c r="BT7" s="428"/>
      <c r="BU7" s="429"/>
      <c r="BV7" s="427">
        <v>61575</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11922510</v>
      </c>
      <c r="CU7" s="428"/>
      <c r="CV7" s="428"/>
      <c r="CW7" s="428"/>
      <c r="CX7" s="428"/>
      <c r="CY7" s="428"/>
      <c r="CZ7" s="428"/>
      <c r="DA7" s="429"/>
      <c r="DB7" s="427">
        <v>12219881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415927</v>
      </c>
      <c r="BO8" s="428"/>
      <c r="BP8" s="428"/>
      <c r="BQ8" s="428"/>
      <c r="BR8" s="428"/>
      <c r="BS8" s="428"/>
      <c r="BT8" s="428"/>
      <c r="BU8" s="429"/>
      <c r="BV8" s="427">
        <v>408251</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0.31</v>
      </c>
      <c r="CU8" s="541"/>
      <c r="CV8" s="541"/>
      <c r="CW8" s="541"/>
      <c r="CX8" s="541"/>
      <c r="CY8" s="541"/>
      <c r="CZ8" s="541"/>
      <c r="DA8" s="542"/>
      <c r="DB8" s="540">
        <v>0.3</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28647</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104</v>
      </c>
      <c r="AV9" s="485"/>
      <c r="AW9" s="485"/>
      <c r="AX9" s="485"/>
      <c r="AY9" s="407" t="s">
        <v>115</v>
      </c>
      <c r="AZ9" s="408"/>
      <c r="BA9" s="408"/>
      <c r="BB9" s="408"/>
      <c r="BC9" s="408"/>
      <c r="BD9" s="408"/>
      <c r="BE9" s="408"/>
      <c r="BF9" s="408"/>
      <c r="BG9" s="408"/>
      <c r="BH9" s="408"/>
      <c r="BI9" s="408"/>
      <c r="BJ9" s="408"/>
      <c r="BK9" s="408"/>
      <c r="BL9" s="408"/>
      <c r="BM9" s="409"/>
      <c r="BN9" s="427">
        <v>7676</v>
      </c>
      <c r="BO9" s="428"/>
      <c r="BP9" s="428"/>
      <c r="BQ9" s="428"/>
      <c r="BR9" s="428"/>
      <c r="BS9" s="428"/>
      <c r="BT9" s="428"/>
      <c r="BU9" s="429"/>
      <c r="BV9" s="427">
        <v>-25969</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20</v>
      </c>
      <c r="CU9" s="398"/>
      <c r="CV9" s="398"/>
      <c r="CW9" s="398"/>
      <c r="CX9" s="398"/>
      <c r="CY9" s="398"/>
      <c r="CZ9" s="398"/>
      <c r="DA9" s="399"/>
      <c r="DB9" s="397">
        <v>22.3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32002</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29566</v>
      </c>
      <c r="BO10" s="428"/>
      <c r="BP10" s="428"/>
      <c r="BQ10" s="428"/>
      <c r="BR10" s="428"/>
      <c r="BS10" s="428"/>
      <c r="BT10" s="428"/>
      <c r="BU10" s="429"/>
      <c r="BV10" s="427">
        <v>64767</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677949</v>
      </c>
      <c r="BO11" s="428"/>
      <c r="BP11" s="428"/>
      <c r="BQ11" s="428"/>
      <c r="BR11" s="428"/>
      <c r="BS11" s="428"/>
      <c r="BT11" s="428"/>
      <c r="BU11" s="429"/>
      <c r="BV11" s="427">
        <v>1004248</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28176</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104</v>
      </c>
      <c r="AV12" s="485"/>
      <c r="AW12" s="485"/>
      <c r="AX12" s="485"/>
      <c r="AY12" s="407" t="s">
        <v>135</v>
      </c>
      <c r="AZ12" s="408"/>
      <c r="BA12" s="408"/>
      <c r="BB12" s="408"/>
      <c r="BC12" s="408"/>
      <c r="BD12" s="408"/>
      <c r="BE12" s="408"/>
      <c r="BF12" s="408"/>
      <c r="BG12" s="408"/>
      <c r="BH12" s="408"/>
      <c r="BI12" s="408"/>
      <c r="BJ12" s="408"/>
      <c r="BK12" s="408"/>
      <c r="BL12" s="408"/>
      <c r="BM12" s="409"/>
      <c r="BN12" s="427">
        <v>461165</v>
      </c>
      <c r="BO12" s="428"/>
      <c r="BP12" s="428"/>
      <c r="BQ12" s="428"/>
      <c r="BR12" s="428"/>
      <c r="BS12" s="428"/>
      <c r="BT12" s="428"/>
      <c r="BU12" s="429"/>
      <c r="BV12" s="427">
        <v>2341920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27932</v>
      </c>
      <c r="S13" s="531"/>
      <c r="T13" s="531"/>
      <c r="U13" s="531"/>
      <c r="V13" s="532"/>
      <c r="W13" s="518" t="s">
        <v>140</v>
      </c>
      <c r="X13" s="440"/>
      <c r="Y13" s="440"/>
      <c r="Z13" s="440"/>
      <c r="AA13" s="440"/>
      <c r="AB13" s="441"/>
      <c r="AC13" s="403">
        <v>2342</v>
      </c>
      <c r="AD13" s="404"/>
      <c r="AE13" s="404"/>
      <c r="AF13" s="404"/>
      <c r="AG13" s="405"/>
      <c r="AH13" s="403">
        <v>2698</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254026</v>
      </c>
      <c r="BO13" s="428"/>
      <c r="BP13" s="428"/>
      <c r="BQ13" s="428"/>
      <c r="BR13" s="428"/>
      <c r="BS13" s="428"/>
      <c r="BT13" s="428"/>
      <c r="BU13" s="429"/>
      <c r="BV13" s="427">
        <v>-1298874</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8.5</v>
      </c>
      <c r="CU13" s="398"/>
      <c r="CV13" s="398"/>
      <c r="CW13" s="398"/>
      <c r="CX13" s="398"/>
      <c r="CY13" s="398"/>
      <c r="CZ13" s="398"/>
      <c r="DA13" s="399"/>
      <c r="DB13" s="397">
        <v>9.5</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28736</v>
      </c>
      <c r="S14" s="531"/>
      <c r="T14" s="531"/>
      <c r="U14" s="531"/>
      <c r="V14" s="532"/>
      <c r="W14" s="533"/>
      <c r="X14" s="443"/>
      <c r="Y14" s="443"/>
      <c r="Z14" s="443"/>
      <c r="AA14" s="443"/>
      <c r="AB14" s="444"/>
      <c r="AC14" s="523">
        <v>17.7</v>
      </c>
      <c r="AD14" s="524"/>
      <c r="AE14" s="524"/>
      <c r="AF14" s="524"/>
      <c r="AG14" s="525"/>
      <c r="AH14" s="523">
        <v>18.600000000000001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t="s">
        <v>137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28511</v>
      </c>
      <c r="S15" s="531"/>
      <c r="T15" s="531"/>
      <c r="U15" s="531"/>
      <c r="V15" s="532"/>
      <c r="W15" s="518" t="s">
        <v>148</v>
      </c>
      <c r="X15" s="440"/>
      <c r="Y15" s="440"/>
      <c r="Z15" s="440"/>
      <c r="AA15" s="440"/>
      <c r="AB15" s="441"/>
      <c r="AC15" s="403">
        <v>3792</v>
      </c>
      <c r="AD15" s="404"/>
      <c r="AE15" s="404"/>
      <c r="AF15" s="404"/>
      <c r="AG15" s="405"/>
      <c r="AH15" s="403">
        <v>4530</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3128063</v>
      </c>
      <c r="BO15" s="423"/>
      <c r="BP15" s="423"/>
      <c r="BQ15" s="423"/>
      <c r="BR15" s="423"/>
      <c r="BS15" s="423"/>
      <c r="BT15" s="423"/>
      <c r="BU15" s="424"/>
      <c r="BV15" s="422">
        <v>3064486</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28.7</v>
      </c>
      <c r="AD16" s="524"/>
      <c r="AE16" s="524"/>
      <c r="AF16" s="524"/>
      <c r="AG16" s="525"/>
      <c r="AH16" s="523">
        <v>31.2</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10182118</v>
      </c>
      <c r="BO16" s="428"/>
      <c r="BP16" s="428"/>
      <c r="BQ16" s="428"/>
      <c r="BR16" s="428"/>
      <c r="BS16" s="428"/>
      <c r="BT16" s="428"/>
      <c r="BU16" s="429"/>
      <c r="BV16" s="427">
        <v>10265374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7094</v>
      </c>
      <c r="AD17" s="404"/>
      <c r="AE17" s="404"/>
      <c r="AF17" s="404"/>
      <c r="AG17" s="405"/>
      <c r="AH17" s="403">
        <v>7293</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3928291</v>
      </c>
      <c r="BO17" s="428"/>
      <c r="BP17" s="428"/>
      <c r="BQ17" s="428"/>
      <c r="BR17" s="428"/>
      <c r="BS17" s="428"/>
      <c r="BT17" s="428"/>
      <c r="BU17" s="429"/>
      <c r="BV17" s="427">
        <v>3848799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318.10000000000002</v>
      </c>
      <c r="M18" s="492"/>
      <c r="N18" s="492"/>
      <c r="O18" s="492"/>
      <c r="P18" s="492"/>
      <c r="Q18" s="492"/>
      <c r="R18" s="493"/>
      <c r="S18" s="493"/>
      <c r="T18" s="493"/>
      <c r="U18" s="493"/>
      <c r="V18" s="494"/>
      <c r="W18" s="508"/>
      <c r="X18" s="509"/>
      <c r="Y18" s="509"/>
      <c r="Z18" s="509"/>
      <c r="AA18" s="509"/>
      <c r="AB18" s="519"/>
      <c r="AC18" s="391">
        <v>53.6</v>
      </c>
      <c r="AD18" s="392"/>
      <c r="AE18" s="392"/>
      <c r="AF18" s="392"/>
      <c r="AG18" s="495"/>
      <c r="AH18" s="391">
        <v>50.2</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11614586</v>
      </c>
      <c r="BO18" s="428"/>
      <c r="BP18" s="428"/>
      <c r="BQ18" s="428"/>
      <c r="BR18" s="428"/>
      <c r="BS18" s="428"/>
      <c r="BT18" s="428"/>
      <c r="BU18" s="429"/>
      <c r="BV18" s="427">
        <v>11856998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90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15118881</v>
      </c>
      <c r="BO19" s="428"/>
      <c r="BP19" s="428"/>
      <c r="BQ19" s="428"/>
      <c r="BR19" s="428"/>
      <c r="BS19" s="428"/>
      <c r="BT19" s="428"/>
      <c r="BU19" s="429"/>
      <c r="BV19" s="427">
        <v>16443702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12112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19213832</v>
      </c>
      <c r="BO23" s="428"/>
      <c r="BP23" s="428"/>
      <c r="BQ23" s="428"/>
      <c r="BR23" s="428"/>
      <c r="BS23" s="428"/>
      <c r="BT23" s="428"/>
      <c r="BU23" s="429"/>
      <c r="BV23" s="427">
        <v>20427586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6919</v>
      </c>
      <c r="R24" s="404"/>
      <c r="S24" s="404"/>
      <c r="T24" s="404"/>
      <c r="U24" s="404"/>
      <c r="V24" s="405"/>
      <c r="W24" s="469"/>
      <c r="X24" s="460"/>
      <c r="Y24" s="461"/>
      <c r="Z24" s="400" t="s">
        <v>172</v>
      </c>
      <c r="AA24" s="401"/>
      <c r="AB24" s="401"/>
      <c r="AC24" s="401"/>
      <c r="AD24" s="401"/>
      <c r="AE24" s="401"/>
      <c r="AF24" s="401"/>
      <c r="AG24" s="402"/>
      <c r="AH24" s="403">
        <v>412</v>
      </c>
      <c r="AI24" s="404"/>
      <c r="AJ24" s="404"/>
      <c r="AK24" s="404"/>
      <c r="AL24" s="405"/>
      <c r="AM24" s="403">
        <v>1306040</v>
      </c>
      <c r="AN24" s="404"/>
      <c r="AO24" s="404"/>
      <c r="AP24" s="404"/>
      <c r="AQ24" s="404"/>
      <c r="AR24" s="405"/>
      <c r="AS24" s="403">
        <v>3170</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14908747</v>
      </c>
      <c r="BO24" s="428"/>
      <c r="BP24" s="428"/>
      <c r="BQ24" s="428"/>
      <c r="BR24" s="428"/>
      <c r="BS24" s="428"/>
      <c r="BT24" s="428"/>
      <c r="BU24" s="429"/>
      <c r="BV24" s="427">
        <v>15480089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6110</v>
      </c>
      <c r="R25" s="404"/>
      <c r="S25" s="404"/>
      <c r="T25" s="404"/>
      <c r="U25" s="404"/>
      <c r="V25" s="405"/>
      <c r="W25" s="469"/>
      <c r="X25" s="460"/>
      <c r="Y25" s="461"/>
      <c r="Z25" s="400" t="s">
        <v>175</v>
      </c>
      <c r="AA25" s="401"/>
      <c r="AB25" s="401"/>
      <c r="AC25" s="401"/>
      <c r="AD25" s="401"/>
      <c r="AE25" s="401"/>
      <c r="AF25" s="401"/>
      <c r="AG25" s="402"/>
      <c r="AH25" s="403">
        <v>89</v>
      </c>
      <c r="AI25" s="404"/>
      <c r="AJ25" s="404"/>
      <c r="AK25" s="404"/>
      <c r="AL25" s="405"/>
      <c r="AM25" s="403">
        <v>245551</v>
      </c>
      <c r="AN25" s="404"/>
      <c r="AO25" s="404"/>
      <c r="AP25" s="404"/>
      <c r="AQ25" s="404"/>
      <c r="AR25" s="405"/>
      <c r="AS25" s="403">
        <v>2759</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49</v>
      </c>
      <c r="BO25" s="423"/>
      <c r="BP25" s="423"/>
      <c r="BQ25" s="423"/>
      <c r="BR25" s="423"/>
      <c r="BS25" s="423"/>
      <c r="BT25" s="423"/>
      <c r="BU25" s="424"/>
      <c r="BV25" s="422">
        <v>120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5348</v>
      </c>
      <c r="R26" s="404"/>
      <c r="S26" s="404"/>
      <c r="T26" s="404"/>
      <c r="U26" s="404"/>
      <c r="V26" s="405"/>
      <c r="W26" s="469"/>
      <c r="X26" s="460"/>
      <c r="Y26" s="461"/>
      <c r="Z26" s="400" t="s">
        <v>178</v>
      </c>
      <c r="AA26" s="482"/>
      <c r="AB26" s="482"/>
      <c r="AC26" s="482"/>
      <c r="AD26" s="482"/>
      <c r="AE26" s="482"/>
      <c r="AF26" s="482"/>
      <c r="AG26" s="483"/>
      <c r="AH26" s="403">
        <v>8</v>
      </c>
      <c r="AI26" s="404"/>
      <c r="AJ26" s="404"/>
      <c r="AK26" s="404"/>
      <c r="AL26" s="405"/>
      <c r="AM26" s="403">
        <v>27408</v>
      </c>
      <c r="AN26" s="404"/>
      <c r="AO26" s="404"/>
      <c r="AP26" s="404"/>
      <c r="AQ26" s="404"/>
      <c r="AR26" s="405"/>
      <c r="AS26" s="403">
        <v>3426</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3900</v>
      </c>
      <c r="R27" s="404"/>
      <c r="S27" s="404"/>
      <c r="T27" s="404"/>
      <c r="U27" s="404"/>
      <c r="V27" s="405"/>
      <c r="W27" s="469"/>
      <c r="X27" s="460"/>
      <c r="Y27" s="461"/>
      <c r="Z27" s="400" t="s">
        <v>181</v>
      </c>
      <c r="AA27" s="401"/>
      <c r="AB27" s="401"/>
      <c r="AC27" s="401"/>
      <c r="AD27" s="401"/>
      <c r="AE27" s="401"/>
      <c r="AF27" s="401"/>
      <c r="AG27" s="402"/>
      <c r="AH27" s="403">
        <v>12</v>
      </c>
      <c r="AI27" s="404"/>
      <c r="AJ27" s="404"/>
      <c r="AK27" s="404"/>
      <c r="AL27" s="405"/>
      <c r="AM27" s="403">
        <v>34917</v>
      </c>
      <c r="AN27" s="404"/>
      <c r="AO27" s="404"/>
      <c r="AP27" s="404"/>
      <c r="AQ27" s="404"/>
      <c r="AR27" s="405"/>
      <c r="AS27" s="403">
        <v>2910</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183</v>
      </c>
      <c r="BO27" s="431"/>
      <c r="BP27" s="431"/>
      <c r="BQ27" s="431"/>
      <c r="BR27" s="431"/>
      <c r="BS27" s="431"/>
      <c r="BT27" s="431"/>
      <c r="BU27" s="432"/>
      <c r="BV27" s="430" t="s">
        <v>137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184</v>
      </c>
      <c r="F28" s="401"/>
      <c r="G28" s="401"/>
      <c r="H28" s="401"/>
      <c r="I28" s="401"/>
      <c r="J28" s="401"/>
      <c r="K28" s="402"/>
      <c r="L28" s="403">
        <v>1</v>
      </c>
      <c r="M28" s="404"/>
      <c r="N28" s="404"/>
      <c r="O28" s="404"/>
      <c r="P28" s="405"/>
      <c r="Q28" s="403">
        <v>3400</v>
      </c>
      <c r="R28" s="404"/>
      <c r="S28" s="404"/>
      <c r="T28" s="404"/>
      <c r="U28" s="404"/>
      <c r="V28" s="405"/>
      <c r="W28" s="469"/>
      <c r="X28" s="460"/>
      <c r="Y28" s="461"/>
      <c r="Z28" s="400" t="s">
        <v>185</v>
      </c>
      <c r="AA28" s="401"/>
      <c r="AB28" s="401"/>
      <c r="AC28" s="401"/>
      <c r="AD28" s="401"/>
      <c r="AE28" s="401"/>
      <c r="AF28" s="401"/>
      <c r="AG28" s="402"/>
      <c r="AH28" s="403" t="s">
        <v>128</v>
      </c>
      <c r="AI28" s="404"/>
      <c r="AJ28" s="404"/>
      <c r="AK28" s="404"/>
      <c r="AL28" s="405"/>
      <c r="AM28" s="403" t="s">
        <v>183</v>
      </c>
      <c r="AN28" s="404"/>
      <c r="AO28" s="404"/>
      <c r="AP28" s="404"/>
      <c r="AQ28" s="404"/>
      <c r="AR28" s="405"/>
      <c r="AS28" s="403" t="s">
        <v>186</v>
      </c>
      <c r="AT28" s="404"/>
      <c r="AU28" s="404"/>
      <c r="AV28" s="404"/>
      <c r="AW28" s="404"/>
      <c r="AX28" s="406"/>
      <c r="AY28" s="410" t="s">
        <v>187</v>
      </c>
      <c r="AZ28" s="411"/>
      <c r="BA28" s="411"/>
      <c r="BB28" s="412"/>
      <c r="BC28" s="419" t="s">
        <v>47</v>
      </c>
      <c r="BD28" s="420"/>
      <c r="BE28" s="420"/>
      <c r="BF28" s="420"/>
      <c r="BG28" s="420"/>
      <c r="BH28" s="420"/>
      <c r="BI28" s="420"/>
      <c r="BJ28" s="420"/>
      <c r="BK28" s="420"/>
      <c r="BL28" s="420"/>
      <c r="BM28" s="421"/>
      <c r="BN28" s="422">
        <v>3763271</v>
      </c>
      <c r="BO28" s="423"/>
      <c r="BP28" s="423"/>
      <c r="BQ28" s="423"/>
      <c r="BR28" s="423"/>
      <c r="BS28" s="423"/>
      <c r="BT28" s="423"/>
      <c r="BU28" s="424"/>
      <c r="BV28" s="422">
        <v>4194870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16</v>
      </c>
      <c r="M29" s="404"/>
      <c r="N29" s="404"/>
      <c r="O29" s="404"/>
      <c r="P29" s="405"/>
      <c r="Q29" s="403">
        <v>3200</v>
      </c>
      <c r="R29" s="404"/>
      <c r="S29" s="404"/>
      <c r="T29" s="404"/>
      <c r="U29" s="404"/>
      <c r="V29" s="405"/>
      <c r="W29" s="470"/>
      <c r="X29" s="471"/>
      <c r="Y29" s="472"/>
      <c r="Z29" s="400" t="s">
        <v>189</v>
      </c>
      <c r="AA29" s="401"/>
      <c r="AB29" s="401"/>
      <c r="AC29" s="401"/>
      <c r="AD29" s="401"/>
      <c r="AE29" s="401"/>
      <c r="AF29" s="401"/>
      <c r="AG29" s="402"/>
      <c r="AH29" s="403">
        <v>424</v>
      </c>
      <c r="AI29" s="404"/>
      <c r="AJ29" s="404"/>
      <c r="AK29" s="404"/>
      <c r="AL29" s="405"/>
      <c r="AM29" s="403">
        <v>1340957</v>
      </c>
      <c r="AN29" s="404"/>
      <c r="AO29" s="404"/>
      <c r="AP29" s="404"/>
      <c r="AQ29" s="404"/>
      <c r="AR29" s="405"/>
      <c r="AS29" s="403">
        <v>3163</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2299757</v>
      </c>
      <c r="BO29" s="428"/>
      <c r="BP29" s="428"/>
      <c r="BQ29" s="428"/>
      <c r="BR29" s="428"/>
      <c r="BS29" s="428"/>
      <c r="BT29" s="428"/>
      <c r="BU29" s="429"/>
      <c r="BV29" s="427">
        <v>2749539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100.6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8251515</v>
      </c>
      <c r="BO30" s="431"/>
      <c r="BP30" s="431"/>
      <c r="BQ30" s="431"/>
      <c r="BR30" s="431"/>
      <c r="BS30" s="431"/>
      <c r="BT30" s="431"/>
      <c r="BU30" s="432"/>
      <c r="BV30" s="430">
        <v>8106411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198</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198</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水道事業特別会計</v>
      </c>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IF('各会計、関係団体の財政状況及び健全化判断比率'!B34="","",'各会計、関係団体の財政状況及び健全化判断比率'!B34)</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14</v>
      </c>
      <c r="BX34" s="386"/>
      <c r="BY34" s="385" t="str">
        <f>IF('各会計、関係団体の財政状況及び健全化判断比率'!B68="","",'各会計、関係団体の財政状況及び健全化判断比率'!B68)</f>
        <v>大分県退職手当組合</v>
      </c>
      <c r="BZ34" s="385"/>
      <c r="CA34" s="385"/>
      <c r="CB34" s="385"/>
      <c r="CC34" s="385"/>
      <c r="CD34" s="385"/>
      <c r="CE34" s="385"/>
      <c r="CF34" s="385"/>
      <c r="CG34" s="385"/>
      <c r="CH34" s="385"/>
      <c r="CI34" s="385"/>
      <c r="CJ34" s="385"/>
      <c r="CK34" s="385"/>
      <c r="CL34" s="385"/>
      <c r="CM34" s="385"/>
      <c r="CN34" s="213"/>
      <c r="CO34" s="386">
        <f>IF(CQ34="","",MAX(C34:D43,U34:V43,AM34:AN43,BE34:BF43,BW34:BX43)+1)</f>
        <v>21</v>
      </c>
      <c r="CP34" s="386"/>
      <c r="CQ34" s="385" t="str">
        <f>IF('各会計、関係団体の財政状況及び健全化判断比率'!BS7="","",'各会計、関係団体の財政状況及び健全化判断比率'!BS7)</f>
        <v>国東市農業公社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住宅新築資金等貸付事業特別会計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IF('各会計、関係団体の財政状況及び健全化判断比率'!B32="","",'各会計、関係団体の財政状況及び健全化判断比率'!B32)</f>
        <v>工業用水道事業特別会計</v>
      </c>
      <c r="AP35" s="385"/>
      <c r="AQ35" s="385"/>
      <c r="AR35" s="385"/>
      <c r="AS35" s="385"/>
      <c r="AT35" s="385"/>
      <c r="AU35" s="385"/>
      <c r="AV35" s="385"/>
      <c r="AW35" s="385"/>
      <c r="AX35" s="385"/>
      <c r="AY35" s="385"/>
      <c r="AZ35" s="385"/>
      <c r="BA35" s="385"/>
      <c r="BB35" s="385"/>
      <c r="BC35" s="385"/>
      <c r="BD35" s="213"/>
      <c r="BE35" s="386">
        <f t="shared" ref="BE35:BE43" si="1">IF(BG35="","",BE34+1)</f>
        <v>11</v>
      </c>
      <c r="BF35" s="386"/>
      <c r="BG35" s="385" t="str">
        <f>IF('各会計、関係団体の財政状況及び健全化判断比率'!B35="","",'各会計、関係団体の財政状況及び健全化判断比率'!B35)</f>
        <v>特定環境保全公共下水道事業特別会計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15</v>
      </c>
      <c r="BX35" s="386"/>
      <c r="BY35" s="385" t="str">
        <f>IF('各会計、関係団体の財政状況及び健全化判断比率'!B69="","",'各会計、関係団体の財政状況及び健全化判断比率'!B69)</f>
        <v>大分県消防補償等組合</v>
      </c>
      <c r="BZ35" s="385"/>
      <c r="CA35" s="385"/>
      <c r="CB35" s="385"/>
      <c r="CC35" s="385"/>
      <c r="CD35" s="385"/>
      <c r="CE35" s="385"/>
      <c r="CF35" s="385"/>
      <c r="CG35" s="385"/>
      <c r="CH35" s="385"/>
      <c r="CI35" s="385"/>
      <c r="CJ35" s="385"/>
      <c r="CK35" s="385"/>
      <c r="CL35" s="385"/>
      <c r="CM35" s="385"/>
      <c r="CN35" s="213"/>
      <c r="CO35" s="386">
        <f t="shared" ref="CO35:CO43" si="3">IF(CQ35="","",CO34+1)</f>
        <v>22</v>
      </c>
      <c r="CP35" s="386"/>
      <c r="CQ35" s="385" t="str">
        <f>IF('各会計、関係団体の財政状況及び健全化判断比率'!BS8="","",'各会計、関係団体の財政状況及び健全化判断比率'!BS8)</f>
        <v>くにみ農産加工（有）</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国東市立国東自動車学校特別会計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f t="shared" si="0"/>
        <v>9</v>
      </c>
      <c r="AN36" s="386"/>
      <c r="AO36" s="385" t="str">
        <f>IF('各会計、関係団体の財政状況及び健全化判断比率'!B33="","",'各会計、関係団体の財政状況及び健全化判断比率'!B33)</f>
        <v>市民病院事業特別会計</v>
      </c>
      <c r="AP36" s="385"/>
      <c r="AQ36" s="385"/>
      <c r="AR36" s="385"/>
      <c r="AS36" s="385"/>
      <c r="AT36" s="385"/>
      <c r="AU36" s="385"/>
      <c r="AV36" s="385"/>
      <c r="AW36" s="385"/>
      <c r="AX36" s="385"/>
      <c r="AY36" s="385"/>
      <c r="AZ36" s="385"/>
      <c r="BA36" s="385"/>
      <c r="BB36" s="385"/>
      <c r="BC36" s="385"/>
      <c r="BD36" s="213"/>
      <c r="BE36" s="386">
        <f t="shared" si="1"/>
        <v>12</v>
      </c>
      <c r="BF36" s="386"/>
      <c r="BG36" s="385" t="str">
        <f>IF('各会計、関係団体の財政状況及び健全化判断比率'!B36="","",'各会計、関係団体の財政状況及び健全化判断比率'!B36)</f>
        <v>農業集落排水事業特別会計</v>
      </c>
      <c r="BH36" s="385"/>
      <c r="BI36" s="385"/>
      <c r="BJ36" s="385"/>
      <c r="BK36" s="385"/>
      <c r="BL36" s="385"/>
      <c r="BM36" s="385"/>
      <c r="BN36" s="385"/>
      <c r="BO36" s="385"/>
      <c r="BP36" s="385"/>
      <c r="BQ36" s="385"/>
      <c r="BR36" s="385"/>
      <c r="BS36" s="385"/>
      <c r="BT36" s="385"/>
      <c r="BU36" s="385"/>
      <c r="BV36" s="213"/>
      <c r="BW36" s="386">
        <f t="shared" si="2"/>
        <v>16</v>
      </c>
      <c r="BX36" s="386"/>
      <c r="BY36" s="385" t="str">
        <f>IF('各会計、関係団体の財政状況及び健全化判断比率'!B70="","",'各会計、関係団体の財政状況及び健全化判断比率'!B70)</f>
        <v>大分県交通災害共済組合（交通災害共済事業会計）</v>
      </c>
      <c r="BZ36" s="385"/>
      <c r="CA36" s="385"/>
      <c r="CB36" s="385"/>
      <c r="CC36" s="385"/>
      <c r="CD36" s="385"/>
      <c r="CE36" s="385"/>
      <c r="CF36" s="385"/>
      <c r="CG36" s="385"/>
      <c r="CH36" s="385"/>
      <c r="CI36" s="385"/>
      <c r="CJ36" s="385"/>
      <c r="CK36" s="385"/>
      <c r="CL36" s="385"/>
      <c r="CM36" s="385"/>
      <c r="CN36" s="213"/>
      <c r="CO36" s="386">
        <f t="shared" si="3"/>
        <v>23</v>
      </c>
      <c r="CP36" s="386"/>
      <c r="CQ36" s="385" t="str">
        <f>IF('各会計、関係団体の財政状況及び健全化判断比率'!BS9="","",'各会計、関係団体の財政状況及び健全化判断比率'!BS9)</f>
        <v>国東市土地開発公社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13</v>
      </c>
      <c r="BF37" s="386"/>
      <c r="BG37" s="385" t="str">
        <f>IF('各会計、関係団体の財政状況及び健全化判断比率'!B37="","",'各会計、関係団体の財政状況及び健全化判断比率'!B37)</f>
        <v>浄化槽設置事業特別会計</v>
      </c>
      <c r="BH37" s="385"/>
      <c r="BI37" s="385"/>
      <c r="BJ37" s="385"/>
      <c r="BK37" s="385"/>
      <c r="BL37" s="385"/>
      <c r="BM37" s="385"/>
      <c r="BN37" s="385"/>
      <c r="BO37" s="385"/>
      <c r="BP37" s="385"/>
      <c r="BQ37" s="385"/>
      <c r="BR37" s="385"/>
      <c r="BS37" s="385"/>
      <c r="BT37" s="385"/>
      <c r="BU37" s="385"/>
      <c r="BV37" s="213"/>
      <c r="BW37" s="386">
        <f t="shared" si="2"/>
        <v>17</v>
      </c>
      <c r="BX37" s="386"/>
      <c r="BY37" s="385" t="str">
        <f>IF('各会計、関係団体の財政状況及び健全化判断比率'!B71="","",'各会計、関係団体の財政状況及び健全化判断比率'!B71)</f>
        <v>大分県市町村会館管理組合</v>
      </c>
      <c r="BZ37" s="385"/>
      <c r="CA37" s="385"/>
      <c r="CB37" s="385"/>
      <c r="CC37" s="385"/>
      <c r="CD37" s="385"/>
      <c r="CE37" s="385"/>
      <c r="CF37" s="385"/>
      <c r="CG37" s="385"/>
      <c r="CH37" s="385"/>
      <c r="CI37" s="385"/>
      <c r="CJ37" s="385"/>
      <c r="CK37" s="385"/>
      <c r="CL37" s="385"/>
      <c r="CM37" s="385"/>
      <c r="CN37" s="213"/>
      <c r="CO37" s="386">
        <f t="shared" si="3"/>
        <v>24</v>
      </c>
      <c r="CP37" s="386"/>
      <c r="CQ37" s="385" t="str">
        <f>IF('各会計、関係団体の財政状況及び健全化判断比率'!BS10="","",'各会計、関係団体の財政状況及び健全化判断比率'!BS10)</f>
        <v>いこいの村国東</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18</v>
      </c>
      <c r="BX38" s="386"/>
      <c r="BY38" s="385" t="str">
        <f>IF('各会計、関係団体の財政状況及び健全化判断比率'!B72="","",'各会計、関係団体の財政状況及び健全化判断比率'!B72)</f>
        <v>大分県後期高齢者医療広域連合（普通会計）</v>
      </c>
      <c r="BZ38" s="385"/>
      <c r="CA38" s="385"/>
      <c r="CB38" s="385"/>
      <c r="CC38" s="385"/>
      <c r="CD38" s="385"/>
      <c r="CE38" s="385"/>
      <c r="CF38" s="385"/>
      <c r="CG38" s="385"/>
      <c r="CH38" s="385"/>
      <c r="CI38" s="385"/>
      <c r="CJ38" s="385"/>
      <c r="CK38" s="385"/>
      <c r="CL38" s="385"/>
      <c r="CM38" s="385"/>
      <c r="CN38" s="213"/>
      <c r="CO38" s="386">
        <f t="shared" si="3"/>
        <v>25</v>
      </c>
      <c r="CP38" s="386"/>
      <c r="CQ38" s="385" t="str">
        <f>IF('各会計、関係団体の財政状況及び健全化判断比率'!BS11="","",'各会計、関係団体の財政状況及び健全化判断比率'!BS11)</f>
        <v>未来企業カレッジ</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19</v>
      </c>
      <c r="BX39" s="386"/>
      <c r="BY39" s="385" t="str">
        <f>IF('各会計、関係団体の財政状況及び健全化判断比率'!B73="","",'各会計、関係団体の財政状況及び健全化判断比率'!B73)</f>
        <v>大分県後期高齢者医療広域連合（後期高齢者医療事業会計）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20</v>
      </c>
      <c r="BX40" s="386"/>
      <c r="BY40" s="385" t="str">
        <f>IF('各会計、関係団体の財政状況及び健全化判断比率'!B74="","",'各会計、関係団体の財政状況及び健全化判断比率'!B74)</f>
        <v>宇佐・高田・国東広域事務組合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V/HOt3bDH2GV2sq8/fwhdUdWRDQyOjzeJ5SAaXx41wo6VUpAhWTNHWQQNYoIsdHAFyxLYUhW8H7OImMfoR50g==" saltValue="pw0Kshh6lT98VFdSGcJU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election activeCell="M32" sqref="M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07" t="s">
        <v>564</v>
      </c>
      <c r="D34" s="1207"/>
      <c r="E34" s="1208"/>
      <c r="F34" s="32">
        <v>8</v>
      </c>
      <c r="G34" s="33">
        <v>7.29</v>
      </c>
      <c r="H34" s="33">
        <v>6.7</v>
      </c>
      <c r="I34" s="33">
        <v>5.72</v>
      </c>
      <c r="J34" s="34">
        <v>6.45</v>
      </c>
      <c r="K34" s="22"/>
      <c r="L34" s="22"/>
      <c r="M34" s="22"/>
      <c r="N34" s="22"/>
      <c r="O34" s="22"/>
      <c r="P34" s="22"/>
    </row>
    <row r="35" spans="1:16" ht="39" customHeight="1" x14ac:dyDescent="0.15">
      <c r="A35" s="22"/>
      <c r="B35" s="35"/>
      <c r="C35" s="1201" t="s">
        <v>565</v>
      </c>
      <c r="D35" s="1202"/>
      <c r="E35" s="1203"/>
      <c r="F35" s="36">
        <v>2.52</v>
      </c>
      <c r="G35" s="37">
        <v>2.89</v>
      </c>
      <c r="H35" s="37">
        <v>3.43</v>
      </c>
      <c r="I35" s="37">
        <v>3.33</v>
      </c>
      <c r="J35" s="38">
        <v>3.48</v>
      </c>
      <c r="K35" s="22"/>
      <c r="L35" s="22"/>
      <c r="M35" s="22"/>
      <c r="N35" s="22"/>
      <c r="O35" s="22"/>
      <c r="P35" s="22"/>
    </row>
    <row r="36" spans="1:16" ht="39" customHeight="1" x14ac:dyDescent="0.15">
      <c r="A36" s="22"/>
      <c r="B36" s="35"/>
      <c r="C36" s="1201" t="s">
        <v>566</v>
      </c>
      <c r="D36" s="1202"/>
      <c r="E36" s="1203"/>
      <c r="F36" s="36">
        <v>0.44</v>
      </c>
      <c r="G36" s="37">
        <v>0.34</v>
      </c>
      <c r="H36" s="37">
        <v>0.75</v>
      </c>
      <c r="I36" s="37">
        <v>0.98</v>
      </c>
      <c r="J36" s="38">
        <v>0.7</v>
      </c>
      <c r="K36" s="22"/>
      <c r="L36" s="22"/>
      <c r="M36" s="22"/>
      <c r="N36" s="22"/>
      <c r="O36" s="22"/>
      <c r="P36" s="22"/>
    </row>
    <row r="37" spans="1:16" ht="39" customHeight="1" x14ac:dyDescent="0.15">
      <c r="A37" s="22"/>
      <c r="B37" s="35"/>
      <c r="C37" s="1201" t="s">
        <v>567</v>
      </c>
      <c r="D37" s="1202"/>
      <c r="E37" s="1203"/>
      <c r="F37" s="36">
        <v>0.51</v>
      </c>
      <c r="G37" s="37">
        <v>0.55000000000000004</v>
      </c>
      <c r="H37" s="37">
        <v>0.74</v>
      </c>
      <c r="I37" s="37">
        <v>0.56000000000000005</v>
      </c>
      <c r="J37" s="38">
        <v>0.64</v>
      </c>
      <c r="K37" s="22"/>
      <c r="L37" s="22"/>
      <c r="M37" s="22"/>
      <c r="N37" s="22"/>
      <c r="O37" s="22"/>
      <c r="P37" s="22"/>
    </row>
    <row r="38" spans="1:16" ht="39" customHeight="1" x14ac:dyDescent="0.15">
      <c r="A38" s="22"/>
      <c r="B38" s="35"/>
      <c r="C38" s="1201" t="s">
        <v>568</v>
      </c>
      <c r="D38" s="1202"/>
      <c r="E38" s="1203"/>
      <c r="F38" s="36" t="s">
        <v>516</v>
      </c>
      <c r="G38" s="37" t="s">
        <v>516</v>
      </c>
      <c r="H38" s="37">
        <v>0.5</v>
      </c>
      <c r="I38" s="37">
        <v>0.47</v>
      </c>
      <c r="J38" s="38">
        <v>0.56999999999999995</v>
      </c>
      <c r="K38" s="22"/>
      <c r="L38" s="22"/>
      <c r="M38" s="22"/>
      <c r="N38" s="22"/>
      <c r="O38" s="22"/>
      <c r="P38" s="22"/>
    </row>
    <row r="39" spans="1:16" ht="39" customHeight="1" x14ac:dyDescent="0.15">
      <c r="A39" s="22"/>
      <c r="B39" s="35"/>
      <c r="C39" s="1201" t="s">
        <v>569</v>
      </c>
      <c r="D39" s="1202"/>
      <c r="E39" s="1203"/>
      <c r="F39" s="36">
        <v>0.89</v>
      </c>
      <c r="G39" s="37">
        <v>0.78</v>
      </c>
      <c r="H39" s="37">
        <v>0.35</v>
      </c>
      <c r="I39" s="37">
        <v>0.62</v>
      </c>
      <c r="J39" s="38">
        <v>0.37</v>
      </c>
      <c r="K39" s="22"/>
      <c r="L39" s="22"/>
      <c r="M39" s="22"/>
      <c r="N39" s="22"/>
      <c r="O39" s="22"/>
      <c r="P39" s="22"/>
    </row>
    <row r="40" spans="1:16" ht="39" customHeight="1" x14ac:dyDescent="0.15">
      <c r="A40" s="22"/>
      <c r="B40" s="35"/>
      <c r="C40" s="1201" t="s">
        <v>570</v>
      </c>
      <c r="D40" s="1202"/>
      <c r="E40" s="1203"/>
      <c r="F40" s="36">
        <v>7.0000000000000007E-2</v>
      </c>
      <c r="G40" s="37">
        <v>7.0000000000000007E-2</v>
      </c>
      <c r="H40" s="37">
        <v>7.0000000000000007E-2</v>
      </c>
      <c r="I40" s="37">
        <v>0.08</v>
      </c>
      <c r="J40" s="38">
        <v>0.08</v>
      </c>
      <c r="K40" s="22"/>
      <c r="L40" s="22"/>
      <c r="M40" s="22"/>
      <c r="N40" s="22"/>
      <c r="O40" s="22"/>
      <c r="P40" s="22"/>
    </row>
    <row r="41" spans="1:16" ht="39" customHeight="1" x14ac:dyDescent="0.15">
      <c r="A41" s="22"/>
      <c r="B41" s="35"/>
      <c r="C41" s="1201" t="s">
        <v>571</v>
      </c>
      <c r="D41" s="1202"/>
      <c r="E41" s="1203"/>
      <c r="F41" s="36">
        <v>0.06</v>
      </c>
      <c r="G41" s="37">
        <v>0.04</v>
      </c>
      <c r="H41" s="37">
        <v>0.03</v>
      </c>
      <c r="I41" s="37">
        <v>0.04</v>
      </c>
      <c r="J41" s="38">
        <v>0.04</v>
      </c>
      <c r="K41" s="22"/>
      <c r="L41" s="22"/>
      <c r="M41" s="22"/>
      <c r="N41" s="22"/>
      <c r="O41" s="22"/>
      <c r="P41" s="22"/>
    </row>
    <row r="42" spans="1:16" ht="39" customHeight="1" x14ac:dyDescent="0.15">
      <c r="A42" s="22"/>
      <c r="B42" s="39"/>
      <c r="C42" s="1201" t="s">
        <v>572</v>
      </c>
      <c r="D42" s="1202"/>
      <c r="E42" s="1203"/>
      <c r="F42" s="36" t="s">
        <v>516</v>
      </c>
      <c r="G42" s="37" t="s">
        <v>516</v>
      </c>
      <c r="H42" s="37" t="s">
        <v>516</v>
      </c>
      <c r="I42" s="37" t="s">
        <v>516</v>
      </c>
      <c r="J42" s="38" t="s">
        <v>516</v>
      </c>
      <c r="K42" s="22"/>
      <c r="L42" s="22"/>
      <c r="M42" s="22"/>
      <c r="N42" s="22"/>
      <c r="O42" s="22"/>
      <c r="P42" s="22"/>
    </row>
    <row r="43" spans="1:16" ht="39" customHeight="1" thickBot="1" x14ac:dyDescent="0.2">
      <c r="A43" s="22"/>
      <c r="B43" s="40"/>
      <c r="C43" s="1204" t="s">
        <v>573</v>
      </c>
      <c r="D43" s="1205"/>
      <c r="E43" s="1206"/>
      <c r="F43" s="41">
        <v>0.24</v>
      </c>
      <c r="G43" s="42">
        <v>0.87</v>
      </c>
      <c r="H43" s="42">
        <v>0.01</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Yk8sUr2Mx1SR6OH3U9QQWMFBbgnCS9iDN7JTKtOcy09VJ8T6th4aF1SsoYDxUY11Bsp8oIpHBb++4zC6F+ziA==" saltValue="WpacZTyPXuSPL34jP+VQ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27" t="s">
        <v>11</v>
      </c>
      <c r="C45" s="1228"/>
      <c r="D45" s="58"/>
      <c r="E45" s="1233" t="s">
        <v>12</v>
      </c>
      <c r="F45" s="1233"/>
      <c r="G45" s="1233"/>
      <c r="H45" s="1233"/>
      <c r="I45" s="1233"/>
      <c r="J45" s="1234"/>
      <c r="K45" s="59">
        <v>2856</v>
      </c>
      <c r="L45" s="60">
        <v>2964</v>
      </c>
      <c r="M45" s="60">
        <v>2829</v>
      </c>
      <c r="N45" s="60">
        <v>2784</v>
      </c>
      <c r="O45" s="61">
        <v>2446</v>
      </c>
      <c r="P45" s="48"/>
      <c r="Q45" s="48"/>
      <c r="R45" s="48"/>
      <c r="S45" s="48"/>
      <c r="T45" s="48"/>
      <c r="U45" s="48"/>
    </row>
    <row r="46" spans="1:21" ht="30.75" customHeight="1" x14ac:dyDescent="0.15">
      <c r="A46" s="48"/>
      <c r="B46" s="1229"/>
      <c r="C46" s="1230"/>
      <c r="D46" s="62"/>
      <c r="E46" s="1211" t="s">
        <v>13</v>
      </c>
      <c r="F46" s="1211"/>
      <c r="G46" s="1211"/>
      <c r="H46" s="1211"/>
      <c r="I46" s="1211"/>
      <c r="J46" s="1212"/>
      <c r="K46" s="63" t="s">
        <v>516</v>
      </c>
      <c r="L46" s="64" t="s">
        <v>516</v>
      </c>
      <c r="M46" s="64" t="s">
        <v>516</v>
      </c>
      <c r="N46" s="64" t="s">
        <v>516</v>
      </c>
      <c r="O46" s="65" t="s">
        <v>516</v>
      </c>
      <c r="P46" s="48"/>
      <c r="Q46" s="48"/>
      <c r="R46" s="48"/>
      <c r="S46" s="48"/>
      <c r="T46" s="48"/>
      <c r="U46" s="48"/>
    </row>
    <row r="47" spans="1:21" ht="30.75" customHeight="1" x14ac:dyDescent="0.15">
      <c r="A47" s="48"/>
      <c r="B47" s="1229"/>
      <c r="C47" s="1230"/>
      <c r="D47" s="62"/>
      <c r="E47" s="1211" t="s">
        <v>14</v>
      </c>
      <c r="F47" s="1211"/>
      <c r="G47" s="1211"/>
      <c r="H47" s="1211"/>
      <c r="I47" s="1211"/>
      <c r="J47" s="1212"/>
      <c r="K47" s="63" t="s">
        <v>516</v>
      </c>
      <c r="L47" s="64" t="s">
        <v>516</v>
      </c>
      <c r="M47" s="64" t="s">
        <v>516</v>
      </c>
      <c r="N47" s="64" t="s">
        <v>516</v>
      </c>
      <c r="O47" s="65" t="s">
        <v>516</v>
      </c>
      <c r="P47" s="48"/>
      <c r="Q47" s="48"/>
      <c r="R47" s="48"/>
      <c r="S47" s="48"/>
      <c r="T47" s="48"/>
      <c r="U47" s="48"/>
    </row>
    <row r="48" spans="1:21" ht="30.75" customHeight="1" x14ac:dyDescent="0.15">
      <c r="A48" s="48"/>
      <c r="B48" s="1229"/>
      <c r="C48" s="1230"/>
      <c r="D48" s="62"/>
      <c r="E48" s="1211" t="s">
        <v>15</v>
      </c>
      <c r="F48" s="1211"/>
      <c r="G48" s="1211"/>
      <c r="H48" s="1211"/>
      <c r="I48" s="1211"/>
      <c r="J48" s="1212"/>
      <c r="K48" s="63">
        <v>857</v>
      </c>
      <c r="L48" s="64">
        <v>856</v>
      </c>
      <c r="M48" s="64">
        <v>751</v>
      </c>
      <c r="N48" s="64">
        <v>688</v>
      </c>
      <c r="O48" s="65">
        <v>669</v>
      </c>
      <c r="P48" s="48"/>
      <c r="Q48" s="48"/>
      <c r="R48" s="48"/>
      <c r="S48" s="48"/>
      <c r="T48" s="48"/>
      <c r="U48" s="48"/>
    </row>
    <row r="49" spans="1:21" ht="30.75" customHeight="1" x14ac:dyDescent="0.15">
      <c r="A49" s="48"/>
      <c r="B49" s="1229"/>
      <c r="C49" s="1230"/>
      <c r="D49" s="62"/>
      <c r="E49" s="1211" t="s">
        <v>16</v>
      </c>
      <c r="F49" s="1211"/>
      <c r="G49" s="1211"/>
      <c r="H49" s="1211"/>
      <c r="I49" s="1211"/>
      <c r="J49" s="1212"/>
      <c r="K49" s="63" t="s">
        <v>516</v>
      </c>
      <c r="L49" s="64" t="s">
        <v>516</v>
      </c>
      <c r="M49" s="64" t="s">
        <v>516</v>
      </c>
      <c r="N49" s="64" t="s">
        <v>516</v>
      </c>
      <c r="O49" s="65" t="s">
        <v>516</v>
      </c>
      <c r="P49" s="48"/>
      <c r="Q49" s="48"/>
      <c r="R49" s="48"/>
      <c r="S49" s="48"/>
      <c r="T49" s="48"/>
      <c r="U49" s="48"/>
    </row>
    <row r="50" spans="1:21" ht="30.75" customHeight="1" x14ac:dyDescent="0.15">
      <c r="A50" s="48"/>
      <c r="B50" s="1229"/>
      <c r="C50" s="1230"/>
      <c r="D50" s="62"/>
      <c r="E50" s="1211" t="s">
        <v>17</v>
      </c>
      <c r="F50" s="1211"/>
      <c r="G50" s="1211"/>
      <c r="H50" s="1211"/>
      <c r="I50" s="1211"/>
      <c r="J50" s="1212"/>
      <c r="K50" s="63">
        <v>6</v>
      </c>
      <c r="L50" s="64" t="s">
        <v>516</v>
      </c>
      <c r="M50" s="64" t="s">
        <v>516</v>
      </c>
      <c r="N50" s="64" t="s">
        <v>516</v>
      </c>
      <c r="O50" s="65" t="s">
        <v>516</v>
      </c>
      <c r="P50" s="48"/>
      <c r="Q50" s="48"/>
      <c r="R50" s="48"/>
      <c r="S50" s="48"/>
      <c r="T50" s="48"/>
      <c r="U50" s="48"/>
    </row>
    <row r="51" spans="1:21" ht="30.75" customHeight="1" x14ac:dyDescent="0.15">
      <c r="A51" s="48"/>
      <c r="B51" s="1231"/>
      <c r="C51" s="1232"/>
      <c r="D51" s="66"/>
      <c r="E51" s="1211" t="s">
        <v>18</v>
      </c>
      <c r="F51" s="1211"/>
      <c r="G51" s="1211"/>
      <c r="H51" s="1211"/>
      <c r="I51" s="1211"/>
      <c r="J51" s="1212"/>
      <c r="K51" s="63">
        <v>0</v>
      </c>
      <c r="L51" s="64">
        <v>0</v>
      </c>
      <c r="M51" s="64">
        <v>0</v>
      </c>
      <c r="N51" s="64" t="s">
        <v>516</v>
      </c>
      <c r="O51" s="65" t="s">
        <v>516</v>
      </c>
      <c r="P51" s="48"/>
      <c r="Q51" s="48"/>
      <c r="R51" s="48"/>
      <c r="S51" s="48"/>
      <c r="T51" s="48"/>
      <c r="U51" s="48"/>
    </row>
    <row r="52" spans="1:21" ht="30.75" customHeight="1" x14ac:dyDescent="0.15">
      <c r="A52" s="48"/>
      <c r="B52" s="1209" t="s">
        <v>19</v>
      </c>
      <c r="C52" s="1210"/>
      <c r="D52" s="66"/>
      <c r="E52" s="1211" t="s">
        <v>20</v>
      </c>
      <c r="F52" s="1211"/>
      <c r="G52" s="1211"/>
      <c r="H52" s="1211"/>
      <c r="I52" s="1211"/>
      <c r="J52" s="1212"/>
      <c r="K52" s="63">
        <v>2800</v>
      </c>
      <c r="L52" s="64">
        <v>2808</v>
      </c>
      <c r="M52" s="64">
        <v>2591</v>
      </c>
      <c r="N52" s="64">
        <v>2580</v>
      </c>
      <c r="O52" s="65">
        <v>2454</v>
      </c>
      <c r="P52" s="48"/>
      <c r="Q52" s="48"/>
      <c r="R52" s="48"/>
      <c r="S52" s="48"/>
      <c r="T52" s="48"/>
      <c r="U52" s="48"/>
    </row>
    <row r="53" spans="1:21" ht="30.75" customHeight="1" thickBot="1" x14ac:dyDescent="0.2">
      <c r="A53" s="48"/>
      <c r="B53" s="1213" t="s">
        <v>21</v>
      </c>
      <c r="C53" s="1214"/>
      <c r="D53" s="67"/>
      <c r="E53" s="1215" t="s">
        <v>22</v>
      </c>
      <c r="F53" s="1215"/>
      <c r="G53" s="1215"/>
      <c r="H53" s="1215"/>
      <c r="I53" s="1215"/>
      <c r="J53" s="1216"/>
      <c r="K53" s="68">
        <v>919</v>
      </c>
      <c r="L53" s="69">
        <v>1012</v>
      </c>
      <c r="M53" s="69">
        <v>989</v>
      </c>
      <c r="N53" s="69">
        <v>892</v>
      </c>
      <c r="O53" s="70">
        <v>661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17" t="s">
        <v>25</v>
      </c>
      <c r="C57" s="1218"/>
      <c r="D57" s="1221" t="s">
        <v>26</v>
      </c>
      <c r="E57" s="1222"/>
      <c r="F57" s="1222"/>
      <c r="G57" s="1222"/>
      <c r="H57" s="1222"/>
      <c r="I57" s="1222"/>
      <c r="J57" s="1223"/>
      <c r="K57" s="82" t="s">
        <v>602</v>
      </c>
      <c r="L57" s="83" t="s">
        <v>516</v>
      </c>
      <c r="M57" s="83" t="s">
        <v>516</v>
      </c>
      <c r="N57" s="83" t="s">
        <v>516</v>
      </c>
      <c r="O57" s="84" t="s">
        <v>516</v>
      </c>
    </row>
    <row r="58" spans="1:21" ht="31.5" customHeight="1" thickBot="1" x14ac:dyDescent="0.2">
      <c r="B58" s="1219"/>
      <c r="C58" s="1220"/>
      <c r="D58" s="1224" t="s">
        <v>27</v>
      </c>
      <c r="E58" s="1225"/>
      <c r="F58" s="1225"/>
      <c r="G58" s="1225"/>
      <c r="H58" s="1225"/>
      <c r="I58" s="1225"/>
      <c r="J58" s="1226"/>
      <c r="K58" s="85" t="s">
        <v>516</v>
      </c>
      <c r="L58" s="86" t="s">
        <v>516</v>
      </c>
      <c r="M58" s="86" t="s">
        <v>516</v>
      </c>
      <c r="N58" s="86" t="s">
        <v>516</v>
      </c>
      <c r="O58" s="87" t="s">
        <v>516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vKsQOWLt2/mlOTJY3KEBCtu+ei36U3bCSBPqIDyWunc3x+B6+KO0/ktdHY2BvFCJgvHZO0H5INiHfhvkqUA8A==" saltValue="zhr+jb1YJQeQjTk72M+/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3" zoomScaleSheetLayoutView="100" workbookViewId="0">
      <selection activeCell="P39" sqref="P3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47" t="s">
        <v>30</v>
      </c>
      <c r="C41" s="1248"/>
      <c r="D41" s="101"/>
      <c r="E41" s="1249" t="s">
        <v>31</v>
      </c>
      <c r="F41" s="1249"/>
      <c r="G41" s="1249"/>
      <c r="H41" s="1250"/>
      <c r="I41" s="102">
        <v>21347</v>
      </c>
      <c r="J41" s="103">
        <v>23677</v>
      </c>
      <c r="K41" s="103">
        <v>22449</v>
      </c>
      <c r="L41" s="103">
        <v>20463</v>
      </c>
      <c r="M41" s="104">
        <v>19244</v>
      </c>
    </row>
    <row r="42" spans="2:13" ht="27.75" customHeight="1" x14ac:dyDescent="0.15">
      <c r="B42" s="1237"/>
      <c r="C42" s="1238"/>
      <c r="D42" s="105"/>
      <c r="E42" s="1241" t="s">
        <v>32</v>
      </c>
      <c r="F42" s="1241"/>
      <c r="G42" s="1241"/>
      <c r="H42" s="1242"/>
      <c r="I42" s="106" t="s">
        <v>516</v>
      </c>
      <c r="J42" s="107" t="s">
        <v>516</v>
      </c>
      <c r="K42" s="107" t="s">
        <v>516</v>
      </c>
      <c r="L42" s="107" t="s">
        <v>516</v>
      </c>
      <c r="M42" s="108" t="s">
        <v>516</v>
      </c>
    </row>
    <row r="43" spans="2:13" ht="27.75" customHeight="1" x14ac:dyDescent="0.15">
      <c r="B43" s="1237"/>
      <c r="C43" s="1238"/>
      <c r="D43" s="105"/>
      <c r="E43" s="1241" t="s">
        <v>33</v>
      </c>
      <c r="F43" s="1241"/>
      <c r="G43" s="1241"/>
      <c r="H43" s="1242"/>
      <c r="I43" s="106">
        <v>8430</v>
      </c>
      <c r="J43" s="107">
        <v>8143</v>
      </c>
      <c r="K43" s="107">
        <v>7400</v>
      </c>
      <c r="L43" s="107">
        <v>6831</v>
      </c>
      <c r="M43" s="108">
        <v>6169</v>
      </c>
    </row>
    <row r="44" spans="2:13" ht="27.75" customHeight="1" x14ac:dyDescent="0.15">
      <c r="B44" s="1237"/>
      <c r="C44" s="1238"/>
      <c r="D44" s="105"/>
      <c r="E44" s="1241" t="s">
        <v>34</v>
      </c>
      <c r="F44" s="1241"/>
      <c r="G44" s="1241"/>
      <c r="H44" s="1242"/>
      <c r="I44" s="106" t="s">
        <v>516</v>
      </c>
      <c r="J44" s="107" t="s">
        <v>516</v>
      </c>
      <c r="K44" s="107" t="s">
        <v>516</v>
      </c>
      <c r="L44" s="107" t="s">
        <v>516</v>
      </c>
      <c r="M44" s="108" t="s">
        <v>516</v>
      </c>
    </row>
    <row r="45" spans="2:13" ht="27.75" customHeight="1" x14ac:dyDescent="0.15">
      <c r="B45" s="1237"/>
      <c r="C45" s="1238"/>
      <c r="D45" s="105"/>
      <c r="E45" s="1241" t="s">
        <v>35</v>
      </c>
      <c r="F45" s="1241"/>
      <c r="G45" s="1241"/>
      <c r="H45" s="1242"/>
      <c r="I45" s="106">
        <v>4458</v>
      </c>
      <c r="J45" s="107">
        <v>4325</v>
      </c>
      <c r="K45" s="107">
        <v>3709</v>
      </c>
      <c r="L45" s="107">
        <v>3561</v>
      </c>
      <c r="M45" s="108">
        <v>3344</v>
      </c>
    </row>
    <row r="46" spans="2:13" ht="27.75" customHeight="1" x14ac:dyDescent="0.15">
      <c r="B46" s="1237"/>
      <c r="C46" s="1238"/>
      <c r="D46" s="109"/>
      <c r="E46" s="1241" t="s">
        <v>36</v>
      </c>
      <c r="F46" s="1241"/>
      <c r="G46" s="1241"/>
      <c r="H46" s="1242"/>
      <c r="I46" s="106">
        <v>5</v>
      </c>
      <c r="J46" s="107">
        <v>2</v>
      </c>
      <c r="K46" s="107">
        <v>5</v>
      </c>
      <c r="L46" s="107">
        <v>3</v>
      </c>
      <c r="M46" s="108">
        <v>2</v>
      </c>
    </row>
    <row r="47" spans="2:13" ht="27.75" customHeight="1" x14ac:dyDescent="0.15">
      <c r="B47" s="1237"/>
      <c r="C47" s="1238"/>
      <c r="D47" s="110"/>
      <c r="E47" s="1251" t="s">
        <v>37</v>
      </c>
      <c r="F47" s="1252"/>
      <c r="G47" s="1252"/>
      <c r="H47" s="1253"/>
      <c r="I47" s="106" t="s">
        <v>516</v>
      </c>
      <c r="J47" s="107" t="s">
        <v>516</v>
      </c>
      <c r="K47" s="107" t="s">
        <v>516</v>
      </c>
      <c r="L47" s="107" t="s">
        <v>516</v>
      </c>
      <c r="M47" s="108" t="s">
        <v>516</v>
      </c>
    </row>
    <row r="48" spans="2:13" ht="27.75" customHeight="1" x14ac:dyDescent="0.15">
      <c r="B48" s="1237"/>
      <c r="C48" s="1238"/>
      <c r="D48" s="105"/>
      <c r="E48" s="1241" t="s">
        <v>38</v>
      </c>
      <c r="F48" s="1241"/>
      <c r="G48" s="1241"/>
      <c r="H48" s="1242"/>
      <c r="I48" s="106" t="s">
        <v>516</v>
      </c>
      <c r="J48" s="107" t="s">
        <v>516</v>
      </c>
      <c r="K48" s="107" t="s">
        <v>516</v>
      </c>
      <c r="L48" s="107" t="s">
        <v>516</v>
      </c>
      <c r="M48" s="108" t="s">
        <v>516</v>
      </c>
    </row>
    <row r="49" spans="2:13" ht="27.75" customHeight="1" x14ac:dyDescent="0.15">
      <c r="B49" s="1239"/>
      <c r="C49" s="1240"/>
      <c r="D49" s="105"/>
      <c r="E49" s="1241" t="s">
        <v>39</v>
      </c>
      <c r="F49" s="1241"/>
      <c r="G49" s="1241"/>
      <c r="H49" s="1242"/>
      <c r="I49" s="106" t="s">
        <v>516</v>
      </c>
      <c r="J49" s="107" t="s">
        <v>516</v>
      </c>
      <c r="K49" s="107" t="s">
        <v>516</v>
      </c>
      <c r="L49" s="107" t="s">
        <v>516</v>
      </c>
      <c r="M49" s="108" t="s">
        <v>516</v>
      </c>
    </row>
    <row r="50" spans="2:13" ht="27.75" customHeight="1" x14ac:dyDescent="0.15">
      <c r="B50" s="1235" t="s">
        <v>40</v>
      </c>
      <c r="C50" s="1236"/>
      <c r="D50" s="111"/>
      <c r="E50" s="1241" t="s">
        <v>41</v>
      </c>
      <c r="F50" s="1241"/>
      <c r="G50" s="1241"/>
      <c r="H50" s="1242"/>
      <c r="I50" s="106">
        <v>10040</v>
      </c>
      <c r="J50" s="107">
        <v>11401</v>
      </c>
      <c r="K50" s="107">
        <v>12829</v>
      </c>
      <c r="L50" s="107">
        <v>12962</v>
      </c>
      <c r="M50" s="108">
        <v>12273</v>
      </c>
    </row>
    <row r="51" spans="2:13" ht="27.75" customHeight="1" x14ac:dyDescent="0.15">
      <c r="B51" s="1237"/>
      <c r="C51" s="1238"/>
      <c r="D51" s="105"/>
      <c r="E51" s="1241" t="s">
        <v>42</v>
      </c>
      <c r="F51" s="1241"/>
      <c r="G51" s="1241"/>
      <c r="H51" s="1242"/>
      <c r="I51" s="106">
        <v>567</v>
      </c>
      <c r="J51" s="107">
        <v>474</v>
      </c>
      <c r="K51" s="107">
        <v>353</v>
      </c>
      <c r="L51" s="107">
        <v>243</v>
      </c>
      <c r="M51" s="108">
        <v>162</v>
      </c>
    </row>
    <row r="52" spans="2:13" ht="27.75" customHeight="1" x14ac:dyDescent="0.15">
      <c r="B52" s="1239"/>
      <c r="C52" s="1240"/>
      <c r="D52" s="105"/>
      <c r="E52" s="1241" t="s">
        <v>43</v>
      </c>
      <c r="F52" s="1241"/>
      <c r="G52" s="1241"/>
      <c r="H52" s="1242"/>
      <c r="I52" s="106">
        <v>23152</v>
      </c>
      <c r="J52" s="107">
        <v>24280</v>
      </c>
      <c r="K52" s="107">
        <v>23295</v>
      </c>
      <c r="L52" s="107">
        <v>22367</v>
      </c>
      <c r="M52" s="108">
        <v>21544</v>
      </c>
    </row>
    <row r="53" spans="2:13" ht="27.75" customHeight="1" thickBot="1" x14ac:dyDescent="0.2">
      <c r="B53" s="1243" t="s">
        <v>21</v>
      </c>
      <c r="C53" s="1244"/>
      <c r="D53" s="112"/>
      <c r="E53" s="1245" t="s">
        <v>44</v>
      </c>
      <c r="F53" s="1245"/>
      <c r="G53" s="1245"/>
      <c r="H53" s="1246"/>
      <c r="I53" s="113">
        <v>481</v>
      </c>
      <c r="J53" s="114">
        <v>-9</v>
      </c>
      <c r="K53" s="114">
        <v>-2913</v>
      </c>
      <c r="L53" s="114">
        <v>-4713</v>
      </c>
      <c r="M53" s="115">
        <v>-5219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yBzJbAkGqnrznYIXHVHbta/9+eZB6/dxuBAQFQ6a9ktPgG3Lt96UYwFeup0UUfebRQcPsN+ttSSDiCdB+KNhg==" saltValue="puZaynEljaQTDx2EwcZ5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62" t="s">
        <v>47</v>
      </c>
      <c r="D55" s="1262"/>
      <c r="E55" s="1263"/>
      <c r="F55" s="127">
        <v>6472</v>
      </c>
      <c r="G55" s="127">
        <v>4195</v>
      </c>
      <c r="H55" s="128">
        <v>3763</v>
      </c>
    </row>
    <row r="56" spans="2:8" ht="52.5" customHeight="1" x14ac:dyDescent="0.15">
      <c r="B56" s="129"/>
      <c r="C56" s="1264" t="s">
        <v>48</v>
      </c>
      <c r="D56" s="1264"/>
      <c r="E56" s="1265"/>
      <c r="F56" s="130">
        <v>2495</v>
      </c>
      <c r="G56" s="130">
        <v>2750</v>
      </c>
      <c r="H56" s="131">
        <v>2300</v>
      </c>
    </row>
    <row r="57" spans="2:8" ht="53.25" customHeight="1" x14ac:dyDescent="0.15">
      <c r="B57" s="129"/>
      <c r="C57" s="1266" t="s">
        <v>49</v>
      </c>
      <c r="D57" s="1266"/>
      <c r="E57" s="1267"/>
      <c r="F57" s="132">
        <v>6075</v>
      </c>
      <c r="G57" s="132">
        <v>8106</v>
      </c>
      <c r="H57" s="133">
        <v>8252</v>
      </c>
    </row>
    <row r="58" spans="2:8" ht="45.75" customHeight="1" x14ac:dyDescent="0.15">
      <c r="B58" s="134"/>
      <c r="C58" s="1254" t="s">
        <v>603</v>
      </c>
      <c r="D58" s="1255"/>
      <c r="E58" s="1256"/>
      <c r="F58" s="135">
        <v>2617</v>
      </c>
      <c r="G58" s="135">
        <v>2624</v>
      </c>
      <c r="H58" s="136">
        <v>2653</v>
      </c>
    </row>
    <row r="59" spans="2:8" ht="45.75" customHeight="1" x14ac:dyDescent="0.15">
      <c r="B59" s="134"/>
      <c r="C59" s="1254" t="s">
        <v>604</v>
      </c>
      <c r="D59" s="1255"/>
      <c r="E59" s="1256"/>
      <c r="F59" s="135">
        <v>1656</v>
      </c>
      <c r="G59" s="135">
        <v>2585</v>
      </c>
      <c r="H59" s="136">
        <v>2641</v>
      </c>
    </row>
    <row r="60" spans="2:8" ht="45.75" customHeight="1" x14ac:dyDescent="0.15">
      <c r="B60" s="134"/>
      <c r="C60" s="1254" t="s">
        <v>605</v>
      </c>
      <c r="D60" s="1255"/>
      <c r="E60" s="1256"/>
      <c r="F60" s="135">
        <v>816</v>
      </c>
      <c r="G60" s="135">
        <v>1900</v>
      </c>
      <c r="H60" s="136">
        <v>1972</v>
      </c>
    </row>
    <row r="61" spans="2:8" ht="45.75" customHeight="1" x14ac:dyDescent="0.15">
      <c r="B61" s="134"/>
      <c r="C61" s="1254" t="s">
        <v>606</v>
      </c>
      <c r="D61" s="1255"/>
      <c r="E61" s="1256"/>
      <c r="F61" s="135">
        <v>783</v>
      </c>
      <c r="G61" s="135">
        <v>783</v>
      </c>
      <c r="H61" s="136">
        <v>783</v>
      </c>
    </row>
    <row r="62" spans="2:8" ht="45.75" customHeight="1" thickBot="1" x14ac:dyDescent="0.2">
      <c r="B62" s="137"/>
      <c r="C62" s="1257" t="s">
        <v>607</v>
      </c>
      <c r="D62" s="1258"/>
      <c r="E62" s="1259"/>
      <c r="F62" s="138">
        <v>63</v>
      </c>
      <c r="G62" s="138">
        <v>74</v>
      </c>
      <c r="H62" s="139">
        <v>75</v>
      </c>
    </row>
    <row r="63" spans="2:8" ht="52.5" customHeight="1" thickBot="1" x14ac:dyDescent="0.2">
      <c r="B63" s="140"/>
      <c r="C63" s="1260" t="s">
        <v>50</v>
      </c>
      <c r="D63" s="1260"/>
      <c r="E63" s="1261"/>
      <c r="F63" s="141">
        <v>15042</v>
      </c>
      <c r="G63" s="141">
        <v>15051</v>
      </c>
      <c r="H63" s="142">
        <v>14315</v>
      </c>
    </row>
    <row r="64" spans="2:8" ht="15" customHeight="1" x14ac:dyDescent="0.15"/>
    <row r="65" ht="0" hidden="1" customHeight="1" x14ac:dyDescent="0.15"/>
    <row r="66" ht="0" hidden="1" customHeight="1" x14ac:dyDescent="0.15"/>
  </sheetData>
  <sheetProtection algorithmName="SHA-512" hashValue="LNyyJvSaVltLU5c2MTVYtJvG8+0GB4kKMcN7i8lz+01bECbXRXJG2H79rBTrs1PrLh/WP1LOZVlofTdoDUQN5Q==" saltValue="xhXnmTXjes+WRR3dBhZa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T28" zoomScaleNormal="100" zoomScaleSheetLayoutView="55" workbookViewId="0">
      <selection activeCell="BF63" sqref="BF63"/>
    </sheetView>
  </sheetViews>
  <sheetFormatPr defaultColWidth="0" defaultRowHeight="13.5" customHeight="1" zeroHeight="1" x14ac:dyDescent="0.15"/>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x14ac:dyDescent="0.15">
      <c r="A1" s="1268"/>
      <c r="B1" s="1269"/>
      <c r="DD1" s="1270"/>
      <c r="DE1" s="1270"/>
    </row>
    <row r="2" spans="1:143" ht="25.5" customHeight="1" x14ac:dyDescent="0.15">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x14ac:dyDescent="0.15">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x14ac:dyDescent="0.15">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0"/>
      <c r="DE19" s="1270"/>
    </row>
    <row r="20" spans="1:351" x14ac:dyDescent="0.15">
      <c r="DD20" s="1270"/>
      <c r="DE20" s="1270"/>
    </row>
    <row r="21" spans="1:351" ht="17.25" x14ac:dyDescent="0.1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x14ac:dyDescent="0.15">
      <c r="B22" s="1277"/>
      <c r="MM22" s="1276"/>
    </row>
    <row r="23" spans="1:351" x14ac:dyDescent="0.15">
      <c r="B23" s="1277"/>
    </row>
    <row r="24" spans="1:351" x14ac:dyDescent="0.15">
      <c r="B24" s="1277"/>
    </row>
    <row r="25" spans="1:351" x14ac:dyDescent="0.15">
      <c r="B25" s="1277"/>
    </row>
    <row r="26" spans="1:351" x14ac:dyDescent="0.15">
      <c r="B26" s="1277"/>
    </row>
    <row r="27" spans="1:351" x14ac:dyDescent="0.15">
      <c r="B27" s="1277"/>
    </row>
    <row r="28" spans="1:351" x14ac:dyDescent="0.15">
      <c r="B28" s="1277"/>
    </row>
    <row r="29" spans="1:351" x14ac:dyDescent="0.15">
      <c r="B29" s="1277"/>
    </row>
    <row r="30" spans="1:351" x14ac:dyDescent="0.15">
      <c r="B30" s="1277"/>
    </row>
    <row r="31" spans="1:351" x14ac:dyDescent="0.15">
      <c r="B31" s="1277"/>
    </row>
    <row r="32" spans="1:351" x14ac:dyDescent="0.15">
      <c r="B32" s="1277"/>
    </row>
    <row r="33" spans="2:109" x14ac:dyDescent="0.15">
      <c r="B33" s="1277"/>
    </row>
    <row r="34" spans="2:109" x14ac:dyDescent="0.15">
      <c r="B34" s="1277"/>
    </row>
    <row r="35" spans="2:109" x14ac:dyDescent="0.15">
      <c r="B35" s="1277"/>
    </row>
    <row r="36" spans="2:109" x14ac:dyDescent="0.15">
      <c r="B36" s="1277"/>
    </row>
    <row r="37" spans="2:109" x14ac:dyDescent="0.15">
      <c r="B37" s="1277"/>
    </row>
    <row r="38" spans="2:109" x14ac:dyDescent="0.15">
      <c r="B38" s="1277"/>
    </row>
    <row r="39" spans="2:109" x14ac:dyDescent="0.15">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x14ac:dyDescent="0.15">
      <c r="B40" s="1282"/>
      <c r="DD40" s="1282"/>
      <c r="DE40" s="1270"/>
    </row>
    <row r="41" spans="2:109" ht="17.25" x14ac:dyDescent="0.15">
      <c r="B41" s="1283" t="s">
        <v>611</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x14ac:dyDescent="0.15">
      <c r="B42" s="1277"/>
      <c r="G42" s="1284"/>
      <c r="I42" s="1285"/>
      <c r="J42" s="1285"/>
      <c r="K42" s="1285"/>
      <c r="AM42" s="1284"/>
      <c r="AN42" s="1284" t="s">
        <v>612</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x14ac:dyDescent="0.15">
      <c r="B43" s="1277"/>
      <c r="AN43" s="1286" t="s">
        <v>613</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x14ac:dyDescent="0.15">
      <c r="B49" s="1277"/>
      <c r="AN49" s="1270" t="s">
        <v>614</v>
      </c>
    </row>
    <row r="50" spans="1:109" x14ac:dyDescent="0.15">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557</v>
      </c>
      <c r="BQ50" s="1302"/>
      <c r="BR50" s="1302"/>
      <c r="BS50" s="1302"/>
      <c r="BT50" s="1302"/>
      <c r="BU50" s="1302"/>
      <c r="BV50" s="1302"/>
      <c r="BW50" s="1302"/>
      <c r="BX50" s="1302" t="s">
        <v>558</v>
      </c>
      <c r="BY50" s="1302"/>
      <c r="BZ50" s="1302"/>
      <c r="CA50" s="1302"/>
      <c r="CB50" s="1302"/>
      <c r="CC50" s="1302"/>
      <c r="CD50" s="1302"/>
      <c r="CE50" s="1302"/>
      <c r="CF50" s="1302" t="s">
        <v>559</v>
      </c>
      <c r="CG50" s="1302"/>
      <c r="CH50" s="1302"/>
      <c r="CI50" s="1302"/>
      <c r="CJ50" s="1302"/>
      <c r="CK50" s="1302"/>
      <c r="CL50" s="1302"/>
      <c r="CM50" s="1302"/>
      <c r="CN50" s="1302" t="s">
        <v>560</v>
      </c>
      <c r="CO50" s="1302"/>
      <c r="CP50" s="1302"/>
      <c r="CQ50" s="1302"/>
      <c r="CR50" s="1302"/>
      <c r="CS50" s="1302"/>
      <c r="CT50" s="1302"/>
      <c r="CU50" s="1302"/>
      <c r="CV50" s="1302" t="s">
        <v>561</v>
      </c>
      <c r="CW50" s="1302"/>
      <c r="CX50" s="1302"/>
      <c r="CY50" s="1302"/>
      <c r="CZ50" s="1302"/>
      <c r="DA50" s="1302"/>
      <c r="DB50" s="1302"/>
      <c r="DC50" s="1302"/>
    </row>
    <row r="51" spans="1:109" ht="13.5" customHeight="1" x14ac:dyDescent="0.15">
      <c r="B51" s="1277"/>
      <c r="G51" s="1303"/>
      <c r="H51" s="1303"/>
      <c r="I51" s="1304"/>
      <c r="J51" s="1304"/>
      <c r="K51" s="1305"/>
      <c r="L51" s="1305"/>
      <c r="M51" s="1305"/>
      <c r="N51" s="1305"/>
      <c r="AM51" s="1295"/>
      <c r="AN51" s="1306" t="s">
        <v>615</v>
      </c>
      <c r="AO51" s="1306"/>
      <c r="AP51" s="1306"/>
      <c r="AQ51" s="1306"/>
      <c r="AR51" s="1306"/>
      <c r="AS51" s="1306"/>
      <c r="AT51" s="1306"/>
      <c r="AU51" s="1306"/>
      <c r="AV51" s="1306"/>
      <c r="AW51" s="1306"/>
      <c r="AX51" s="1306"/>
      <c r="AY51" s="1306"/>
      <c r="AZ51" s="1306"/>
      <c r="BA51" s="1306"/>
      <c r="BB51" s="1306" t="s">
        <v>616</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617</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8">
        <v>62</v>
      </c>
      <c r="BY53" s="1308"/>
      <c r="BZ53" s="1308"/>
      <c r="CA53" s="1308"/>
      <c r="CB53" s="1308"/>
      <c r="CC53" s="1308"/>
      <c r="CD53" s="1308"/>
      <c r="CE53" s="1308"/>
      <c r="CF53" s="1308">
        <v>63.7</v>
      </c>
      <c r="CG53" s="1308"/>
      <c r="CH53" s="1308"/>
      <c r="CI53" s="1308"/>
      <c r="CJ53" s="1308"/>
      <c r="CK53" s="1308"/>
      <c r="CL53" s="1308"/>
      <c r="CM53" s="1308"/>
      <c r="CN53" s="1308">
        <v>65.2</v>
      </c>
      <c r="CO53" s="1308"/>
      <c r="CP53" s="1308"/>
      <c r="CQ53" s="1308"/>
      <c r="CR53" s="1308"/>
      <c r="CS53" s="1308"/>
      <c r="CT53" s="1308"/>
      <c r="CU53" s="1308"/>
      <c r="CV53" s="1308">
        <v>66.8</v>
      </c>
      <c r="CW53" s="1308"/>
      <c r="CX53" s="1308"/>
      <c r="CY53" s="1308"/>
      <c r="CZ53" s="1308"/>
      <c r="DA53" s="1308"/>
      <c r="DB53" s="1308"/>
      <c r="DC53" s="1308"/>
    </row>
    <row r="54" spans="1:109" x14ac:dyDescent="0.15">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1285"/>
      <c r="B55" s="1277"/>
      <c r="G55" s="1296"/>
      <c r="H55" s="1296"/>
      <c r="I55" s="1296"/>
      <c r="J55" s="1296"/>
      <c r="K55" s="1305"/>
      <c r="L55" s="1305"/>
      <c r="M55" s="1305"/>
      <c r="N55" s="1305"/>
      <c r="AN55" s="1302" t="s">
        <v>618</v>
      </c>
      <c r="AO55" s="1302"/>
      <c r="AP55" s="1302"/>
      <c r="AQ55" s="1302"/>
      <c r="AR55" s="1302"/>
      <c r="AS55" s="1302"/>
      <c r="AT55" s="1302"/>
      <c r="AU55" s="1302"/>
      <c r="AV55" s="1302"/>
      <c r="AW55" s="1302"/>
      <c r="AX55" s="1302"/>
      <c r="AY55" s="1302"/>
      <c r="AZ55" s="1302"/>
      <c r="BA55" s="1302"/>
      <c r="BB55" s="1306" t="s">
        <v>616</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8">
        <v>32.799999999999997</v>
      </c>
      <c r="BY55" s="1308"/>
      <c r="BZ55" s="1308"/>
      <c r="CA55" s="1308"/>
      <c r="CB55" s="1308"/>
      <c r="CC55" s="1308"/>
      <c r="CD55" s="1308"/>
      <c r="CE55" s="1308"/>
      <c r="CF55" s="1308">
        <v>20.2</v>
      </c>
      <c r="CG55" s="1308"/>
      <c r="CH55" s="1308"/>
      <c r="CI55" s="1308"/>
      <c r="CJ55" s="1308"/>
      <c r="CK55" s="1308"/>
      <c r="CL55" s="1308"/>
      <c r="CM55" s="1308"/>
      <c r="CN55" s="1308">
        <v>19</v>
      </c>
      <c r="CO55" s="1308"/>
      <c r="CP55" s="1308"/>
      <c r="CQ55" s="1308"/>
      <c r="CR55" s="1308"/>
      <c r="CS55" s="1308"/>
      <c r="CT55" s="1308"/>
      <c r="CU55" s="1308"/>
      <c r="CV55" s="1308">
        <v>15.4</v>
      </c>
      <c r="CW55" s="1308"/>
      <c r="CX55" s="1308"/>
      <c r="CY55" s="1308"/>
      <c r="CZ55" s="1308"/>
      <c r="DA55" s="1308"/>
      <c r="DB55" s="1308"/>
      <c r="DC55" s="1308"/>
    </row>
    <row r="56" spans="1:109" x14ac:dyDescent="0.15">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x14ac:dyDescent="0.15">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617</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8">
        <v>58.6</v>
      </c>
      <c r="BY57" s="1308"/>
      <c r="BZ57" s="1308"/>
      <c r="CA57" s="1308"/>
      <c r="CB57" s="1308"/>
      <c r="CC57" s="1308"/>
      <c r="CD57" s="1308"/>
      <c r="CE57" s="1308"/>
      <c r="CF57" s="1308">
        <v>53.6</v>
      </c>
      <c r="CG57" s="1308"/>
      <c r="CH57" s="1308"/>
      <c r="CI57" s="1308"/>
      <c r="CJ57" s="1308"/>
      <c r="CK57" s="1308"/>
      <c r="CL57" s="1308"/>
      <c r="CM57" s="1308"/>
      <c r="CN57" s="1308">
        <v>56.1</v>
      </c>
      <c r="CO57" s="1308"/>
      <c r="CP57" s="1308"/>
      <c r="CQ57" s="1308"/>
      <c r="CR57" s="1308"/>
      <c r="CS57" s="1308"/>
      <c r="CT57" s="1308"/>
      <c r="CU57" s="1308"/>
      <c r="CV57" s="1308">
        <v>57.5</v>
      </c>
      <c r="CW57" s="1308"/>
      <c r="CX57" s="1308"/>
      <c r="CY57" s="1308"/>
      <c r="CZ57" s="1308"/>
      <c r="DA57" s="1308"/>
      <c r="DB57" s="1308"/>
      <c r="DC57" s="1308"/>
      <c r="DD57" s="1311"/>
      <c r="DE57" s="1309"/>
    </row>
    <row r="58" spans="1:109" s="1285" customFormat="1" x14ac:dyDescent="0.15">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x14ac:dyDescent="0.15">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x14ac:dyDescent="0.15">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x14ac:dyDescent="0.15">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x14ac:dyDescent="0.15">
      <c r="B63" s="1317" t="s">
        <v>619</v>
      </c>
    </row>
    <row r="64" spans="1:109" x14ac:dyDescent="0.15">
      <c r="B64" s="1277"/>
      <c r="G64" s="1284"/>
      <c r="I64" s="1318"/>
      <c r="J64" s="1318"/>
      <c r="K64" s="1318"/>
      <c r="L64" s="1318"/>
      <c r="M64" s="1318"/>
      <c r="N64" s="1319"/>
      <c r="AM64" s="1284"/>
      <c r="AN64" s="1284" t="s">
        <v>612</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x14ac:dyDescent="0.15">
      <c r="B65" s="1277"/>
      <c r="AN65" s="1286" t="s">
        <v>620</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1277"/>
      <c r="H70" s="1320"/>
      <c r="I70" s="1320"/>
      <c r="J70" s="1321"/>
      <c r="K70" s="1321"/>
      <c r="L70" s="1322"/>
      <c r="M70" s="1321"/>
      <c r="N70" s="1322"/>
      <c r="AN70" s="1295"/>
      <c r="AO70" s="1295"/>
      <c r="AP70" s="1295"/>
      <c r="AZ70" s="1295"/>
      <c r="BA70" s="1295"/>
      <c r="BB70" s="1295"/>
      <c r="BL70" s="1295"/>
      <c r="BM70" s="1295"/>
      <c r="BN70" s="1295"/>
      <c r="BX70" s="1295"/>
      <c r="BY70" s="1295"/>
      <c r="BZ70" s="1295"/>
      <c r="CJ70" s="1295"/>
      <c r="CK70" s="1295"/>
      <c r="CL70" s="1295"/>
      <c r="CV70" s="1295"/>
      <c r="CW70" s="1295"/>
      <c r="CX70" s="1295"/>
    </row>
    <row r="71" spans="2:107" x14ac:dyDescent="0.15">
      <c r="B71" s="1277"/>
      <c r="G71" s="1323"/>
      <c r="I71" s="1324"/>
      <c r="J71" s="1321"/>
      <c r="K71" s="1321"/>
      <c r="L71" s="1322"/>
      <c r="M71" s="1321"/>
      <c r="N71" s="1322"/>
      <c r="AM71" s="1323"/>
      <c r="AN71" s="1270" t="s">
        <v>614</v>
      </c>
    </row>
    <row r="72" spans="2:107" x14ac:dyDescent="0.15">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557</v>
      </c>
      <c r="BQ72" s="1302"/>
      <c r="BR72" s="1302"/>
      <c r="BS72" s="1302"/>
      <c r="BT72" s="1302"/>
      <c r="BU72" s="1302"/>
      <c r="BV72" s="1302"/>
      <c r="BW72" s="1302"/>
      <c r="BX72" s="1302" t="s">
        <v>558</v>
      </c>
      <c r="BY72" s="1302"/>
      <c r="BZ72" s="1302"/>
      <c r="CA72" s="1302"/>
      <c r="CB72" s="1302"/>
      <c r="CC72" s="1302"/>
      <c r="CD72" s="1302"/>
      <c r="CE72" s="1302"/>
      <c r="CF72" s="1302" t="s">
        <v>559</v>
      </c>
      <c r="CG72" s="1302"/>
      <c r="CH72" s="1302"/>
      <c r="CI72" s="1302"/>
      <c r="CJ72" s="1302"/>
      <c r="CK72" s="1302"/>
      <c r="CL72" s="1302"/>
      <c r="CM72" s="1302"/>
      <c r="CN72" s="1302" t="s">
        <v>560</v>
      </c>
      <c r="CO72" s="1302"/>
      <c r="CP72" s="1302"/>
      <c r="CQ72" s="1302"/>
      <c r="CR72" s="1302"/>
      <c r="CS72" s="1302"/>
      <c r="CT72" s="1302"/>
      <c r="CU72" s="1302"/>
      <c r="CV72" s="1302" t="s">
        <v>561</v>
      </c>
      <c r="CW72" s="1302"/>
      <c r="CX72" s="1302"/>
      <c r="CY72" s="1302"/>
      <c r="CZ72" s="1302"/>
      <c r="DA72" s="1302"/>
      <c r="DB72" s="1302"/>
      <c r="DC72" s="1302"/>
    </row>
    <row r="73" spans="2:107" x14ac:dyDescent="0.15">
      <c r="B73" s="1277"/>
      <c r="G73" s="1303"/>
      <c r="H73" s="1303"/>
      <c r="I73" s="1303"/>
      <c r="J73" s="1303"/>
      <c r="K73" s="1325"/>
      <c r="L73" s="1325"/>
      <c r="M73" s="1325"/>
      <c r="N73" s="1325"/>
      <c r="AM73" s="1295"/>
      <c r="AN73" s="1306" t="s">
        <v>615</v>
      </c>
      <c r="AO73" s="1306"/>
      <c r="AP73" s="1306"/>
      <c r="AQ73" s="1306"/>
      <c r="AR73" s="1306"/>
      <c r="AS73" s="1306"/>
      <c r="AT73" s="1306"/>
      <c r="AU73" s="1306"/>
      <c r="AV73" s="1306"/>
      <c r="AW73" s="1306"/>
      <c r="AX73" s="1306"/>
      <c r="AY73" s="1306"/>
      <c r="AZ73" s="1306"/>
      <c r="BA73" s="1306"/>
      <c r="BB73" s="1306" t="s">
        <v>616</v>
      </c>
      <c r="BC73" s="1306"/>
      <c r="BD73" s="1306"/>
      <c r="BE73" s="1306"/>
      <c r="BF73" s="1306"/>
      <c r="BG73" s="1306"/>
      <c r="BH73" s="1306"/>
      <c r="BI73" s="1306"/>
      <c r="BJ73" s="1306"/>
      <c r="BK73" s="1306"/>
      <c r="BL73" s="1306"/>
      <c r="BM73" s="1306"/>
      <c r="BN73" s="1306"/>
      <c r="BO73" s="1306"/>
      <c r="BP73" s="1308">
        <v>4.5999999999999996</v>
      </c>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1277"/>
      <c r="G74" s="1303"/>
      <c r="H74" s="1303"/>
      <c r="I74" s="1303"/>
      <c r="J74" s="1303"/>
      <c r="K74" s="1325"/>
      <c r="L74" s="1325"/>
      <c r="M74" s="1325"/>
      <c r="N74" s="1325"/>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621</v>
      </c>
      <c r="BC75" s="1306"/>
      <c r="BD75" s="1306"/>
      <c r="BE75" s="1306"/>
      <c r="BF75" s="1306"/>
      <c r="BG75" s="1306"/>
      <c r="BH75" s="1306"/>
      <c r="BI75" s="1306"/>
      <c r="BJ75" s="1306"/>
      <c r="BK75" s="1306"/>
      <c r="BL75" s="1306"/>
      <c r="BM75" s="1306"/>
      <c r="BN75" s="1306"/>
      <c r="BO75" s="1306"/>
      <c r="BP75" s="1308">
        <v>10.199999999999999</v>
      </c>
      <c r="BQ75" s="1308"/>
      <c r="BR75" s="1308"/>
      <c r="BS75" s="1308"/>
      <c r="BT75" s="1308"/>
      <c r="BU75" s="1308"/>
      <c r="BV75" s="1308"/>
      <c r="BW75" s="1308"/>
      <c r="BX75" s="1308">
        <v>9.6999999999999993</v>
      </c>
      <c r="BY75" s="1308"/>
      <c r="BZ75" s="1308"/>
      <c r="CA75" s="1308"/>
      <c r="CB75" s="1308"/>
      <c r="CC75" s="1308"/>
      <c r="CD75" s="1308"/>
      <c r="CE75" s="1308"/>
      <c r="CF75" s="1308">
        <v>9.4</v>
      </c>
      <c r="CG75" s="1308"/>
      <c r="CH75" s="1308"/>
      <c r="CI75" s="1308"/>
      <c r="CJ75" s="1308"/>
      <c r="CK75" s="1308"/>
      <c r="CL75" s="1308"/>
      <c r="CM75" s="1308"/>
      <c r="CN75" s="1308">
        <v>9.5</v>
      </c>
      <c r="CO75" s="1308"/>
      <c r="CP75" s="1308"/>
      <c r="CQ75" s="1308"/>
      <c r="CR75" s="1308"/>
      <c r="CS75" s="1308"/>
      <c r="CT75" s="1308"/>
      <c r="CU75" s="1308"/>
      <c r="CV75" s="1308">
        <v>8.5</v>
      </c>
      <c r="CW75" s="1308"/>
      <c r="CX75" s="1308"/>
      <c r="CY75" s="1308"/>
      <c r="CZ75" s="1308"/>
      <c r="DA75" s="1308"/>
      <c r="DB75" s="1308"/>
      <c r="DC75" s="1308"/>
    </row>
    <row r="76" spans="2:107" x14ac:dyDescent="0.15">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1277"/>
      <c r="G77" s="1296"/>
      <c r="H77" s="1296"/>
      <c r="I77" s="1296"/>
      <c r="J77" s="1296"/>
      <c r="K77" s="1325"/>
      <c r="L77" s="1325"/>
      <c r="M77" s="1325"/>
      <c r="N77" s="1325"/>
      <c r="AN77" s="1302" t="s">
        <v>618</v>
      </c>
      <c r="AO77" s="1302"/>
      <c r="AP77" s="1302"/>
      <c r="AQ77" s="1302"/>
      <c r="AR77" s="1302"/>
      <c r="AS77" s="1302"/>
      <c r="AT77" s="1302"/>
      <c r="AU77" s="1302"/>
      <c r="AV77" s="1302"/>
      <c r="AW77" s="1302"/>
      <c r="AX77" s="1302"/>
      <c r="AY77" s="1302"/>
      <c r="AZ77" s="1302"/>
      <c r="BA77" s="1302"/>
      <c r="BB77" s="1306" t="s">
        <v>616</v>
      </c>
      <c r="BC77" s="1306"/>
      <c r="BD77" s="1306"/>
      <c r="BE77" s="1306"/>
      <c r="BF77" s="1306"/>
      <c r="BG77" s="1306"/>
      <c r="BH77" s="1306"/>
      <c r="BI77" s="1306"/>
      <c r="BJ77" s="1306"/>
      <c r="BK77" s="1306"/>
      <c r="BL77" s="1306"/>
      <c r="BM77" s="1306"/>
      <c r="BN77" s="1306"/>
      <c r="BO77" s="1306"/>
      <c r="BP77" s="1308">
        <v>48.6</v>
      </c>
      <c r="BQ77" s="1308"/>
      <c r="BR77" s="1308"/>
      <c r="BS77" s="1308"/>
      <c r="BT77" s="1308"/>
      <c r="BU77" s="1308"/>
      <c r="BV77" s="1308"/>
      <c r="BW77" s="1308"/>
      <c r="BX77" s="1308">
        <v>32.799999999999997</v>
      </c>
      <c r="BY77" s="1308"/>
      <c r="BZ77" s="1308"/>
      <c r="CA77" s="1308"/>
      <c r="CB77" s="1308"/>
      <c r="CC77" s="1308"/>
      <c r="CD77" s="1308"/>
      <c r="CE77" s="1308"/>
      <c r="CF77" s="1308">
        <v>20.2</v>
      </c>
      <c r="CG77" s="1308"/>
      <c r="CH77" s="1308"/>
      <c r="CI77" s="1308"/>
      <c r="CJ77" s="1308"/>
      <c r="CK77" s="1308"/>
      <c r="CL77" s="1308"/>
      <c r="CM77" s="1308"/>
      <c r="CN77" s="1308">
        <v>19</v>
      </c>
      <c r="CO77" s="1308"/>
      <c r="CP77" s="1308"/>
      <c r="CQ77" s="1308"/>
      <c r="CR77" s="1308"/>
      <c r="CS77" s="1308"/>
      <c r="CT77" s="1308"/>
      <c r="CU77" s="1308"/>
      <c r="CV77" s="1308">
        <v>15.4</v>
      </c>
      <c r="CW77" s="1308"/>
      <c r="CX77" s="1308"/>
      <c r="CY77" s="1308"/>
      <c r="CZ77" s="1308"/>
      <c r="DA77" s="1308"/>
      <c r="DB77" s="1308"/>
      <c r="DC77" s="1308"/>
    </row>
    <row r="78" spans="2:107" x14ac:dyDescent="0.15">
      <c r="B78" s="1277"/>
      <c r="G78" s="1296"/>
      <c r="H78" s="1296"/>
      <c r="I78" s="1296"/>
      <c r="J78" s="1296"/>
      <c r="K78" s="1325"/>
      <c r="L78" s="1325"/>
      <c r="M78" s="1325"/>
      <c r="N78" s="1325"/>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1277"/>
      <c r="G79" s="1296"/>
      <c r="H79" s="1296"/>
      <c r="I79" s="1310"/>
      <c r="J79" s="1310"/>
      <c r="K79" s="1326"/>
      <c r="L79" s="1326"/>
      <c r="M79" s="1326"/>
      <c r="N79" s="1326"/>
      <c r="AN79" s="1302"/>
      <c r="AO79" s="1302"/>
      <c r="AP79" s="1302"/>
      <c r="AQ79" s="1302"/>
      <c r="AR79" s="1302"/>
      <c r="AS79" s="1302"/>
      <c r="AT79" s="1302"/>
      <c r="AU79" s="1302"/>
      <c r="AV79" s="1302"/>
      <c r="AW79" s="1302"/>
      <c r="AX79" s="1302"/>
      <c r="AY79" s="1302"/>
      <c r="AZ79" s="1302"/>
      <c r="BA79" s="1302"/>
      <c r="BB79" s="1306" t="s">
        <v>621</v>
      </c>
      <c r="BC79" s="1306"/>
      <c r="BD79" s="1306"/>
      <c r="BE79" s="1306"/>
      <c r="BF79" s="1306"/>
      <c r="BG79" s="1306"/>
      <c r="BH79" s="1306"/>
      <c r="BI79" s="1306"/>
      <c r="BJ79" s="1306"/>
      <c r="BK79" s="1306"/>
      <c r="BL79" s="1306"/>
      <c r="BM79" s="1306"/>
      <c r="BN79" s="1306"/>
      <c r="BO79" s="1306"/>
      <c r="BP79" s="1308">
        <v>10.4</v>
      </c>
      <c r="BQ79" s="1308"/>
      <c r="BR79" s="1308"/>
      <c r="BS79" s="1308"/>
      <c r="BT79" s="1308"/>
      <c r="BU79" s="1308"/>
      <c r="BV79" s="1308"/>
      <c r="BW79" s="1308"/>
      <c r="BX79" s="1308">
        <v>9.5</v>
      </c>
      <c r="BY79" s="1308"/>
      <c r="BZ79" s="1308"/>
      <c r="CA79" s="1308"/>
      <c r="CB79" s="1308"/>
      <c r="CC79" s="1308"/>
      <c r="CD79" s="1308"/>
      <c r="CE79" s="1308"/>
      <c r="CF79" s="1308">
        <v>8.6</v>
      </c>
      <c r="CG79" s="1308"/>
      <c r="CH79" s="1308"/>
      <c r="CI79" s="1308"/>
      <c r="CJ79" s="1308"/>
      <c r="CK79" s="1308"/>
      <c r="CL79" s="1308"/>
      <c r="CM79" s="1308"/>
      <c r="CN79" s="1308">
        <v>8.5</v>
      </c>
      <c r="CO79" s="1308"/>
      <c r="CP79" s="1308"/>
      <c r="CQ79" s="1308"/>
      <c r="CR79" s="1308"/>
      <c r="CS79" s="1308"/>
      <c r="CT79" s="1308"/>
      <c r="CU79" s="1308"/>
      <c r="CV79" s="1308">
        <v>8.5</v>
      </c>
      <c r="CW79" s="1308"/>
      <c r="CX79" s="1308"/>
      <c r="CY79" s="1308"/>
      <c r="CZ79" s="1308"/>
      <c r="DA79" s="1308"/>
      <c r="DB79" s="1308"/>
      <c r="DC79" s="1308"/>
    </row>
    <row r="80" spans="2:107" x14ac:dyDescent="0.15">
      <c r="B80" s="1277"/>
      <c r="G80" s="1296"/>
      <c r="H80" s="1296"/>
      <c r="I80" s="1310"/>
      <c r="J80" s="1310"/>
      <c r="K80" s="1326"/>
      <c r="L80" s="1326"/>
      <c r="M80" s="1326"/>
      <c r="N80" s="1326"/>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1277"/>
    </row>
    <row r="82" spans="2:109" ht="17.25" x14ac:dyDescent="0.15">
      <c r="B82" s="1277"/>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x14ac:dyDescent="0.15">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x14ac:dyDescent="0.15">
      <c r="DD84" s="1270"/>
      <c r="DE84" s="1270"/>
    </row>
    <row r="85" spans="2:109" x14ac:dyDescent="0.15">
      <c r="DD85" s="1270"/>
      <c r="DE85" s="1270"/>
    </row>
    <row r="86" spans="2:109" hidden="1" x14ac:dyDescent="0.15">
      <c r="DD86" s="1270"/>
      <c r="DE86" s="1270"/>
    </row>
    <row r="87" spans="2:109" hidden="1" x14ac:dyDescent="0.15">
      <c r="K87" s="1328"/>
      <c r="AQ87" s="1328"/>
      <c r="BC87" s="1328"/>
      <c r="BO87" s="1328"/>
      <c r="CA87" s="1328"/>
      <c r="CM87" s="1328"/>
      <c r="CY87" s="1328"/>
      <c r="DD87" s="1270"/>
      <c r="DE87" s="1270"/>
    </row>
    <row r="88" spans="2:109" hidden="1" x14ac:dyDescent="0.15">
      <c r="DD88" s="1270"/>
      <c r="DE88" s="1270"/>
    </row>
    <row r="89" spans="2:109" hidden="1" x14ac:dyDescent="0.15">
      <c r="DD89" s="1270"/>
      <c r="DE89" s="1270"/>
    </row>
    <row r="90" spans="2:109" hidden="1" x14ac:dyDescent="0.15">
      <c r="DD90" s="1270"/>
      <c r="DE90" s="1270"/>
    </row>
    <row r="91" spans="2:109" hidden="1" x14ac:dyDescent="0.15">
      <c r="DD91" s="1270"/>
      <c r="DE91" s="1270"/>
    </row>
    <row r="92" spans="2:109" ht="13.5" hidden="1" customHeight="1" x14ac:dyDescent="0.15">
      <c r="DD92" s="1270"/>
      <c r="DE92" s="1270"/>
    </row>
    <row r="93" spans="2:109" ht="13.5" hidden="1" customHeight="1" x14ac:dyDescent="0.15">
      <c r="DD93" s="1270"/>
      <c r="DE93" s="1270"/>
    </row>
    <row r="94" spans="2:109" ht="13.5" hidden="1" customHeight="1" x14ac:dyDescent="0.15">
      <c r="DD94" s="1270"/>
      <c r="DE94" s="1270"/>
    </row>
    <row r="95" spans="2:109" ht="13.5" hidden="1" customHeight="1" x14ac:dyDescent="0.15">
      <c r="DD95" s="1270"/>
      <c r="DE95" s="1270"/>
    </row>
    <row r="96" spans="2:109" ht="13.5" hidden="1" customHeight="1" x14ac:dyDescent="0.15">
      <c r="DD96" s="1270"/>
      <c r="DE96" s="1270"/>
    </row>
    <row r="97" spans="108:109" ht="13.5" hidden="1" customHeight="1" x14ac:dyDescent="0.15">
      <c r="DD97" s="1270"/>
      <c r="DE97" s="1270"/>
    </row>
    <row r="98" spans="108:109" ht="13.5" hidden="1" customHeight="1" x14ac:dyDescent="0.15">
      <c r="DD98" s="1270"/>
      <c r="DE98" s="1270"/>
    </row>
    <row r="99" spans="108:109" ht="13.5" hidden="1" customHeight="1" x14ac:dyDescent="0.15">
      <c r="DD99" s="1270"/>
      <c r="DE99" s="1270"/>
    </row>
    <row r="100" spans="108:109" ht="13.5" hidden="1" customHeight="1" x14ac:dyDescent="0.15">
      <c r="DD100" s="1270"/>
      <c r="DE100" s="1270"/>
    </row>
    <row r="101" spans="108:109" ht="13.5" hidden="1" customHeight="1" x14ac:dyDescent="0.15">
      <c r="DD101" s="1270"/>
      <c r="DE101" s="1270"/>
    </row>
    <row r="102" spans="108:109" ht="13.5" hidden="1" customHeight="1" x14ac:dyDescent="0.15">
      <c r="DD102" s="1270"/>
      <c r="DE102" s="1270"/>
    </row>
    <row r="103" spans="108:109" ht="13.5" hidden="1" customHeight="1" x14ac:dyDescent="0.15">
      <c r="DD103" s="1270"/>
      <c r="DE103" s="1270"/>
    </row>
    <row r="104" spans="108:109" ht="13.5" hidden="1" customHeight="1" x14ac:dyDescent="0.15">
      <c r="DD104" s="1270"/>
      <c r="DE104" s="1270"/>
    </row>
    <row r="105" spans="108:109" ht="13.5" hidden="1" customHeight="1" x14ac:dyDescent="0.15">
      <c r="DD105" s="1270"/>
      <c r="DE105" s="1270"/>
    </row>
    <row r="106" spans="108:109" ht="13.5" hidden="1" customHeight="1" x14ac:dyDescent="0.15">
      <c r="DD106" s="1270"/>
      <c r="DE106" s="1270"/>
    </row>
    <row r="107" spans="108:109" ht="13.5" hidden="1" customHeight="1" x14ac:dyDescent="0.15">
      <c r="DD107" s="1270"/>
      <c r="DE107" s="1270"/>
    </row>
    <row r="108" spans="108:109" ht="13.5" hidden="1" customHeight="1" x14ac:dyDescent="0.15">
      <c r="DD108" s="1270"/>
      <c r="DE108" s="1270"/>
    </row>
    <row r="109" spans="108:109" ht="13.5" hidden="1" customHeight="1" x14ac:dyDescent="0.15">
      <c r="DD109" s="1270"/>
      <c r="DE109" s="1270"/>
    </row>
    <row r="110" spans="108:109" ht="13.5" hidden="1" customHeight="1" x14ac:dyDescent="0.15">
      <c r="DD110" s="1270"/>
      <c r="DE110" s="1270"/>
    </row>
    <row r="111" spans="108:109" ht="13.5" hidden="1" customHeight="1" x14ac:dyDescent="0.15">
      <c r="DD111" s="1270"/>
      <c r="DE111" s="1270"/>
    </row>
    <row r="112" spans="108:109" ht="13.5" hidden="1" customHeight="1" x14ac:dyDescent="0.15">
      <c r="DD112" s="1270"/>
      <c r="DE112" s="1270"/>
    </row>
    <row r="113" spans="108:109" ht="13.5" hidden="1" customHeight="1" x14ac:dyDescent="0.15">
      <c r="DD113" s="1270"/>
      <c r="DE113" s="1270"/>
    </row>
    <row r="114" spans="108:109" ht="13.5" hidden="1" customHeight="1" x14ac:dyDescent="0.15">
      <c r="DD114" s="1270"/>
      <c r="DE114" s="1270"/>
    </row>
    <row r="115" spans="108:109" ht="13.5" hidden="1" customHeight="1" x14ac:dyDescent="0.15">
      <c r="DD115" s="1270"/>
      <c r="DE115" s="1270"/>
    </row>
    <row r="116" spans="108:109" ht="13.5" hidden="1" customHeight="1" x14ac:dyDescent="0.15">
      <c r="DD116" s="1270"/>
      <c r="DE116" s="1270"/>
    </row>
    <row r="117" spans="108:109" ht="13.5" hidden="1" customHeight="1" x14ac:dyDescent="0.15">
      <c r="DD117" s="1270"/>
      <c r="DE117" s="1270"/>
    </row>
    <row r="118" spans="108:109" ht="13.5" hidden="1" customHeight="1" x14ac:dyDescent="0.15">
      <c r="DD118" s="1270"/>
      <c r="DE118" s="1270"/>
    </row>
    <row r="119" spans="108:109" ht="13.5" hidden="1" customHeight="1" x14ac:dyDescent="0.15">
      <c r="DD119" s="1270"/>
      <c r="DE119" s="1270"/>
    </row>
    <row r="120" spans="108:109" ht="13.5" hidden="1" customHeight="1" x14ac:dyDescent="0.15">
      <c r="DD120" s="1270"/>
      <c r="DE120" s="1270"/>
    </row>
    <row r="121" spans="108:109" ht="13.5" hidden="1" customHeight="1" x14ac:dyDescent="0.15">
      <c r="DD121" s="1270"/>
      <c r="DE121" s="1270"/>
    </row>
    <row r="122" spans="108:109" ht="13.5" hidden="1" customHeight="1" x14ac:dyDescent="0.15">
      <c r="DD122" s="1270"/>
      <c r="DE122" s="1270"/>
    </row>
    <row r="123" spans="108:109" ht="13.5" hidden="1" customHeight="1" x14ac:dyDescent="0.15">
      <c r="DD123" s="1270"/>
      <c r="DE123" s="1270"/>
    </row>
    <row r="124" spans="108:109" ht="13.5" hidden="1" customHeight="1" x14ac:dyDescent="0.15">
      <c r="DD124" s="1270"/>
      <c r="DE124" s="1270"/>
    </row>
    <row r="125" spans="108:109" ht="13.5" hidden="1" customHeight="1" x14ac:dyDescent="0.15">
      <c r="DD125" s="1270"/>
      <c r="DE125" s="1270"/>
    </row>
    <row r="126" spans="108:109" ht="13.5" hidden="1" customHeight="1" x14ac:dyDescent="0.15">
      <c r="DD126" s="1270"/>
      <c r="DE126" s="1270"/>
    </row>
    <row r="127" spans="108:109" ht="13.5" hidden="1" customHeight="1" x14ac:dyDescent="0.15">
      <c r="DD127" s="1270"/>
      <c r="DE127" s="1270"/>
    </row>
    <row r="128" spans="108:109" ht="13.5" hidden="1" customHeight="1" x14ac:dyDescent="0.15">
      <c r="DD128" s="1270"/>
      <c r="DE128" s="1270"/>
    </row>
    <row r="129" spans="108:109" ht="13.5" hidden="1" customHeight="1" x14ac:dyDescent="0.15">
      <c r="DD129" s="1270"/>
      <c r="DE129" s="1270"/>
    </row>
    <row r="130" spans="108:109" ht="13.5" hidden="1" customHeight="1" x14ac:dyDescent="0.15">
      <c r="DD130" s="1270"/>
      <c r="DE130" s="1270"/>
    </row>
    <row r="131" spans="108:109" ht="13.5" hidden="1" customHeight="1" x14ac:dyDescent="0.15">
      <c r="DD131" s="1270"/>
      <c r="DE131" s="1270"/>
    </row>
    <row r="132" spans="108:109" ht="13.5" hidden="1" customHeight="1" x14ac:dyDescent="0.15">
      <c r="DD132" s="1270"/>
      <c r="DE132" s="1270"/>
    </row>
    <row r="133" spans="108:109" ht="13.5" hidden="1" customHeight="1" x14ac:dyDescent="0.15">
      <c r="DD133" s="1270"/>
      <c r="DE133" s="1270"/>
    </row>
    <row r="134" spans="108:109" ht="13.5" hidden="1" customHeight="1" x14ac:dyDescent="0.15">
      <c r="DD134" s="1270"/>
      <c r="DE134" s="1270"/>
    </row>
    <row r="135" spans="108:109" ht="13.5" hidden="1" customHeight="1" x14ac:dyDescent="0.15">
      <c r="DD135" s="1270"/>
      <c r="DE135" s="1270"/>
    </row>
    <row r="136" spans="108:109" ht="13.5" hidden="1" customHeight="1" x14ac:dyDescent="0.15">
      <c r="DD136" s="1270"/>
      <c r="DE136" s="1270"/>
    </row>
    <row r="137" spans="108:109" ht="13.5" hidden="1" customHeight="1" x14ac:dyDescent="0.15">
      <c r="DD137" s="1270"/>
      <c r="DE137" s="1270"/>
    </row>
    <row r="138" spans="108:109" ht="13.5" hidden="1" customHeight="1" x14ac:dyDescent="0.15">
      <c r="DD138" s="1270"/>
      <c r="DE138" s="1270"/>
    </row>
    <row r="139" spans="108:109" ht="13.5" hidden="1" customHeight="1" x14ac:dyDescent="0.15">
      <c r="DD139" s="1270"/>
      <c r="DE139" s="1270"/>
    </row>
    <row r="140" spans="108:109" ht="13.5" hidden="1" customHeight="1" x14ac:dyDescent="0.15">
      <c r="DD140" s="1270"/>
      <c r="DE140" s="1270"/>
    </row>
    <row r="141" spans="108:109" ht="13.5" hidden="1" customHeight="1" x14ac:dyDescent="0.15">
      <c r="DD141" s="1270"/>
      <c r="DE141" s="1270"/>
    </row>
    <row r="142" spans="108:109" ht="13.5" hidden="1" customHeight="1" x14ac:dyDescent="0.15">
      <c r="DD142" s="1270"/>
      <c r="DE142" s="1270"/>
    </row>
    <row r="143" spans="108:109" ht="13.5" hidden="1" customHeight="1" x14ac:dyDescent="0.15">
      <c r="DD143" s="1270"/>
      <c r="DE143" s="1270"/>
    </row>
    <row r="144" spans="108:109" ht="13.5" hidden="1" customHeight="1" x14ac:dyDescent="0.15">
      <c r="DD144" s="1270"/>
      <c r="DE144" s="1270"/>
    </row>
    <row r="145" spans="108:109" ht="13.5" hidden="1" customHeight="1" x14ac:dyDescent="0.15">
      <c r="DD145" s="1270"/>
      <c r="DE145" s="1270"/>
    </row>
    <row r="146" spans="108:109" ht="13.5" hidden="1" customHeight="1" x14ac:dyDescent="0.15">
      <c r="DD146" s="1270"/>
      <c r="DE146" s="1270"/>
    </row>
    <row r="147" spans="108:109" ht="13.5" hidden="1" customHeight="1" x14ac:dyDescent="0.15">
      <c r="DD147" s="1270"/>
      <c r="DE147" s="1270"/>
    </row>
    <row r="148" spans="108:109" ht="13.5" hidden="1" customHeight="1" x14ac:dyDescent="0.15">
      <c r="DD148" s="1270"/>
      <c r="DE148" s="1270"/>
    </row>
    <row r="149" spans="108:109" ht="13.5" hidden="1" customHeight="1" x14ac:dyDescent="0.15">
      <c r="DD149" s="1270"/>
      <c r="DE149" s="1270"/>
    </row>
    <row r="150" spans="108:109" ht="13.5" hidden="1" customHeight="1" x14ac:dyDescent="0.15">
      <c r="DD150" s="1270"/>
      <c r="DE150" s="1270"/>
    </row>
    <row r="151" spans="108:109" ht="13.5" hidden="1" customHeight="1" x14ac:dyDescent="0.15">
      <c r="DD151" s="1270"/>
      <c r="DE151" s="1270"/>
    </row>
    <row r="152" spans="108:109" ht="13.5" hidden="1" customHeight="1" x14ac:dyDescent="0.15">
      <c r="DD152" s="1270"/>
      <c r="DE152" s="1270"/>
    </row>
    <row r="153" spans="108:109" ht="13.5" hidden="1" customHeight="1" x14ac:dyDescent="0.15">
      <c r="DD153" s="1270"/>
      <c r="DE153" s="1270"/>
    </row>
    <row r="154" spans="108:109" ht="13.5" hidden="1" customHeight="1" x14ac:dyDescent="0.15">
      <c r="DD154" s="1270"/>
      <c r="DE154" s="1270"/>
    </row>
    <row r="155" spans="108:109" ht="13.5" hidden="1" customHeight="1" x14ac:dyDescent="0.15">
      <c r="DD155" s="1270"/>
      <c r="DE155" s="1270"/>
    </row>
    <row r="156" spans="108:109" ht="13.5" hidden="1" customHeight="1" x14ac:dyDescent="0.15">
      <c r="DD156" s="1270"/>
      <c r="DE156" s="1270"/>
    </row>
    <row r="157" spans="108:109" ht="13.5" hidden="1" customHeight="1" x14ac:dyDescent="0.15">
      <c r="DD157" s="1270"/>
      <c r="DE157" s="1270"/>
    </row>
    <row r="158" spans="108:109" ht="13.5" hidden="1" customHeight="1" x14ac:dyDescent="0.15">
      <c r="DD158" s="1270"/>
      <c r="DE158" s="1270"/>
    </row>
    <row r="159" spans="108:109" ht="13.5" hidden="1" customHeight="1" x14ac:dyDescent="0.15">
      <c r="DD159" s="1270"/>
      <c r="DE159" s="1270"/>
    </row>
    <row r="160" spans="108:109" ht="13.5" hidden="1" customHeight="1" x14ac:dyDescent="0.15">
      <c r="DD160" s="1270"/>
      <c r="DE160" s="127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tVhgTB6dbEh7GiiDX1BFQ5X213ciH2+EWSc8lokvr0JzYI7ai2gjDhdWSSBWO1GbgffQIC4Lor/ix56Jyrq/A==" saltValue="/a3DNY3PAvnLi60tHKH9v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showGridLines="0" view="pageBreakPreview" topLeftCell="A37" zoomScale="70" zoomScaleNormal="100" zoomScaleSheetLayoutView="70" workbookViewId="0">
      <selection activeCell="BF63" sqref="BF6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K5/p9XEqlIZFGcwJ9jV8hLeE72Oinjr7juXANbjvAz6nbGY6n7vNkB93EpBI9NCJxf0liw52jwoSzks/tqDuA==" saltValue="31iVQ0i0dW1e8X2ToRsNlg==" spinCount="100000" sheet="1" objects="1" scenarios="1"/>
  <dataConsolidate/>
  <phoneticPr fontId="2"/>
  <printOptions horizontalCentered="1" verticalCentered="1"/>
  <pageMargins left="0" right="0" top="0.19685039370078741" bottom="0" header="0.39370078740157483" footer="0"/>
  <pageSetup paperSize="8" scale="51"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showGridLines="0" view="pageBreakPreview" topLeftCell="F76" zoomScale="80" zoomScaleNormal="100" zoomScaleSheetLayoutView="80" workbookViewId="0">
      <selection activeCell="BF63" sqref="BF6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1OjI05SLAU6cf0+wAONpENq8Q2li/OZBM7uOnvPzX32dynY7BHboYvATrhaat90Xhk+OkvlylNAmPkBQlxVQ==" saltValue="fKF1Pdan3dtlEFI71uqAfA==" spinCount="100000" sheet="1" objects="1" scenarios="1"/>
  <dataConsolidate/>
  <phoneticPr fontId="2"/>
  <printOptions horizontalCentered="1" verticalCentered="1"/>
  <pageMargins left="0" right="0" top="0.19685039370078741" bottom="0" header="0.39370078740157483" footer="0"/>
  <pageSetup paperSize="8" scale="51"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554</v>
      </c>
      <c r="G2" s="156"/>
      <c r="H2" s="157"/>
    </row>
    <row r="3" spans="1:8" x14ac:dyDescent="0.15">
      <c r="A3" s="153" t="s">
        <v>547</v>
      </c>
      <c r="B3" s="158"/>
      <c r="C3" s="159"/>
      <c r="D3" s="160">
        <v>94555</v>
      </c>
      <c r="E3" s="161"/>
      <c r="F3" s="162">
        <v>83623</v>
      </c>
      <c r="G3" s="163"/>
      <c r="H3" s="164"/>
    </row>
    <row r="4" spans="1:8" x14ac:dyDescent="0.15">
      <c r="A4" s="165"/>
      <c r="B4" s="166"/>
      <c r="C4" s="167"/>
      <c r="D4" s="168">
        <v>71925</v>
      </c>
      <c r="E4" s="169"/>
      <c r="F4" s="170">
        <v>48787</v>
      </c>
      <c r="G4" s="171"/>
      <c r="H4" s="172"/>
    </row>
    <row r="5" spans="1:8" x14ac:dyDescent="0.15">
      <c r="A5" s="153" t="s">
        <v>549</v>
      </c>
      <c r="B5" s="158"/>
      <c r="C5" s="159"/>
      <c r="D5" s="160">
        <v>181406</v>
      </c>
      <c r="E5" s="161"/>
      <c r="F5" s="162">
        <v>87974</v>
      </c>
      <c r="G5" s="163"/>
      <c r="H5" s="164"/>
    </row>
    <row r="6" spans="1:8" x14ac:dyDescent="0.15">
      <c r="A6" s="165"/>
      <c r="B6" s="166"/>
      <c r="C6" s="167"/>
      <c r="D6" s="168">
        <v>157655</v>
      </c>
      <c r="E6" s="169"/>
      <c r="F6" s="170">
        <v>48183</v>
      </c>
      <c r="G6" s="171"/>
      <c r="H6" s="172"/>
    </row>
    <row r="7" spans="1:8" x14ac:dyDescent="0.15">
      <c r="A7" s="153" t="s">
        <v>550</v>
      </c>
      <c r="B7" s="158"/>
      <c r="C7" s="159"/>
      <c r="D7" s="160">
        <v>93138</v>
      </c>
      <c r="E7" s="161"/>
      <c r="F7" s="162">
        <v>78864</v>
      </c>
      <c r="G7" s="163"/>
      <c r="H7" s="164"/>
    </row>
    <row r="8" spans="1:8" x14ac:dyDescent="0.15">
      <c r="A8" s="165"/>
      <c r="B8" s="166"/>
      <c r="C8" s="167"/>
      <c r="D8" s="168">
        <v>47409</v>
      </c>
      <c r="E8" s="169"/>
      <c r="F8" s="170">
        <v>46136</v>
      </c>
      <c r="G8" s="171"/>
      <c r="H8" s="172"/>
    </row>
    <row r="9" spans="1:8" x14ac:dyDescent="0.15">
      <c r="A9" s="153" t="s">
        <v>551</v>
      </c>
      <c r="B9" s="158"/>
      <c r="C9" s="159"/>
      <c r="D9" s="160">
        <v>98013</v>
      </c>
      <c r="E9" s="161"/>
      <c r="F9" s="162">
        <v>85042</v>
      </c>
      <c r="G9" s="163"/>
      <c r="H9" s="164"/>
    </row>
    <row r="10" spans="1:8" x14ac:dyDescent="0.15">
      <c r="A10" s="165"/>
      <c r="B10" s="166"/>
      <c r="C10" s="167"/>
      <c r="D10" s="168">
        <v>61414</v>
      </c>
      <c r="E10" s="169"/>
      <c r="F10" s="170">
        <v>50806</v>
      </c>
      <c r="G10" s="171"/>
      <c r="H10" s="172"/>
    </row>
    <row r="11" spans="1:8" x14ac:dyDescent="0.15">
      <c r="A11" s="153" t="s">
        <v>552</v>
      </c>
      <c r="B11" s="158"/>
      <c r="C11" s="159"/>
      <c r="D11" s="160">
        <v>109462</v>
      </c>
      <c r="E11" s="161"/>
      <c r="F11" s="162">
        <v>83774</v>
      </c>
      <c r="G11" s="163"/>
      <c r="H11" s="164"/>
    </row>
    <row r="12" spans="1:8" x14ac:dyDescent="0.15">
      <c r="A12" s="165"/>
      <c r="B12" s="166"/>
      <c r="C12" s="173"/>
      <c r="D12" s="168">
        <v>68744</v>
      </c>
      <c r="E12" s="169"/>
      <c r="F12" s="170">
        <v>52179</v>
      </c>
      <c r="G12" s="171"/>
      <c r="H12" s="172"/>
    </row>
    <row r="13" spans="1:8" x14ac:dyDescent="0.15">
      <c r="A13" s="153"/>
      <c r="B13" s="158"/>
      <c r="C13" s="174"/>
      <c r="D13" s="175">
        <v>115315</v>
      </c>
      <c r="E13" s="176"/>
      <c r="F13" s="177">
        <v>83855</v>
      </c>
      <c r="G13" s="178"/>
      <c r="H13" s="164"/>
    </row>
    <row r="14" spans="1:8" x14ac:dyDescent="0.15">
      <c r="A14" s="165"/>
      <c r="B14" s="166"/>
      <c r="C14" s="167"/>
      <c r="D14" s="168">
        <v>81429</v>
      </c>
      <c r="E14" s="169"/>
      <c r="F14" s="170">
        <v>49218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2.59</v>
      </c>
      <c r="C19" s="179">
        <f>ROUND(VALUE(SUBSTITUTE(実質収支比率等に係る経年分析!G$48,"▲","-")),2)</f>
        <v>2.9</v>
      </c>
      <c r="D19" s="179">
        <f>ROUND(VALUE(SUBSTITUTE(実質収支比率等に係る経年分析!H$48,"▲","-")),2)</f>
        <v>3.44</v>
      </c>
      <c r="E19" s="179">
        <f>ROUND(VALUE(SUBSTITUTE(実質収支比率等に係る経年分析!I$48,"▲","-")),2)</f>
        <v>3.34</v>
      </c>
      <c r="F19" s="179">
        <f>ROUND(VALUE(SUBSTITUTE(実質収支比率等に係る経年分析!J$48,"▲","-")),2)</f>
        <v>3.49</v>
      </c>
    </row>
    <row r="20" spans="1:11" x14ac:dyDescent="0.15">
      <c r="A20" s="179" t="s">
        <v>54</v>
      </c>
      <c r="B20" s="179">
        <f>ROUND(VALUE(SUBSTITUTE(実質収支比率等に係る経年分析!F$47,"▲","-")),2)</f>
        <v>49.84</v>
      </c>
      <c r="C20" s="179">
        <f>ROUND(VALUE(SUBSTITUTE(実質収支比率等に係る経年分析!G$47,"▲","-")),2)</f>
        <v>50.6</v>
      </c>
      <c r="D20" s="179">
        <f>ROUND(VALUE(SUBSTITUTE(実質収支比率等に係る経年分析!H$47,"▲","-")),2)</f>
        <v>51.35</v>
      </c>
      <c r="E20" s="179">
        <f>ROUND(VALUE(SUBSTITUTE(実質収支比率等に係る経年分析!I$47,"▲","-")),2)</f>
        <v>34.33</v>
      </c>
      <c r="F20" s="179">
        <f>ROUND(VALUE(SUBSTITUTE(実質収支比率等に係る経年分析!J$47,"▲","-")),2)</f>
        <v>31.56</v>
      </c>
    </row>
    <row r="21" spans="1:11" x14ac:dyDescent="0.15">
      <c r="A21" s="179" t="s">
        <v>55</v>
      </c>
      <c r="B21" s="179">
        <f>IF(ISNUMBER(VALUE(SUBSTITUTE(実質収支比率等に係る経年分析!F$49,"▲","-"))),ROUND(VALUE(SUBSTITUTE(実質収支比率等に係る経年分析!F$49,"▲","-")),2),NA())</f>
        <v>1.38</v>
      </c>
      <c r="C21" s="179">
        <f>IF(ISNUMBER(VALUE(SUBSTITUTE(実質収支比率等に係る経年分析!G$49,"▲","-"))),ROUND(VALUE(SUBSTITUTE(実質収支比率等に係る経年分析!G$49,"▲","-")),2),NA())</f>
        <v>1.3</v>
      </c>
      <c r="D21" s="179">
        <f>IF(ISNUMBER(VALUE(SUBSTITUTE(実質収支比率等に係る経年分析!H$49,"▲","-"))),ROUND(VALUE(SUBSTITUTE(実質収支比率等に係る経年分析!H$49,"▲","-")),2),NA())</f>
        <v>0</v>
      </c>
      <c r="E21" s="179">
        <f>IF(ISNUMBER(VALUE(SUBSTITUTE(実質収支比率等に係る経年分析!I$49,"▲","-"))),ROUND(VALUE(SUBSTITUTE(実質収支比率等に係る経年分析!I$49,"▲","-")),2),NA())</f>
        <v>-10.63</v>
      </c>
      <c r="F21" s="179">
        <f>IF(ISNUMBER(VALUE(SUBSTITUTE(実質収支比率等に係る経年分析!J$49,"▲","-"))),ROUND(VALUE(SUBSTITUTE(実質収支比率等に係る経年分析!J$49,"▲","-")),2),NA())</f>
        <v>2.13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0.87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特定環境保全公共下水道事業特別会計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0.37</v>
      </c>
    </row>
    <row r="32" spans="1:11" x14ac:dyDescent="0.15">
      <c r="A32" s="180" t="str">
        <f>IF(連結実質赤字比率に係る赤字・黒字の構成分析!C$38="",NA(),連結実質赤字比率に係る赤字・黒字の構成分析!C$38)</f>
        <v>水道事業特別会計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0.56999999999999995</v>
      </c>
    </row>
    <row r="33" spans="1:16" x14ac:dyDescent="0.15">
      <c r="A33" s="180" t="str">
        <f>IF(連結実質赤字比率に係る赤字・黒字の構成分析!C$37="",NA(),連結実質赤字比率に係る赤字・黒字の構成分析!C$37)</f>
        <v>工業用水道事業特別会計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0.55000000000000004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0.56000000000000005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0.64</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2.89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3.48</v>
      </c>
    </row>
    <row r="36" spans="1:16" x14ac:dyDescent="0.15">
      <c r="A36" s="180" t="str">
        <f>IF(連結実質赤字比率に係る赤字・黒字の構成分析!C$34="",NA(),連結実質赤字比率に係る赤字・黒字の構成分析!C$34)</f>
        <v>市民病院事業特別会計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7.29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5.72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6.45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2800</v>
      </c>
      <c r="E42" s="181"/>
      <c r="F42" s="181"/>
      <c r="G42" s="181">
        <f>'実質公債費比率（分子）の構造'!L$52</f>
        <v>2808</v>
      </c>
      <c r="H42" s="181"/>
      <c r="I42" s="181"/>
      <c r="J42" s="181">
        <f>'実質公債費比率（分子）の構造'!M$52</f>
        <v>2591</v>
      </c>
      <c r="K42" s="181"/>
      <c r="L42" s="181"/>
      <c r="M42" s="181">
        <f>'実質公債費比率（分子）の構造'!N$52</f>
        <v>2580</v>
      </c>
      <c r="N42" s="181"/>
      <c r="O42" s="181"/>
      <c r="P42" s="181">
        <f>'実質公債費比率（分子）の構造'!O$52</f>
        <v>2454</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6</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857</v>
      </c>
      <c r="C46" s="181"/>
      <c r="D46" s="181"/>
      <c r="E46" s="181">
        <f>'実質公債費比率（分子）の構造'!L$48</f>
        <v>856</v>
      </c>
      <c r="F46" s="181"/>
      <c r="G46" s="181"/>
      <c r="H46" s="181">
        <f>'実質公債費比率（分子）の構造'!M$48</f>
        <v>751</v>
      </c>
      <c r="I46" s="181"/>
      <c r="J46" s="181"/>
      <c r="K46" s="181">
        <f>'実質公債費比率（分子）の構造'!N$48</f>
        <v>688</v>
      </c>
      <c r="L46" s="181"/>
      <c r="M46" s="181"/>
      <c r="N46" s="181">
        <f>'実質公債費比率（分子）の構造'!O$48</f>
        <v>669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2856</v>
      </c>
      <c r="C49" s="181"/>
      <c r="D49" s="181"/>
      <c r="E49" s="181">
        <f>'実質公債費比率（分子）の構造'!L$45</f>
        <v>2964</v>
      </c>
      <c r="F49" s="181"/>
      <c r="G49" s="181"/>
      <c r="H49" s="181">
        <f>'実質公債費比率（分子）の構造'!M$45</f>
        <v>2829</v>
      </c>
      <c r="I49" s="181"/>
      <c r="J49" s="181"/>
      <c r="K49" s="181">
        <f>'実質公債費比率（分子）の構造'!N$45</f>
        <v>2784</v>
      </c>
      <c r="L49" s="181"/>
      <c r="M49" s="181"/>
      <c r="N49" s="181">
        <f>'実質公債費比率（分子）の構造'!O$45</f>
        <v>2446</v>
      </c>
      <c r="O49" s="181"/>
      <c r="P49" s="181"/>
    </row>
    <row r="50" spans="1:16" x14ac:dyDescent="0.15">
      <c r="A50" s="181" t="s">
        <v>70</v>
      </c>
      <c r="B50" s="181" t="e">
        <f>NA()</f>
        <v>#N/A</v>
      </c>
      <c r="C50" s="181">
        <f>IF(ISNUMBER('実質公債費比率（分子）の構造'!K$53),'実質公債費比率（分子）の構造'!K$53,NA())</f>
        <v>919</v>
      </c>
      <c r="D50" s="181" t="e">
        <f>NA()</f>
        <v>#N/A</v>
      </c>
      <c r="E50" s="181" t="e">
        <f>NA()</f>
        <v>#N/A</v>
      </c>
      <c r="F50" s="181">
        <f>IF(ISNUMBER('実質公債費比率（分子）の構造'!L$53),'実質公債費比率（分子）の構造'!L$53,NA())</f>
        <v>1012</v>
      </c>
      <c r="G50" s="181" t="e">
        <f>NA()</f>
        <v>#N/A</v>
      </c>
      <c r="H50" s="181" t="e">
        <f>NA()</f>
        <v>#N/A</v>
      </c>
      <c r="I50" s="181">
        <f>IF(ISNUMBER('実質公債費比率（分子）の構造'!M$53),'実質公債費比率（分子）の構造'!M$53,NA())</f>
        <v>989</v>
      </c>
      <c r="J50" s="181" t="e">
        <f>NA()</f>
        <v>#N/A</v>
      </c>
      <c r="K50" s="181" t="e">
        <f>NA()</f>
        <v>#N/A</v>
      </c>
      <c r="L50" s="181">
        <f>IF(ISNUMBER('実質公債費比率（分子）の構造'!N$53),'実質公債費比率（分子）の構造'!N$53,NA())</f>
        <v>892</v>
      </c>
      <c r="M50" s="181" t="e">
        <f>NA()</f>
        <v>#N/A</v>
      </c>
      <c r="N50" s="181" t="e">
        <f>NA()</f>
        <v>#N/A</v>
      </c>
      <c r="O50" s="181">
        <f>IF(ISNUMBER('実質公債費比率（分子）の構造'!O$53),'実質公債費比率（分子）の構造'!O$53,NA())</f>
        <v>661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23152</v>
      </c>
      <c r="E56" s="180"/>
      <c r="F56" s="180"/>
      <c r="G56" s="180">
        <f>'将来負担比率（分子）の構造'!J$52</f>
        <v>24280</v>
      </c>
      <c r="H56" s="180"/>
      <c r="I56" s="180"/>
      <c r="J56" s="180">
        <f>'将来負担比率（分子）の構造'!K$52</f>
        <v>23295</v>
      </c>
      <c r="K56" s="180"/>
      <c r="L56" s="180"/>
      <c r="M56" s="180">
        <f>'将来負担比率（分子）の構造'!L$52</f>
        <v>22367</v>
      </c>
      <c r="N56" s="180"/>
      <c r="O56" s="180"/>
      <c r="P56" s="180">
        <f>'将来負担比率（分子）の構造'!M$52</f>
        <v>21544</v>
      </c>
    </row>
    <row r="57" spans="1:16" x14ac:dyDescent="0.15">
      <c r="A57" s="180" t="s">
        <v>42</v>
      </c>
      <c r="B57" s="180"/>
      <c r="C57" s="180"/>
      <c r="D57" s="180">
        <f>'将来負担比率（分子）の構造'!I$51</f>
        <v>567</v>
      </c>
      <c r="E57" s="180"/>
      <c r="F57" s="180"/>
      <c r="G57" s="180">
        <f>'将来負担比率（分子）の構造'!J$51</f>
        <v>474</v>
      </c>
      <c r="H57" s="180"/>
      <c r="I57" s="180"/>
      <c r="J57" s="180">
        <f>'将来負担比率（分子）の構造'!K$51</f>
        <v>353</v>
      </c>
      <c r="K57" s="180"/>
      <c r="L57" s="180"/>
      <c r="M57" s="180">
        <f>'将来負担比率（分子）の構造'!L$51</f>
        <v>243</v>
      </c>
      <c r="N57" s="180"/>
      <c r="O57" s="180"/>
      <c r="P57" s="180">
        <f>'将来負担比率（分子）の構造'!M$51</f>
        <v>162</v>
      </c>
    </row>
    <row r="58" spans="1:16" x14ac:dyDescent="0.15">
      <c r="A58" s="180" t="s">
        <v>41</v>
      </c>
      <c r="B58" s="180"/>
      <c r="C58" s="180"/>
      <c r="D58" s="180">
        <f>'将来負担比率（分子）の構造'!I$50</f>
        <v>10040</v>
      </c>
      <c r="E58" s="180"/>
      <c r="F58" s="180"/>
      <c r="G58" s="180">
        <f>'将来負担比率（分子）の構造'!J$50</f>
        <v>11401</v>
      </c>
      <c r="H58" s="180"/>
      <c r="I58" s="180"/>
      <c r="J58" s="180">
        <f>'将来負担比率（分子）の構造'!K$50</f>
        <v>12829</v>
      </c>
      <c r="K58" s="180"/>
      <c r="L58" s="180"/>
      <c r="M58" s="180">
        <f>'将来負担比率（分子）の構造'!L$50</f>
        <v>12962</v>
      </c>
      <c r="N58" s="180"/>
      <c r="O58" s="180"/>
      <c r="P58" s="180">
        <f>'将来負担比率（分子）の構造'!M$50</f>
        <v>12273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5</v>
      </c>
      <c r="C61" s="180"/>
      <c r="D61" s="180"/>
      <c r="E61" s="180">
        <f>'将来負担比率（分子）の構造'!J$46</f>
        <v>2</v>
      </c>
      <c r="F61" s="180"/>
      <c r="G61" s="180"/>
      <c r="H61" s="180">
        <f>'将来負担比率（分子）の構造'!K$46</f>
        <v>5</v>
      </c>
      <c r="I61" s="180"/>
      <c r="J61" s="180"/>
      <c r="K61" s="180">
        <f>'将来負担比率（分子）の構造'!L$46</f>
        <v>3</v>
      </c>
      <c r="L61" s="180"/>
      <c r="M61" s="180"/>
      <c r="N61" s="180">
        <f>'将来負担比率（分子）の構造'!M$46</f>
        <v>2</v>
      </c>
      <c r="O61" s="180"/>
      <c r="P61" s="180"/>
    </row>
    <row r="62" spans="1:16" x14ac:dyDescent="0.15">
      <c r="A62" s="180" t="s">
        <v>35</v>
      </c>
      <c r="B62" s="180">
        <f>'将来負担比率（分子）の構造'!I$45</f>
        <v>4458</v>
      </c>
      <c r="C62" s="180"/>
      <c r="D62" s="180"/>
      <c r="E62" s="180">
        <f>'将来負担比率（分子）の構造'!J$45</f>
        <v>4325</v>
      </c>
      <c r="F62" s="180"/>
      <c r="G62" s="180"/>
      <c r="H62" s="180">
        <f>'将来負担比率（分子）の構造'!K$45</f>
        <v>3709</v>
      </c>
      <c r="I62" s="180"/>
      <c r="J62" s="180"/>
      <c r="K62" s="180">
        <f>'将来負担比率（分子）の構造'!L$45</f>
        <v>3561</v>
      </c>
      <c r="L62" s="180"/>
      <c r="M62" s="180"/>
      <c r="N62" s="180">
        <f>'将来負担比率（分子）の構造'!M$45</f>
        <v>3344</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8430</v>
      </c>
      <c r="C64" s="180"/>
      <c r="D64" s="180"/>
      <c r="E64" s="180">
        <f>'将来負担比率（分子）の構造'!J$43</f>
        <v>8143</v>
      </c>
      <c r="F64" s="180"/>
      <c r="G64" s="180"/>
      <c r="H64" s="180">
        <f>'将来負担比率（分子）の構造'!K$43</f>
        <v>7400</v>
      </c>
      <c r="I64" s="180"/>
      <c r="J64" s="180"/>
      <c r="K64" s="180">
        <f>'将来負担比率（分子）の構造'!L$43</f>
        <v>6831</v>
      </c>
      <c r="L64" s="180"/>
      <c r="M64" s="180"/>
      <c r="N64" s="180">
        <f>'将来負担比率（分子）の構造'!M$43</f>
        <v>6169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21347</v>
      </c>
      <c r="C66" s="180"/>
      <c r="D66" s="180"/>
      <c r="E66" s="180">
        <f>'将来負担比率（分子）の構造'!J$41</f>
        <v>23677</v>
      </c>
      <c r="F66" s="180"/>
      <c r="G66" s="180"/>
      <c r="H66" s="180">
        <f>'将来負担比率（分子）の構造'!K$41</f>
        <v>22449</v>
      </c>
      <c r="I66" s="180"/>
      <c r="J66" s="180"/>
      <c r="K66" s="180">
        <f>'将来負担比率（分子）の構造'!L$41</f>
        <v>20463</v>
      </c>
      <c r="L66" s="180"/>
      <c r="M66" s="180"/>
      <c r="N66" s="180">
        <f>'将来負担比率（分子）の構造'!M$41</f>
        <v>19244</v>
      </c>
      <c r="O66" s="180"/>
      <c r="P66" s="180"/>
    </row>
    <row r="67" spans="1:16" x14ac:dyDescent="0.15">
      <c r="A67" s="180" t="s">
        <v>74</v>
      </c>
      <c r="B67" s="180" t="e">
        <f>NA()</f>
        <v>#N/A</v>
      </c>
      <c r="C67" s="180">
        <f>IF(ISNUMBER('将来負担比率（分子）の構造'!I$53), IF('将来負担比率（分子）の構造'!I$53 &lt; 0, 0, '将来負担比率（分子）の構造'!I$53), NA())</f>
        <v>481</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6472</v>
      </c>
      <c r="C72" s="184">
        <f>基金残高に係る経年分析!G55</f>
        <v>4195</v>
      </c>
      <c r="D72" s="184">
        <f>基金残高に係る経年分析!H55</f>
        <v>3763</v>
      </c>
    </row>
    <row r="73" spans="1:16" x14ac:dyDescent="0.15">
      <c r="A73" s="183" t="s">
        <v>77</v>
      </c>
      <c r="B73" s="184">
        <f>基金残高に係る経年分析!F56</f>
        <v>2495</v>
      </c>
      <c r="C73" s="184">
        <f>基金残高に係る経年分析!G56</f>
        <v>2750</v>
      </c>
      <c r="D73" s="184">
        <f>基金残高に係る経年分析!H56</f>
        <v>2300</v>
      </c>
    </row>
    <row r="74" spans="1:16" x14ac:dyDescent="0.15">
      <c r="A74" s="183" t="s">
        <v>78</v>
      </c>
      <c r="B74" s="184">
        <f>基金残高に係る経年分析!F57</f>
        <v>6075</v>
      </c>
      <c r="C74" s="184">
        <f>基金残高に係る経年分析!G57</f>
        <v>8106</v>
      </c>
      <c r="D74" s="184">
        <f>基金残高に係る経年分析!H57</f>
        <v>8252</v>
      </c>
    </row>
  </sheetData>
  <sheetProtection algorithmName="SHA-512" hashValue="cQZ4DAbIKwAKxEwIQ+hAl6RoEJFAw3EYhE50mzVY22yr/7aOLae+ocasYLmRDdVPbpuHQi3JZVCJ/9Gi1IDy4A==" saltValue="rn5h4LTO4V57LB21Dlga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3078667</v>
      </c>
      <c r="S5" s="689"/>
      <c r="T5" s="689"/>
      <c r="U5" s="689"/>
      <c r="V5" s="689"/>
      <c r="W5" s="689"/>
      <c r="X5" s="689"/>
      <c r="Y5" s="735"/>
      <c r="Z5" s="753">
        <v>13.4</v>
      </c>
      <c r="AA5" s="753"/>
      <c r="AB5" s="753"/>
      <c r="AC5" s="753"/>
      <c r="AD5" s="754">
        <v>3078614</v>
      </c>
      <c r="AE5" s="754"/>
      <c r="AF5" s="754"/>
      <c r="AG5" s="754"/>
      <c r="AH5" s="754"/>
      <c r="AI5" s="754"/>
      <c r="AJ5" s="754"/>
      <c r="AK5" s="754"/>
      <c r="AL5" s="736">
        <v>26.7</v>
      </c>
      <c r="AM5" s="705"/>
      <c r="AN5" s="705"/>
      <c r="AO5" s="737"/>
      <c r="AP5" s="722" t="s">
        <v>227</v>
      </c>
      <c r="AQ5" s="723"/>
      <c r="AR5" s="723"/>
      <c r="AS5" s="723"/>
      <c r="AT5" s="723"/>
      <c r="AU5" s="723"/>
      <c r="AV5" s="723"/>
      <c r="AW5" s="723"/>
      <c r="AX5" s="723"/>
      <c r="AY5" s="723"/>
      <c r="AZ5" s="723"/>
      <c r="BA5" s="723"/>
      <c r="BB5" s="723"/>
      <c r="BC5" s="723"/>
      <c r="BD5" s="723"/>
      <c r="BE5" s="723"/>
      <c r="BF5" s="724"/>
      <c r="BG5" s="623">
        <v>3078010</v>
      </c>
      <c r="BH5" s="626"/>
      <c r="BI5" s="626"/>
      <c r="BJ5" s="626"/>
      <c r="BK5" s="626"/>
      <c r="BL5" s="626"/>
      <c r="BM5" s="626"/>
      <c r="BN5" s="627"/>
      <c r="BO5" s="685">
        <v>100</v>
      </c>
      <c r="BP5" s="685"/>
      <c r="BQ5" s="685"/>
      <c r="BR5" s="685"/>
      <c r="BS5" s="686" t="s">
        <v>228</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220</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283382</v>
      </c>
      <c r="S6" s="626"/>
      <c r="T6" s="626"/>
      <c r="U6" s="626"/>
      <c r="V6" s="626"/>
      <c r="W6" s="626"/>
      <c r="X6" s="626"/>
      <c r="Y6" s="627"/>
      <c r="Z6" s="685">
        <v>1.2</v>
      </c>
      <c r="AA6" s="685"/>
      <c r="AB6" s="685"/>
      <c r="AC6" s="685"/>
      <c r="AD6" s="686">
        <v>283382</v>
      </c>
      <c r="AE6" s="686"/>
      <c r="AF6" s="686"/>
      <c r="AG6" s="686"/>
      <c r="AH6" s="686"/>
      <c r="AI6" s="686"/>
      <c r="AJ6" s="686"/>
      <c r="AK6" s="686"/>
      <c r="AL6" s="628">
        <v>2.5</v>
      </c>
      <c r="AM6" s="629"/>
      <c r="AN6" s="629"/>
      <c r="AO6" s="687"/>
      <c r="AP6" s="620" t="s">
        <v>233</v>
      </c>
      <c r="AQ6" s="621"/>
      <c r="AR6" s="621"/>
      <c r="AS6" s="621"/>
      <c r="AT6" s="621"/>
      <c r="AU6" s="621"/>
      <c r="AV6" s="621"/>
      <c r="AW6" s="621"/>
      <c r="AX6" s="621"/>
      <c r="AY6" s="621"/>
      <c r="AZ6" s="621"/>
      <c r="BA6" s="621"/>
      <c r="BB6" s="621"/>
      <c r="BC6" s="621"/>
      <c r="BD6" s="621"/>
      <c r="BE6" s="621"/>
      <c r="BF6" s="622"/>
      <c r="BG6" s="623">
        <v>3078010</v>
      </c>
      <c r="BH6" s="626"/>
      <c r="BI6" s="626"/>
      <c r="BJ6" s="626"/>
      <c r="BK6" s="626"/>
      <c r="BL6" s="626"/>
      <c r="BM6" s="626"/>
      <c r="BN6" s="627"/>
      <c r="BO6" s="685">
        <v>100</v>
      </c>
      <c r="BP6" s="685"/>
      <c r="BQ6" s="685"/>
      <c r="BR6" s="685"/>
      <c r="BS6" s="686" t="s">
        <v>228</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170371</v>
      </c>
      <c r="CS6" s="626"/>
      <c r="CT6" s="626"/>
      <c r="CU6" s="626"/>
      <c r="CV6" s="626"/>
      <c r="CW6" s="626"/>
      <c r="CX6" s="626"/>
      <c r="CY6" s="627"/>
      <c r="CZ6" s="736">
        <v>0.8</v>
      </c>
      <c r="DA6" s="705"/>
      <c r="DB6" s="705"/>
      <c r="DC6" s="739"/>
      <c r="DD6" s="631" t="s">
        <v>186</v>
      </c>
      <c r="DE6" s="626"/>
      <c r="DF6" s="626"/>
      <c r="DG6" s="626"/>
      <c r="DH6" s="626"/>
      <c r="DI6" s="626"/>
      <c r="DJ6" s="626"/>
      <c r="DK6" s="626"/>
      <c r="DL6" s="626"/>
      <c r="DM6" s="626"/>
      <c r="DN6" s="626"/>
      <c r="DO6" s="626"/>
      <c r="DP6" s="627"/>
      <c r="DQ6" s="631">
        <v>170371</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4223</v>
      </c>
      <c r="S7" s="626"/>
      <c r="T7" s="626"/>
      <c r="U7" s="626"/>
      <c r="V7" s="626"/>
      <c r="W7" s="626"/>
      <c r="X7" s="626"/>
      <c r="Y7" s="627"/>
      <c r="Z7" s="685">
        <v>0</v>
      </c>
      <c r="AA7" s="685"/>
      <c r="AB7" s="685"/>
      <c r="AC7" s="685"/>
      <c r="AD7" s="686">
        <v>4223</v>
      </c>
      <c r="AE7" s="686"/>
      <c r="AF7" s="686"/>
      <c r="AG7" s="686"/>
      <c r="AH7" s="686"/>
      <c r="AI7" s="686"/>
      <c r="AJ7" s="686"/>
      <c r="AK7" s="686"/>
      <c r="AL7" s="628">
        <v>0</v>
      </c>
      <c r="AM7" s="629"/>
      <c r="AN7" s="629"/>
      <c r="AO7" s="687"/>
      <c r="AP7" s="620" t="s">
        <v>236</v>
      </c>
      <c r="AQ7" s="621"/>
      <c r="AR7" s="621"/>
      <c r="AS7" s="621"/>
      <c r="AT7" s="621"/>
      <c r="AU7" s="621"/>
      <c r="AV7" s="621"/>
      <c r="AW7" s="621"/>
      <c r="AX7" s="621"/>
      <c r="AY7" s="621"/>
      <c r="AZ7" s="621"/>
      <c r="BA7" s="621"/>
      <c r="BB7" s="621"/>
      <c r="BC7" s="621"/>
      <c r="BD7" s="621"/>
      <c r="BE7" s="621"/>
      <c r="BF7" s="622"/>
      <c r="BG7" s="623">
        <v>1107961</v>
      </c>
      <c r="BH7" s="626"/>
      <c r="BI7" s="626"/>
      <c r="BJ7" s="626"/>
      <c r="BK7" s="626"/>
      <c r="BL7" s="626"/>
      <c r="BM7" s="626"/>
      <c r="BN7" s="627"/>
      <c r="BO7" s="685">
        <v>36</v>
      </c>
      <c r="BP7" s="685"/>
      <c r="BQ7" s="685"/>
      <c r="BR7" s="685"/>
      <c r="BS7" s="686" t="s">
        <v>186</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5168400</v>
      </c>
      <c r="CS7" s="626"/>
      <c r="CT7" s="626"/>
      <c r="CU7" s="626"/>
      <c r="CV7" s="626"/>
      <c r="CW7" s="626"/>
      <c r="CX7" s="626"/>
      <c r="CY7" s="627"/>
      <c r="CZ7" s="685">
        <v>23.1</v>
      </c>
      <c r="DA7" s="685"/>
      <c r="DB7" s="685"/>
      <c r="DC7" s="685"/>
      <c r="DD7" s="631">
        <v>358189</v>
      </c>
      <c r="DE7" s="626"/>
      <c r="DF7" s="626"/>
      <c r="DG7" s="626"/>
      <c r="DH7" s="626"/>
      <c r="DI7" s="626"/>
      <c r="DJ7" s="626"/>
      <c r="DK7" s="626"/>
      <c r="DL7" s="626"/>
      <c r="DM7" s="626"/>
      <c r="DN7" s="626"/>
      <c r="DO7" s="626"/>
      <c r="DP7" s="627"/>
      <c r="DQ7" s="631">
        <v>2343826</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5730</v>
      </c>
      <c r="S8" s="626"/>
      <c r="T8" s="626"/>
      <c r="U8" s="626"/>
      <c r="V8" s="626"/>
      <c r="W8" s="626"/>
      <c r="X8" s="626"/>
      <c r="Y8" s="627"/>
      <c r="Z8" s="685">
        <v>0</v>
      </c>
      <c r="AA8" s="685"/>
      <c r="AB8" s="685"/>
      <c r="AC8" s="685"/>
      <c r="AD8" s="686">
        <v>5730</v>
      </c>
      <c r="AE8" s="686"/>
      <c r="AF8" s="686"/>
      <c r="AG8" s="686"/>
      <c r="AH8" s="686"/>
      <c r="AI8" s="686"/>
      <c r="AJ8" s="686"/>
      <c r="AK8" s="686"/>
      <c r="AL8" s="628">
        <v>0</v>
      </c>
      <c r="AM8" s="629"/>
      <c r="AN8" s="629"/>
      <c r="AO8" s="687"/>
      <c r="AP8" s="620" t="s">
        <v>239</v>
      </c>
      <c r="AQ8" s="621"/>
      <c r="AR8" s="621"/>
      <c r="AS8" s="621"/>
      <c r="AT8" s="621"/>
      <c r="AU8" s="621"/>
      <c r="AV8" s="621"/>
      <c r="AW8" s="621"/>
      <c r="AX8" s="621"/>
      <c r="AY8" s="621"/>
      <c r="AZ8" s="621"/>
      <c r="BA8" s="621"/>
      <c r="BB8" s="621"/>
      <c r="BC8" s="621"/>
      <c r="BD8" s="621"/>
      <c r="BE8" s="621"/>
      <c r="BF8" s="622"/>
      <c r="BG8" s="623">
        <v>43787</v>
      </c>
      <c r="BH8" s="626"/>
      <c r="BI8" s="626"/>
      <c r="BJ8" s="626"/>
      <c r="BK8" s="626"/>
      <c r="BL8" s="626"/>
      <c r="BM8" s="626"/>
      <c r="BN8" s="627"/>
      <c r="BO8" s="685">
        <v>1.4</v>
      </c>
      <c r="BP8" s="685"/>
      <c r="BQ8" s="685"/>
      <c r="BR8" s="685"/>
      <c r="BS8" s="631" t="s">
        <v>186</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5615675</v>
      </c>
      <c r="CS8" s="626"/>
      <c r="CT8" s="626"/>
      <c r="CU8" s="626"/>
      <c r="CV8" s="626"/>
      <c r="CW8" s="626"/>
      <c r="CX8" s="626"/>
      <c r="CY8" s="627"/>
      <c r="CZ8" s="685">
        <v>25.1</v>
      </c>
      <c r="DA8" s="685"/>
      <c r="DB8" s="685"/>
      <c r="DC8" s="685"/>
      <c r="DD8" s="631">
        <v>73553</v>
      </c>
      <c r="DE8" s="626"/>
      <c r="DF8" s="626"/>
      <c r="DG8" s="626"/>
      <c r="DH8" s="626"/>
      <c r="DI8" s="626"/>
      <c r="DJ8" s="626"/>
      <c r="DK8" s="626"/>
      <c r="DL8" s="626"/>
      <c r="DM8" s="626"/>
      <c r="DN8" s="626"/>
      <c r="DO8" s="626"/>
      <c r="DP8" s="627"/>
      <c r="DQ8" s="631">
        <v>3301003</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5189</v>
      </c>
      <c r="S9" s="626"/>
      <c r="T9" s="626"/>
      <c r="U9" s="626"/>
      <c r="V9" s="626"/>
      <c r="W9" s="626"/>
      <c r="X9" s="626"/>
      <c r="Y9" s="627"/>
      <c r="Z9" s="685">
        <v>0</v>
      </c>
      <c r="AA9" s="685"/>
      <c r="AB9" s="685"/>
      <c r="AC9" s="685"/>
      <c r="AD9" s="686">
        <v>5189</v>
      </c>
      <c r="AE9" s="686"/>
      <c r="AF9" s="686"/>
      <c r="AG9" s="686"/>
      <c r="AH9" s="686"/>
      <c r="AI9" s="686"/>
      <c r="AJ9" s="686"/>
      <c r="AK9" s="686"/>
      <c r="AL9" s="628">
        <v>0</v>
      </c>
      <c r="AM9" s="629"/>
      <c r="AN9" s="629"/>
      <c r="AO9" s="687"/>
      <c r="AP9" s="620" t="s">
        <v>242</v>
      </c>
      <c r="AQ9" s="621"/>
      <c r="AR9" s="621"/>
      <c r="AS9" s="621"/>
      <c r="AT9" s="621"/>
      <c r="AU9" s="621"/>
      <c r="AV9" s="621"/>
      <c r="AW9" s="621"/>
      <c r="AX9" s="621"/>
      <c r="AY9" s="621"/>
      <c r="AZ9" s="621"/>
      <c r="BA9" s="621"/>
      <c r="BB9" s="621"/>
      <c r="BC9" s="621"/>
      <c r="BD9" s="621"/>
      <c r="BE9" s="621"/>
      <c r="BF9" s="622"/>
      <c r="BG9" s="623">
        <v>850805</v>
      </c>
      <c r="BH9" s="626"/>
      <c r="BI9" s="626"/>
      <c r="BJ9" s="626"/>
      <c r="BK9" s="626"/>
      <c r="BL9" s="626"/>
      <c r="BM9" s="626"/>
      <c r="BN9" s="627"/>
      <c r="BO9" s="685">
        <v>27.6</v>
      </c>
      <c r="BP9" s="685"/>
      <c r="BQ9" s="685"/>
      <c r="BR9" s="685"/>
      <c r="BS9" s="631" t="s">
        <v>186</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1560114</v>
      </c>
      <c r="CS9" s="626"/>
      <c r="CT9" s="626"/>
      <c r="CU9" s="626"/>
      <c r="CV9" s="626"/>
      <c r="CW9" s="626"/>
      <c r="CX9" s="626"/>
      <c r="CY9" s="627"/>
      <c r="CZ9" s="685">
        <v>7</v>
      </c>
      <c r="DA9" s="685"/>
      <c r="DB9" s="685"/>
      <c r="DC9" s="685"/>
      <c r="DD9" s="631">
        <v>208991</v>
      </c>
      <c r="DE9" s="626"/>
      <c r="DF9" s="626"/>
      <c r="DG9" s="626"/>
      <c r="DH9" s="626"/>
      <c r="DI9" s="626"/>
      <c r="DJ9" s="626"/>
      <c r="DK9" s="626"/>
      <c r="DL9" s="626"/>
      <c r="DM9" s="626"/>
      <c r="DN9" s="626"/>
      <c r="DO9" s="626"/>
      <c r="DP9" s="627"/>
      <c r="DQ9" s="631">
        <v>1255024</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186</v>
      </c>
      <c r="S10" s="626"/>
      <c r="T10" s="626"/>
      <c r="U10" s="626"/>
      <c r="V10" s="626"/>
      <c r="W10" s="626"/>
      <c r="X10" s="626"/>
      <c r="Y10" s="627"/>
      <c r="Z10" s="685" t="s">
        <v>186</v>
      </c>
      <c r="AA10" s="685"/>
      <c r="AB10" s="685"/>
      <c r="AC10" s="685"/>
      <c r="AD10" s="686" t="s">
        <v>186</v>
      </c>
      <c r="AE10" s="686"/>
      <c r="AF10" s="686"/>
      <c r="AG10" s="686"/>
      <c r="AH10" s="686"/>
      <c r="AI10" s="686"/>
      <c r="AJ10" s="686"/>
      <c r="AK10" s="686"/>
      <c r="AL10" s="628" t="s">
        <v>228</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65509</v>
      </c>
      <c r="BH10" s="626"/>
      <c r="BI10" s="626"/>
      <c r="BJ10" s="626"/>
      <c r="BK10" s="626"/>
      <c r="BL10" s="626"/>
      <c r="BM10" s="626"/>
      <c r="BN10" s="627"/>
      <c r="BO10" s="685">
        <v>2.1</v>
      </c>
      <c r="BP10" s="685"/>
      <c r="BQ10" s="685"/>
      <c r="BR10" s="685"/>
      <c r="BS10" s="631" t="s">
        <v>186</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4389</v>
      </c>
      <c r="CS10" s="626"/>
      <c r="CT10" s="626"/>
      <c r="CU10" s="626"/>
      <c r="CV10" s="626"/>
      <c r="CW10" s="626"/>
      <c r="CX10" s="626"/>
      <c r="CY10" s="627"/>
      <c r="CZ10" s="685">
        <v>0</v>
      </c>
      <c r="DA10" s="685"/>
      <c r="DB10" s="685"/>
      <c r="DC10" s="685"/>
      <c r="DD10" s="631" t="s">
        <v>186</v>
      </c>
      <c r="DE10" s="626"/>
      <c r="DF10" s="626"/>
      <c r="DG10" s="626"/>
      <c r="DH10" s="626"/>
      <c r="DI10" s="626"/>
      <c r="DJ10" s="626"/>
      <c r="DK10" s="626"/>
      <c r="DL10" s="626"/>
      <c r="DM10" s="626"/>
      <c r="DN10" s="626"/>
      <c r="DO10" s="626"/>
      <c r="DP10" s="627"/>
      <c r="DQ10" s="631">
        <v>4389</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186</v>
      </c>
      <c r="S11" s="626"/>
      <c r="T11" s="626"/>
      <c r="U11" s="626"/>
      <c r="V11" s="626"/>
      <c r="W11" s="626"/>
      <c r="X11" s="626"/>
      <c r="Y11" s="627"/>
      <c r="Z11" s="685" t="s">
        <v>186</v>
      </c>
      <c r="AA11" s="685"/>
      <c r="AB11" s="685"/>
      <c r="AC11" s="685"/>
      <c r="AD11" s="686" t="s">
        <v>186</v>
      </c>
      <c r="AE11" s="686"/>
      <c r="AF11" s="686"/>
      <c r="AG11" s="686"/>
      <c r="AH11" s="686"/>
      <c r="AI11" s="686"/>
      <c r="AJ11" s="686"/>
      <c r="AK11" s="686"/>
      <c r="AL11" s="628" t="s">
        <v>186</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147860</v>
      </c>
      <c r="BH11" s="626"/>
      <c r="BI11" s="626"/>
      <c r="BJ11" s="626"/>
      <c r="BK11" s="626"/>
      <c r="BL11" s="626"/>
      <c r="BM11" s="626"/>
      <c r="BN11" s="627"/>
      <c r="BO11" s="685">
        <v>4.8</v>
      </c>
      <c r="BP11" s="685"/>
      <c r="BQ11" s="685"/>
      <c r="BR11" s="685"/>
      <c r="BS11" s="631" t="s">
        <v>186</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1362604</v>
      </c>
      <c r="CS11" s="626"/>
      <c r="CT11" s="626"/>
      <c r="CU11" s="626"/>
      <c r="CV11" s="626"/>
      <c r="CW11" s="626"/>
      <c r="CX11" s="626"/>
      <c r="CY11" s="627"/>
      <c r="CZ11" s="685">
        <v>6.1</v>
      </c>
      <c r="DA11" s="685"/>
      <c r="DB11" s="685"/>
      <c r="DC11" s="685"/>
      <c r="DD11" s="631">
        <v>597647</v>
      </c>
      <c r="DE11" s="626"/>
      <c r="DF11" s="626"/>
      <c r="DG11" s="626"/>
      <c r="DH11" s="626"/>
      <c r="DI11" s="626"/>
      <c r="DJ11" s="626"/>
      <c r="DK11" s="626"/>
      <c r="DL11" s="626"/>
      <c r="DM11" s="626"/>
      <c r="DN11" s="626"/>
      <c r="DO11" s="626"/>
      <c r="DP11" s="627"/>
      <c r="DQ11" s="631">
        <v>630718</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542510</v>
      </c>
      <c r="S12" s="626"/>
      <c r="T12" s="626"/>
      <c r="U12" s="626"/>
      <c r="V12" s="626"/>
      <c r="W12" s="626"/>
      <c r="X12" s="626"/>
      <c r="Y12" s="627"/>
      <c r="Z12" s="685">
        <v>2.4</v>
      </c>
      <c r="AA12" s="685"/>
      <c r="AB12" s="685"/>
      <c r="AC12" s="685"/>
      <c r="AD12" s="686">
        <v>542510</v>
      </c>
      <c r="AE12" s="686"/>
      <c r="AF12" s="686"/>
      <c r="AG12" s="686"/>
      <c r="AH12" s="686"/>
      <c r="AI12" s="686"/>
      <c r="AJ12" s="686"/>
      <c r="AK12" s="686"/>
      <c r="AL12" s="628">
        <v>4.7</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1690768</v>
      </c>
      <c r="BH12" s="626"/>
      <c r="BI12" s="626"/>
      <c r="BJ12" s="626"/>
      <c r="BK12" s="626"/>
      <c r="BL12" s="626"/>
      <c r="BM12" s="626"/>
      <c r="BN12" s="627"/>
      <c r="BO12" s="685">
        <v>54.9</v>
      </c>
      <c r="BP12" s="685"/>
      <c r="BQ12" s="685"/>
      <c r="BR12" s="685"/>
      <c r="BS12" s="631" t="s">
        <v>186</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478304</v>
      </c>
      <c r="CS12" s="626"/>
      <c r="CT12" s="626"/>
      <c r="CU12" s="626"/>
      <c r="CV12" s="626"/>
      <c r="CW12" s="626"/>
      <c r="CX12" s="626"/>
      <c r="CY12" s="627"/>
      <c r="CZ12" s="685">
        <v>2.1</v>
      </c>
      <c r="DA12" s="685"/>
      <c r="DB12" s="685"/>
      <c r="DC12" s="685"/>
      <c r="DD12" s="631">
        <v>105406</v>
      </c>
      <c r="DE12" s="626"/>
      <c r="DF12" s="626"/>
      <c r="DG12" s="626"/>
      <c r="DH12" s="626"/>
      <c r="DI12" s="626"/>
      <c r="DJ12" s="626"/>
      <c r="DK12" s="626"/>
      <c r="DL12" s="626"/>
      <c r="DM12" s="626"/>
      <c r="DN12" s="626"/>
      <c r="DO12" s="626"/>
      <c r="DP12" s="627"/>
      <c r="DQ12" s="631">
        <v>391855</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v>8040</v>
      </c>
      <c r="S13" s="626"/>
      <c r="T13" s="626"/>
      <c r="U13" s="626"/>
      <c r="V13" s="626"/>
      <c r="W13" s="626"/>
      <c r="X13" s="626"/>
      <c r="Y13" s="627"/>
      <c r="Z13" s="685">
        <v>0</v>
      </c>
      <c r="AA13" s="685"/>
      <c r="AB13" s="685"/>
      <c r="AC13" s="685"/>
      <c r="AD13" s="686">
        <v>8040</v>
      </c>
      <c r="AE13" s="686"/>
      <c r="AF13" s="686"/>
      <c r="AG13" s="686"/>
      <c r="AH13" s="686"/>
      <c r="AI13" s="686"/>
      <c r="AJ13" s="686"/>
      <c r="AK13" s="686"/>
      <c r="AL13" s="628">
        <v>0.1</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1629693</v>
      </c>
      <c r="BH13" s="626"/>
      <c r="BI13" s="626"/>
      <c r="BJ13" s="626"/>
      <c r="BK13" s="626"/>
      <c r="BL13" s="626"/>
      <c r="BM13" s="626"/>
      <c r="BN13" s="627"/>
      <c r="BO13" s="685">
        <v>52.9</v>
      </c>
      <c r="BP13" s="685"/>
      <c r="BQ13" s="685"/>
      <c r="BR13" s="685"/>
      <c r="BS13" s="631" t="s">
        <v>228</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1943043</v>
      </c>
      <c r="CS13" s="626"/>
      <c r="CT13" s="626"/>
      <c r="CU13" s="626"/>
      <c r="CV13" s="626"/>
      <c r="CW13" s="626"/>
      <c r="CX13" s="626"/>
      <c r="CY13" s="627"/>
      <c r="CZ13" s="685">
        <v>8.6999999999999993</v>
      </c>
      <c r="DA13" s="685"/>
      <c r="DB13" s="685"/>
      <c r="DC13" s="685"/>
      <c r="DD13" s="631">
        <v>1065116</v>
      </c>
      <c r="DE13" s="626"/>
      <c r="DF13" s="626"/>
      <c r="DG13" s="626"/>
      <c r="DH13" s="626"/>
      <c r="DI13" s="626"/>
      <c r="DJ13" s="626"/>
      <c r="DK13" s="626"/>
      <c r="DL13" s="626"/>
      <c r="DM13" s="626"/>
      <c r="DN13" s="626"/>
      <c r="DO13" s="626"/>
      <c r="DP13" s="627"/>
      <c r="DQ13" s="631">
        <v>1206834</v>
      </c>
      <c r="DR13" s="626"/>
      <c r="DS13" s="626"/>
      <c r="DT13" s="626"/>
      <c r="DU13" s="626"/>
      <c r="DV13" s="626"/>
      <c r="DW13" s="626"/>
      <c r="DX13" s="626"/>
      <c r="DY13" s="626"/>
      <c r="DZ13" s="626"/>
      <c r="EA13" s="626"/>
      <c r="EB13" s="626"/>
      <c r="EC13" s="666"/>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186</v>
      </c>
      <c r="S14" s="626"/>
      <c r="T14" s="626"/>
      <c r="U14" s="626"/>
      <c r="V14" s="626"/>
      <c r="W14" s="626"/>
      <c r="X14" s="626"/>
      <c r="Y14" s="627"/>
      <c r="Z14" s="685" t="s">
        <v>186</v>
      </c>
      <c r="AA14" s="685"/>
      <c r="AB14" s="685"/>
      <c r="AC14" s="685"/>
      <c r="AD14" s="686" t="s">
        <v>186</v>
      </c>
      <c r="AE14" s="686"/>
      <c r="AF14" s="686"/>
      <c r="AG14" s="686"/>
      <c r="AH14" s="686"/>
      <c r="AI14" s="686"/>
      <c r="AJ14" s="686"/>
      <c r="AK14" s="686"/>
      <c r="AL14" s="628" t="s">
        <v>228</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111918</v>
      </c>
      <c r="BH14" s="626"/>
      <c r="BI14" s="626"/>
      <c r="BJ14" s="626"/>
      <c r="BK14" s="626"/>
      <c r="BL14" s="626"/>
      <c r="BM14" s="626"/>
      <c r="BN14" s="627"/>
      <c r="BO14" s="685">
        <v>3.6</v>
      </c>
      <c r="BP14" s="685"/>
      <c r="BQ14" s="685"/>
      <c r="BR14" s="685"/>
      <c r="BS14" s="631" t="s">
        <v>186</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754556</v>
      </c>
      <c r="CS14" s="626"/>
      <c r="CT14" s="626"/>
      <c r="CU14" s="626"/>
      <c r="CV14" s="626"/>
      <c r="CW14" s="626"/>
      <c r="CX14" s="626"/>
      <c r="CY14" s="627"/>
      <c r="CZ14" s="685">
        <v>3.4</v>
      </c>
      <c r="DA14" s="685"/>
      <c r="DB14" s="685"/>
      <c r="DC14" s="685"/>
      <c r="DD14" s="631">
        <v>55736</v>
      </c>
      <c r="DE14" s="626"/>
      <c r="DF14" s="626"/>
      <c r="DG14" s="626"/>
      <c r="DH14" s="626"/>
      <c r="DI14" s="626"/>
      <c r="DJ14" s="626"/>
      <c r="DK14" s="626"/>
      <c r="DL14" s="626"/>
      <c r="DM14" s="626"/>
      <c r="DN14" s="626"/>
      <c r="DO14" s="626"/>
      <c r="DP14" s="627"/>
      <c r="DQ14" s="631">
        <v>664780</v>
      </c>
      <c r="DR14" s="626"/>
      <c r="DS14" s="626"/>
      <c r="DT14" s="626"/>
      <c r="DU14" s="626"/>
      <c r="DV14" s="626"/>
      <c r="DW14" s="626"/>
      <c r="DX14" s="626"/>
      <c r="DY14" s="626"/>
      <c r="DZ14" s="626"/>
      <c r="EA14" s="626"/>
      <c r="EB14" s="626"/>
      <c r="EC14" s="666"/>
    </row>
    <row r="15" spans="2:143" ht="11.25" customHeight="1" x14ac:dyDescent="0.15">
      <c r="B15" s="620" t="s">
        <v>259</v>
      </c>
      <c r="C15" s="621"/>
      <c r="D15" s="621"/>
      <c r="E15" s="621"/>
      <c r="F15" s="621"/>
      <c r="G15" s="621"/>
      <c r="H15" s="621"/>
      <c r="I15" s="621"/>
      <c r="J15" s="621"/>
      <c r="K15" s="621"/>
      <c r="L15" s="621"/>
      <c r="M15" s="621"/>
      <c r="N15" s="621"/>
      <c r="O15" s="621"/>
      <c r="P15" s="621"/>
      <c r="Q15" s="622"/>
      <c r="R15" s="623">
        <v>55391</v>
      </c>
      <c r="S15" s="626"/>
      <c r="T15" s="626"/>
      <c r="U15" s="626"/>
      <c r="V15" s="626"/>
      <c r="W15" s="626"/>
      <c r="X15" s="626"/>
      <c r="Y15" s="627"/>
      <c r="Z15" s="685">
        <v>0.2</v>
      </c>
      <c r="AA15" s="685"/>
      <c r="AB15" s="685"/>
      <c r="AC15" s="685"/>
      <c r="AD15" s="686">
        <v>55391</v>
      </c>
      <c r="AE15" s="686"/>
      <c r="AF15" s="686"/>
      <c r="AG15" s="686"/>
      <c r="AH15" s="686"/>
      <c r="AI15" s="686"/>
      <c r="AJ15" s="686"/>
      <c r="AK15" s="686"/>
      <c r="AL15" s="628">
        <v>0.5</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167363</v>
      </c>
      <c r="BH15" s="626"/>
      <c r="BI15" s="626"/>
      <c r="BJ15" s="626"/>
      <c r="BK15" s="626"/>
      <c r="BL15" s="626"/>
      <c r="BM15" s="626"/>
      <c r="BN15" s="627"/>
      <c r="BO15" s="685">
        <v>5.4</v>
      </c>
      <c r="BP15" s="685"/>
      <c r="BQ15" s="685"/>
      <c r="BR15" s="685"/>
      <c r="BS15" s="631" t="s">
        <v>228</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2141815</v>
      </c>
      <c r="CS15" s="626"/>
      <c r="CT15" s="626"/>
      <c r="CU15" s="626"/>
      <c r="CV15" s="626"/>
      <c r="CW15" s="626"/>
      <c r="CX15" s="626"/>
      <c r="CY15" s="627"/>
      <c r="CZ15" s="685">
        <v>9.6</v>
      </c>
      <c r="DA15" s="685"/>
      <c r="DB15" s="685"/>
      <c r="DC15" s="685"/>
      <c r="DD15" s="631">
        <v>619569</v>
      </c>
      <c r="DE15" s="626"/>
      <c r="DF15" s="626"/>
      <c r="DG15" s="626"/>
      <c r="DH15" s="626"/>
      <c r="DI15" s="626"/>
      <c r="DJ15" s="626"/>
      <c r="DK15" s="626"/>
      <c r="DL15" s="626"/>
      <c r="DM15" s="626"/>
      <c r="DN15" s="626"/>
      <c r="DO15" s="626"/>
      <c r="DP15" s="627"/>
      <c r="DQ15" s="631">
        <v>1499704</v>
      </c>
      <c r="DR15" s="626"/>
      <c r="DS15" s="626"/>
      <c r="DT15" s="626"/>
      <c r="DU15" s="626"/>
      <c r="DV15" s="626"/>
      <c r="DW15" s="626"/>
      <c r="DX15" s="626"/>
      <c r="DY15" s="626"/>
      <c r="DZ15" s="626"/>
      <c r="EA15" s="626"/>
      <c r="EB15" s="626"/>
      <c r="EC15" s="666"/>
    </row>
    <row r="16" spans="2:143" ht="11.25" customHeight="1" x14ac:dyDescent="0.15">
      <c r="B16" s="620" t="s">
        <v>262</v>
      </c>
      <c r="C16" s="621"/>
      <c r="D16" s="621"/>
      <c r="E16" s="621"/>
      <c r="F16" s="621"/>
      <c r="G16" s="621"/>
      <c r="H16" s="621"/>
      <c r="I16" s="621"/>
      <c r="J16" s="621"/>
      <c r="K16" s="621"/>
      <c r="L16" s="621"/>
      <c r="M16" s="621"/>
      <c r="N16" s="621"/>
      <c r="O16" s="621"/>
      <c r="P16" s="621"/>
      <c r="Q16" s="622"/>
      <c r="R16" s="623" t="s">
        <v>186</v>
      </c>
      <c r="S16" s="626"/>
      <c r="T16" s="626"/>
      <c r="U16" s="626"/>
      <c r="V16" s="626"/>
      <c r="W16" s="626"/>
      <c r="X16" s="626"/>
      <c r="Y16" s="627"/>
      <c r="Z16" s="685" t="s">
        <v>186</v>
      </c>
      <c r="AA16" s="685"/>
      <c r="AB16" s="685"/>
      <c r="AC16" s="685"/>
      <c r="AD16" s="686" t="s">
        <v>186</v>
      </c>
      <c r="AE16" s="686"/>
      <c r="AF16" s="686"/>
      <c r="AG16" s="686"/>
      <c r="AH16" s="686"/>
      <c r="AI16" s="686"/>
      <c r="AJ16" s="686"/>
      <c r="AK16" s="686"/>
      <c r="AL16" s="628" t="s">
        <v>186</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186</v>
      </c>
      <c r="BH16" s="626"/>
      <c r="BI16" s="626"/>
      <c r="BJ16" s="626"/>
      <c r="BK16" s="626"/>
      <c r="BL16" s="626"/>
      <c r="BM16" s="626"/>
      <c r="BN16" s="627"/>
      <c r="BO16" s="685" t="s">
        <v>186</v>
      </c>
      <c r="BP16" s="685"/>
      <c r="BQ16" s="685"/>
      <c r="BR16" s="685"/>
      <c r="BS16" s="631" t="s">
        <v>228</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53657</v>
      </c>
      <c r="CS16" s="626"/>
      <c r="CT16" s="626"/>
      <c r="CU16" s="626"/>
      <c r="CV16" s="626"/>
      <c r="CW16" s="626"/>
      <c r="CX16" s="626"/>
      <c r="CY16" s="627"/>
      <c r="CZ16" s="685">
        <v>0.2</v>
      </c>
      <c r="DA16" s="685"/>
      <c r="DB16" s="685"/>
      <c r="DC16" s="685"/>
      <c r="DD16" s="631" t="s">
        <v>186</v>
      </c>
      <c r="DE16" s="626"/>
      <c r="DF16" s="626"/>
      <c r="DG16" s="626"/>
      <c r="DH16" s="626"/>
      <c r="DI16" s="626"/>
      <c r="DJ16" s="626"/>
      <c r="DK16" s="626"/>
      <c r="DL16" s="626"/>
      <c r="DM16" s="626"/>
      <c r="DN16" s="626"/>
      <c r="DO16" s="626"/>
      <c r="DP16" s="627"/>
      <c r="DQ16" s="631">
        <v>7192</v>
      </c>
      <c r="DR16" s="626"/>
      <c r="DS16" s="626"/>
      <c r="DT16" s="626"/>
      <c r="DU16" s="626"/>
      <c r="DV16" s="626"/>
      <c r="DW16" s="626"/>
      <c r="DX16" s="626"/>
      <c r="DY16" s="626"/>
      <c r="DZ16" s="626"/>
      <c r="EA16" s="626"/>
      <c r="EB16" s="626"/>
      <c r="EC16" s="666"/>
    </row>
    <row r="17" spans="2:133" ht="11.25" customHeight="1" x14ac:dyDescent="0.15">
      <c r="B17" s="620" t="s">
        <v>265</v>
      </c>
      <c r="C17" s="621"/>
      <c r="D17" s="621"/>
      <c r="E17" s="621"/>
      <c r="F17" s="621"/>
      <c r="G17" s="621"/>
      <c r="H17" s="621"/>
      <c r="I17" s="621"/>
      <c r="J17" s="621"/>
      <c r="K17" s="621"/>
      <c r="L17" s="621"/>
      <c r="M17" s="621"/>
      <c r="N17" s="621"/>
      <c r="O17" s="621"/>
      <c r="P17" s="621"/>
      <c r="Q17" s="622"/>
      <c r="R17" s="623">
        <v>9255</v>
      </c>
      <c r="S17" s="626"/>
      <c r="T17" s="626"/>
      <c r="U17" s="626"/>
      <c r="V17" s="626"/>
      <c r="W17" s="626"/>
      <c r="X17" s="626"/>
      <c r="Y17" s="627"/>
      <c r="Z17" s="685">
        <v>0</v>
      </c>
      <c r="AA17" s="685"/>
      <c r="AB17" s="685"/>
      <c r="AC17" s="685"/>
      <c r="AD17" s="686">
        <v>9255</v>
      </c>
      <c r="AE17" s="686"/>
      <c r="AF17" s="686"/>
      <c r="AG17" s="686"/>
      <c r="AH17" s="686"/>
      <c r="AI17" s="686"/>
      <c r="AJ17" s="686"/>
      <c r="AK17" s="686"/>
      <c r="AL17" s="628">
        <v>0.1</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186</v>
      </c>
      <c r="BH17" s="626"/>
      <c r="BI17" s="626"/>
      <c r="BJ17" s="626"/>
      <c r="BK17" s="626"/>
      <c r="BL17" s="626"/>
      <c r="BM17" s="626"/>
      <c r="BN17" s="627"/>
      <c r="BO17" s="685" t="s">
        <v>186</v>
      </c>
      <c r="BP17" s="685"/>
      <c r="BQ17" s="685"/>
      <c r="BR17" s="685"/>
      <c r="BS17" s="631" t="s">
        <v>186</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3119159</v>
      </c>
      <c r="CS17" s="626"/>
      <c r="CT17" s="626"/>
      <c r="CU17" s="626"/>
      <c r="CV17" s="626"/>
      <c r="CW17" s="626"/>
      <c r="CX17" s="626"/>
      <c r="CY17" s="627"/>
      <c r="CZ17" s="685">
        <v>13.9</v>
      </c>
      <c r="DA17" s="685"/>
      <c r="DB17" s="685"/>
      <c r="DC17" s="685"/>
      <c r="DD17" s="631" t="s">
        <v>228</v>
      </c>
      <c r="DE17" s="626"/>
      <c r="DF17" s="626"/>
      <c r="DG17" s="626"/>
      <c r="DH17" s="626"/>
      <c r="DI17" s="626"/>
      <c r="DJ17" s="626"/>
      <c r="DK17" s="626"/>
      <c r="DL17" s="626"/>
      <c r="DM17" s="626"/>
      <c r="DN17" s="626"/>
      <c r="DO17" s="626"/>
      <c r="DP17" s="627"/>
      <c r="DQ17" s="631">
        <v>3023746</v>
      </c>
      <c r="DR17" s="626"/>
      <c r="DS17" s="626"/>
      <c r="DT17" s="626"/>
      <c r="DU17" s="626"/>
      <c r="DV17" s="626"/>
      <c r="DW17" s="626"/>
      <c r="DX17" s="626"/>
      <c r="DY17" s="626"/>
      <c r="DZ17" s="626"/>
      <c r="EA17" s="626"/>
      <c r="EB17" s="626"/>
      <c r="EC17" s="666"/>
    </row>
    <row r="18" spans="2:133" ht="11.25" customHeight="1" x14ac:dyDescent="0.15">
      <c r="B18" s="620" t="s">
        <v>268</v>
      </c>
      <c r="C18" s="621"/>
      <c r="D18" s="621"/>
      <c r="E18" s="621"/>
      <c r="F18" s="621"/>
      <c r="G18" s="621"/>
      <c r="H18" s="621"/>
      <c r="I18" s="621"/>
      <c r="J18" s="621"/>
      <c r="K18" s="621"/>
      <c r="L18" s="621"/>
      <c r="M18" s="621"/>
      <c r="N18" s="621"/>
      <c r="O18" s="621"/>
      <c r="P18" s="621"/>
      <c r="Q18" s="622"/>
      <c r="R18" s="623">
        <v>8180388</v>
      </c>
      <c r="S18" s="626"/>
      <c r="T18" s="626"/>
      <c r="U18" s="626"/>
      <c r="V18" s="626"/>
      <c r="W18" s="626"/>
      <c r="X18" s="626"/>
      <c r="Y18" s="627"/>
      <c r="Z18" s="685">
        <v>35.6</v>
      </c>
      <c r="AA18" s="685"/>
      <c r="AB18" s="685"/>
      <c r="AC18" s="685"/>
      <c r="AD18" s="686">
        <v>7501786</v>
      </c>
      <c r="AE18" s="686"/>
      <c r="AF18" s="686"/>
      <c r="AG18" s="686"/>
      <c r="AH18" s="686"/>
      <c r="AI18" s="686"/>
      <c r="AJ18" s="686"/>
      <c r="AK18" s="686"/>
      <c r="AL18" s="628">
        <v>65</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186</v>
      </c>
      <c r="BH18" s="626"/>
      <c r="BI18" s="626"/>
      <c r="BJ18" s="626"/>
      <c r="BK18" s="626"/>
      <c r="BL18" s="626"/>
      <c r="BM18" s="626"/>
      <c r="BN18" s="627"/>
      <c r="BO18" s="685" t="s">
        <v>228</v>
      </c>
      <c r="BP18" s="685"/>
      <c r="BQ18" s="685"/>
      <c r="BR18" s="685"/>
      <c r="BS18" s="631" t="s">
        <v>186</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228</v>
      </c>
      <c r="CS18" s="626"/>
      <c r="CT18" s="626"/>
      <c r="CU18" s="626"/>
      <c r="CV18" s="626"/>
      <c r="CW18" s="626"/>
      <c r="CX18" s="626"/>
      <c r="CY18" s="627"/>
      <c r="CZ18" s="685" t="s">
        <v>186</v>
      </c>
      <c r="DA18" s="685"/>
      <c r="DB18" s="685"/>
      <c r="DC18" s="685"/>
      <c r="DD18" s="631" t="s">
        <v>186</v>
      </c>
      <c r="DE18" s="626"/>
      <c r="DF18" s="626"/>
      <c r="DG18" s="626"/>
      <c r="DH18" s="626"/>
      <c r="DI18" s="626"/>
      <c r="DJ18" s="626"/>
      <c r="DK18" s="626"/>
      <c r="DL18" s="626"/>
      <c r="DM18" s="626"/>
      <c r="DN18" s="626"/>
      <c r="DO18" s="626"/>
      <c r="DP18" s="627"/>
      <c r="DQ18" s="631" t="s">
        <v>186</v>
      </c>
      <c r="DR18" s="626"/>
      <c r="DS18" s="626"/>
      <c r="DT18" s="626"/>
      <c r="DU18" s="626"/>
      <c r="DV18" s="626"/>
      <c r="DW18" s="626"/>
      <c r="DX18" s="626"/>
      <c r="DY18" s="626"/>
      <c r="DZ18" s="626"/>
      <c r="EA18" s="626"/>
      <c r="EB18" s="626"/>
      <c r="EC18" s="666"/>
    </row>
    <row r="19" spans="2:133" ht="11.25" customHeight="1" x14ac:dyDescent="0.15">
      <c r="B19" s="620" t="s">
        <v>271</v>
      </c>
      <c r="C19" s="621"/>
      <c r="D19" s="621"/>
      <c r="E19" s="621"/>
      <c r="F19" s="621"/>
      <c r="G19" s="621"/>
      <c r="H19" s="621"/>
      <c r="I19" s="621"/>
      <c r="J19" s="621"/>
      <c r="K19" s="621"/>
      <c r="L19" s="621"/>
      <c r="M19" s="621"/>
      <c r="N19" s="621"/>
      <c r="O19" s="621"/>
      <c r="P19" s="621"/>
      <c r="Q19" s="622"/>
      <c r="R19" s="623">
        <v>7501786</v>
      </c>
      <c r="S19" s="626"/>
      <c r="T19" s="626"/>
      <c r="U19" s="626"/>
      <c r="V19" s="626"/>
      <c r="W19" s="626"/>
      <c r="X19" s="626"/>
      <c r="Y19" s="627"/>
      <c r="Z19" s="685">
        <v>32.6</v>
      </c>
      <c r="AA19" s="685"/>
      <c r="AB19" s="685"/>
      <c r="AC19" s="685"/>
      <c r="AD19" s="686">
        <v>7501786</v>
      </c>
      <c r="AE19" s="686"/>
      <c r="AF19" s="686"/>
      <c r="AG19" s="686"/>
      <c r="AH19" s="686"/>
      <c r="AI19" s="686"/>
      <c r="AJ19" s="686"/>
      <c r="AK19" s="686"/>
      <c r="AL19" s="628">
        <v>65</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657</v>
      </c>
      <c r="BH19" s="626"/>
      <c r="BI19" s="626"/>
      <c r="BJ19" s="626"/>
      <c r="BK19" s="626"/>
      <c r="BL19" s="626"/>
      <c r="BM19" s="626"/>
      <c r="BN19" s="627"/>
      <c r="BO19" s="685">
        <v>0</v>
      </c>
      <c r="BP19" s="685"/>
      <c r="BQ19" s="685"/>
      <c r="BR19" s="685"/>
      <c r="BS19" s="631" t="s">
        <v>186</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228</v>
      </c>
      <c r="CS19" s="626"/>
      <c r="CT19" s="626"/>
      <c r="CU19" s="626"/>
      <c r="CV19" s="626"/>
      <c r="CW19" s="626"/>
      <c r="CX19" s="626"/>
      <c r="CY19" s="627"/>
      <c r="CZ19" s="685" t="s">
        <v>228</v>
      </c>
      <c r="DA19" s="685"/>
      <c r="DB19" s="685"/>
      <c r="DC19" s="685"/>
      <c r="DD19" s="631" t="s">
        <v>186</v>
      </c>
      <c r="DE19" s="626"/>
      <c r="DF19" s="626"/>
      <c r="DG19" s="626"/>
      <c r="DH19" s="626"/>
      <c r="DI19" s="626"/>
      <c r="DJ19" s="626"/>
      <c r="DK19" s="626"/>
      <c r="DL19" s="626"/>
      <c r="DM19" s="626"/>
      <c r="DN19" s="626"/>
      <c r="DO19" s="626"/>
      <c r="DP19" s="627"/>
      <c r="DQ19" s="631" t="s">
        <v>186</v>
      </c>
      <c r="DR19" s="626"/>
      <c r="DS19" s="626"/>
      <c r="DT19" s="626"/>
      <c r="DU19" s="626"/>
      <c r="DV19" s="626"/>
      <c r="DW19" s="626"/>
      <c r="DX19" s="626"/>
      <c r="DY19" s="626"/>
      <c r="DZ19" s="626"/>
      <c r="EA19" s="626"/>
      <c r="EB19" s="626"/>
      <c r="EC19" s="666"/>
    </row>
    <row r="20" spans="2:133" ht="11.25" customHeight="1" x14ac:dyDescent="0.15">
      <c r="B20" s="620" t="s">
        <v>274</v>
      </c>
      <c r="C20" s="621"/>
      <c r="D20" s="621"/>
      <c r="E20" s="621"/>
      <c r="F20" s="621"/>
      <c r="G20" s="621"/>
      <c r="H20" s="621"/>
      <c r="I20" s="621"/>
      <c r="J20" s="621"/>
      <c r="K20" s="621"/>
      <c r="L20" s="621"/>
      <c r="M20" s="621"/>
      <c r="N20" s="621"/>
      <c r="O20" s="621"/>
      <c r="P20" s="621"/>
      <c r="Q20" s="622"/>
      <c r="R20" s="623">
        <v>678602</v>
      </c>
      <c r="S20" s="626"/>
      <c r="T20" s="626"/>
      <c r="U20" s="626"/>
      <c r="V20" s="626"/>
      <c r="W20" s="626"/>
      <c r="X20" s="626"/>
      <c r="Y20" s="627"/>
      <c r="Z20" s="685">
        <v>3</v>
      </c>
      <c r="AA20" s="685"/>
      <c r="AB20" s="685"/>
      <c r="AC20" s="685"/>
      <c r="AD20" s="686" t="s">
        <v>186</v>
      </c>
      <c r="AE20" s="686"/>
      <c r="AF20" s="686"/>
      <c r="AG20" s="686"/>
      <c r="AH20" s="686"/>
      <c r="AI20" s="686"/>
      <c r="AJ20" s="686"/>
      <c r="AK20" s="686"/>
      <c r="AL20" s="628" t="s">
        <v>228</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657</v>
      </c>
      <c r="BH20" s="626"/>
      <c r="BI20" s="626"/>
      <c r="BJ20" s="626"/>
      <c r="BK20" s="626"/>
      <c r="BL20" s="626"/>
      <c r="BM20" s="626"/>
      <c r="BN20" s="627"/>
      <c r="BO20" s="685">
        <v>0</v>
      </c>
      <c r="BP20" s="685"/>
      <c r="BQ20" s="685"/>
      <c r="BR20" s="685"/>
      <c r="BS20" s="631" t="s">
        <v>186</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22372087</v>
      </c>
      <c r="CS20" s="626"/>
      <c r="CT20" s="626"/>
      <c r="CU20" s="626"/>
      <c r="CV20" s="626"/>
      <c r="CW20" s="626"/>
      <c r="CX20" s="626"/>
      <c r="CY20" s="627"/>
      <c r="CZ20" s="685">
        <v>100</v>
      </c>
      <c r="DA20" s="685"/>
      <c r="DB20" s="685"/>
      <c r="DC20" s="685"/>
      <c r="DD20" s="631">
        <v>3084207</v>
      </c>
      <c r="DE20" s="626"/>
      <c r="DF20" s="626"/>
      <c r="DG20" s="626"/>
      <c r="DH20" s="626"/>
      <c r="DI20" s="626"/>
      <c r="DJ20" s="626"/>
      <c r="DK20" s="626"/>
      <c r="DL20" s="626"/>
      <c r="DM20" s="626"/>
      <c r="DN20" s="626"/>
      <c r="DO20" s="626"/>
      <c r="DP20" s="627"/>
      <c r="DQ20" s="631">
        <v>14499442</v>
      </c>
      <c r="DR20" s="626"/>
      <c r="DS20" s="626"/>
      <c r="DT20" s="626"/>
      <c r="DU20" s="626"/>
      <c r="DV20" s="626"/>
      <c r="DW20" s="626"/>
      <c r="DX20" s="626"/>
      <c r="DY20" s="626"/>
      <c r="DZ20" s="626"/>
      <c r="EA20" s="626"/>
      <c r="EB20" s="626"/>
      <c r="EC20" s="666"/>
    </row>
    <row r="21" spans="2:133" ht="11.25" customHeight="1" x14ac:dyDescent="0.15">
      <c r="B21" s="620" t="s">
        <v>277</v>
      </c>
      <c r="C21" s="621"/>
      <c r="D21" s="621"/>
      <c r="E21" s="621"/>
      <c r="F21" s="621"/>
      <c r="G21" s="621"/>
      <c r="H21" s="621"/>
      <c r="I21" s="621"/>
      <c r="J21" s="621"/>
      <c r="K21" s="621"/>
      <c r="L21" s="621"/>
      <c r="M21" s="621"/>
      <c r="N21" s="621"/>
      <c r="O21" s="621"/>
      <c r="P21" s="621"/>
      <c r="Q21" s="622"/>
      <c r="R21" s="623" t="s">
        <v>186</v>
      </c>
      <c r="S21" s="626"/>
      <c r="T21" s="626"/>
      <c r="U21" s="626"/>
      <c r="V21" s="626"/>
      <c r="W21" s="626"/>
      <c r="X21" s="626"/>
      <c r="Y21" s="627"/>
      <c r="Z21" s="685" t="s">
        <v>228</v>
      </c>
      <c r="AA21" s="685"/>
      <c r="AB21" s="685"/>
      <c r="AC21" s="685"/>
      <c r="AD21" s="686" t="s">
        <v>186</v>
      </c>
      <c r="AE21" s="686"/>
      <c r="AF21" s="686"/>
      <c r="AG21" s="686"/>
      <c r="AH21" s="686"/>
      <c r="AI21" s="686"/>
      <c r="AJ21" s="686"/>
      <c r="AK21" s="686"/>
      <c r="AL21" s="628" t="s">
        <v>186</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604</v>
      </c>
      <c r="BH21" s="626"/>
      <c r="BI21" s="626"/>
      <c r="BJ21" s="626"/>
      <c r="BK21" s="626"/>
      <c r="BL21" s="626"/>
      <c r="BM21" s="626"/>
      <c r="BN21" s="627"/>
      <c r="BO21" s="685">
        <v>0</v>
      </c>
      <c r="BP21" s="685"/>
      <c r="BQ21" s="685"/>
      <c r="BR21" s="685"/>
      <c r="BS21" s="631" t="s">
        <v>186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279</v>
      </c>
      <c r="C22" s="621"/>
      <c r="D22" s="621"/>
      <c r="E22" s="621"/>
      <c r="F22" s="621"/>
      <c r="G22" s="621"/>
      <c r="H22" s="621"/>
      <c r="I22" s="621"/>
      <c r="J22" s="621"/>
      <c r="K22" s="621"/>
      <c r="L22" s="621"/>
      <c r="M22" s="621"/>
      <c r="N22" s="621"/>
      <c r="O22" s="621"/>
      <c r="P22" s="621"/>
      <c r="Q22" s="622"/>
      <c r="R22" s="623">
        <v>12172775</v>
      </c>
      <c r="S22" s="626"/>
      <c r="T22" s="626"/>
      <c r="U22" s="626"/>
      <c r="V22" s="626"/>
      <c r="W22" s="626"/>
      <c r="X22" s="626"/>
      <c r="Y22" s="627"/>
      <c r="Z22" s="685">
        <v>52.9</v>
      </c>
      <c r="AA22" s="685"/>
      <c r="AB22" s="685"/>
      <c r="AC22" s="685"/>
      <c r="AD22" s="686">
        <v>11494120</v>
      </c>
      <c r="AE22" s="686"/>
      <c r="AF22" s="686"/>
      <c r="AG22" s="686"/>
      <c r="AH22" s="686"/>
      <c r="AI22" s="686"/>
      <c r="AJ22" s="686"/>
      <c r="AK22" s="686"/>
      <c r="AL22" s="628">
        <v>99.6</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228</v>
      </c>
      <c r="BH22" s="626"/>
      <c r="BI22" s="626"/>
      <c r="BJ22" s="626"/>
      <c r="BK22" s="626"/>
      <c r="BL22" s="626"/>
      <c r="BM22" s="626"/>
      <c r="BN22" s="627"/>
      <c r="BO22" s="685" t="s">
        <v>186</v>
      </c>
      <c r="BP22" s="685"/>
      <c r="BQ22" s="685"/>
      <c r="BR22" s="685"/>
      <c r="BS22" s="631" t="s">
        <v>186</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282</v>
      </c>
      <c r="C23" s="621"/>
      <c r="D23" s="621"/>
      <c r="E23" s="621"/>
      <c r="F23" s="621"/>
      <c r="G23" s="621"/>
      <c r="H23" s="621"/>
      <c r="I23" s="621"/>
      <c r="J23" s="621"/>
      <c r="K23" s="621"/>
      <c r="L23" s="621"/>
      <c r="M23" s="621"/>
      <c r="N23" s="621"/>
      <c r="O23" s="621"/>
      <c r="P23" s="621"/>
      <c r="Q23" s="622"/>
      <c r="R23" s="623">
        <v>4135</v>
      </c>
      <c r="S23" s="626"/>
      <c r="T23" s="626"/>
      <c r="U23" s="626"/>
      <c r="V23" s="626"/>
      <c r="W23" s="626"/>
      <c r="X23" s="626"/>
      <c r="Y23" s="627"/>
      <c r="Z23" s="685">
        <v>0</v>
      </c>
      <c r="AA23" s="685"/>
      <c r="AB23" s="685"/>
      <c r="AC23" s="685"/>
      <c r="AD23" s="686">
        <v>4135</v>
      </c>
      <c r="AE23" s="686"/>
      <c r="AF23" s="686"/>
      <c r="AG23" s="686"/>
      <c r="AH23" s="686"/>
      <c r="AI23" s="686"/>
      <c r="AJ23" s="686"/>
      <c r="AK23" s="686"/>
      <c r="AL23" s="628">
        <v>0</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v>53</v>
      </c>
      <c r="BH23" s="626"/>
      <c r="BI23" s="626"/>
      <c r="BJ23" s="626"/>
      <c r="BK23" s="626"/>
      <c r="BL23" s="626"/>
      <c r="BM23" s="626"/>
      <c r="BN23" s="627"/>
      <c r="BO23" s="685">
        <v>0</v>
      </c>
      <c r="BP23" s="685"/>
      <c r="BQ23" s="685"/>
      <c r="BR23" s="685"/>
      <c r="BS23" s="631" t="s">
        <v>186</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15">
      <c r="B24" s="620" t="s">
        <v>289</v>
      </c>
      <c r="C24" s="621"/>
      <c r="D24" s="621"/>
      <c r="E24" s="621"/>
      <c r="F24" s="621"/>
      <c r="G24" s="621"/>
      <c r="H24" s="621"/>
      <c r="I24" s="621"/>
      <c r="J24" s="621"/>
      <c r="K24" s="621"/>
      <c r="L24" s="621"/>
      <c r="M24" s="621"/>
      <c r="N24" s="621"/>
      <c r="O24" s="621"/>
      <c r="P24" s="621"/>
      <c r="Q24" s="622"/>
      <c r="R24" s="623">
        <v>138970</v>
      </c>
      <c r="S24" s="626"/>
      <c r="T24" s="626"/>
      <c r="U24" s="626"/>
      <c r="V24" s="626"/>
      <c r="W24" s="626"/>
      <c r="X24" s="626"/>
      <c r="Y24" s="627"/>
      <c r="Z24" s="685">
        <v>0.6</v>
      </c>
      <c r="AA24" s="685"/>
      <c r="AB24" s="685"/>
      <c r="AC24" s="685"/>
      <c r="AD24" s="686" t="s">
        <v>186</v>
      </c>
      <c r="AE24" s="686"/>
      <c r="AF24" s="686"/>
      <c r="AG24" s="686"/>
      <c r="AH24" s="686"/>
      <c r="AI24" s="686"/>
      <c r="AJ24" s="686"/>
      <c r="AK24" s="686"/>
      <c r="AL24" s="628" t="s">
        <v>186</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186</v>
      </c>
      <c r="BH24" s="626"/>
      <c r="BI24" s="626"/>
      <c r="BJ24" s="626"/>
      <c r="BK24" s="626"/>
      <c r="BL24" s="626"/>
      <c r="BM24" s="626"/>
      <c r="BN24" s="627"/>
      <c r="BO24" s="685" t="s">
        <v>186</v>
      </c>
      <c r="BP24" s="685"/>
      <c r="BQ24" s="685"/>
      <c r="BR24" s="685"/>
      <c r="BS24" s="631" t="s">
        <v>186</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9965846</v>
      </c>
      <c r="CS24" s="689"/>
      <c r="CT24" s="689"/>
      <c r="CU24" s="689"/>
      <c r="CV24" s="689"/>
      <c r="CW24" s="689"/>
      <c r="CX24" s="689"/>
      <c r="CY24" s="735"/>
      <c r="CZ24" s="736">
        <v>44.5</v>
      </c>
      <c r="DA24" s="705"/>
      <c r="DB24" s="705"/>
      <c r="DC24" s="739"/>
      <c r="DD24" s="734">
        <v>7735163</v>
      </c>
      <c r="DE24" s="689"/>
      <c r="DF24" s="689"/>
      <c r="DG24" s="689"/>
      <c r="DH24" s="689"/>
      <c r="DI24" s="689"/>
      <c r="DJ24" s="689"/>
      <c r="DK24" s="735"/>
      <c r="DL24" s="734">
        <v>7005528</v>
      </c>
      <c r="DM24" s="689"/>
      <c r="DN24" s="689"/>
      <c r="DO24" s="689"/>
      <c r="DP24" s="689"/>
      <c r="DQ24" s="689"/>
      <c r="DR24" s="689"/>
      <c r="DS24" s="689"/>
      <c r="DT24" s="689"/>
      <c r="DU24" s="689"/>
      <c r="DV24" s="735"/>
      <c r="DW24" s="736">
        <v>58.2</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287842</v>
      </c>
      <c r="S25" s="626"/>
      <c r="T25" s="626"/>
      <c r="U25" s="626"/>
      <c r="V25" s="626"/>
      <c r="W25" s="626"/>
      <c r="X25" s="626"/>
      <c r="Y25" s="627"/>
      <c r="Z25" s="685">
        <v>1.3</v>
      </c>
      <c r="AA25" s="685"/>
      <c r="AB25" s="685"/>
      <c r="AC25" s="685"/>
      <c r="AD25" s="686">
        <v>8597</v>
      </c>
      <c r="AE25" s="686"/>
      <c r="AF25" s="686"/>
      <c r="AG25" s="686"/>
      <c r="AH25" s="686"/>
      <c r="AI25" s="686"/>
      <c r="AJ25" s="686"/>
      <c r="AK25" s="686"/>
      <c r="AL25" s="628">
        <v>0.1</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186</v>
      </c>
      <c r="BH25" s="626"/>
      <c r="BI25" s="626"/>
      <c r="BJ25" s="626"/>
      <c r="BK25" s="626"/>
      <c r="BL25" s="626"/>
      <c r="BM25" s="626"/>
      <c r="BN25" s="627"/>
      <c r="BO25" s="685" t="s">
        <v>186</v>
      </c>
      <c r="BP25" s="685"/>
      <c r="BQ25" s="685"/>
      <c r="BR25" s="685"/>
      <c r="BS25" s="631" t="s">
        <v>186</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3839922</v>
      </c>
      <c r="CS25" s="624"/>
      <c r="CT25" s="624"/>
      <c r="CU25" s="624"/>
      <c r="CV25" s="624"/>
      <c r="CW25" s="624"/>
      <c r="CX25" s="624"/>
      <c r="CY25" s="625"/>
      <c r="CZ25" s="628">
        <v>17.2</v>
      </c>
      <c r="DA25" s="657"/>
      <c r="DB25" s="657"/>
      <c r="DC25" s="658"/>
      <c r="DD25" s="631">
        <v>3642098</v>
      </c>
      <c r="DE25" s="624"/>
      <c r="DF25" s="624"/>
      <c r="DG25" s="624"/>
      <c r="DH25" s="624"/>
      <c r="DI25" s="624"/>
      <c r="DJ25" s="624"/>
      <c r="DK25" s="625"/>
      <c r="DL25" s="631">
        <v>3601108</v>
      </c>
      <c r="DM25" s="624"/>
      <c r="DN25" s="624"/>
      <c r="DO25" s="624"/>
      <c r="DP25" s="624"/>
      <c r="DQ25" s="624"/>
      <c r="DR25" s="624"/>
      <c r="DS25" s="624"/>
      <c r="DT25" s="624"/>
      <c r="DU25" s="624"/>
      <c r="DV25" s="625"/>
      <c r="DW25" s="628">
        <v>29.9</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67317</v>
      </c>
      <c r="S26" s="626"/>
      <c r="T26" s="626"/>
      <c r="U26" s="626"/>
      <c r="V26" s="626"/>
      <c r="W26" s="626"/>
      <c r="X26" s="626"/>
      <c r="Y26" s="627"/>
      <c r="Z26" s="685">
        <v>0.3</v>
      </c>
      <c r="AA26" s="685"/>
      <c r="AB26" s="685"/>
      <c r="AC26" s="685"/>
      <c r="AD26" s="686" t="s">
        <v>186</v>
      </c>
      <c r="AE26" s="686"/>
      <c r="AF26" s="686"/>
      <c r="AG26" s="686"/>
      <c r="AH26" s="686"/>
      <c r="AI26" s="686"/>
      <c r="AJ26" s="686"/>
      <c r="AK26" s="686"/>
      <c r="AL26" s="628" t="s">
        <v>186</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186</v>
      </c>
      <c r="BH26" s="626"/>
      <c r="BI26" s="626"/>
      <c r="BJ26" s="626"/>
      <c r="BK26" s="626"/>
      <c r="BL26" s="626"/>
      <c r="BM26" s="626"/>
      <c r="BN26" s="627"/>
      <c r="BO26" s="685" t="s">
        <v>186</v>
      </c>
      <c r="BP26" s="685"/>
      <c r="BQ26" s="685"/>
      <c r="BR26" s="685"/>
      <c r="BS26" s="631" t="s">
        <v>228</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2582017</v>
      </c>
      <c r="CS26" s="626"/>
      <c r="CT26" s="626"/>
      <c r="CU26" s="626"/>
      <c r="CV26" s="626"/>
      <c r="CW26" s="626"/>
      <c r="CX26" s="626"/>
      <c r="CY26" s="627"/>
      <c r="CZ26" s="628">
        <v>11.5</v>
      </c>
      <c r="DA26" s="657"/>
      <c r="DB26" s="657"/>
      <c r="DC26" s="658"/>
      <c r="DD26" s="631">
        <v>2407899</v>
      </c>
      <c r="DE26" s="626"/>
      <c r="DF26" s="626"/>
      <c r="DG26" s="626"/>
      <c r="DH26" s="626"/>
      <c r="DI26" s="626"/>
      <c r="DJ26" s="626"/>
      <c r="DK26" s="627"/>
      <c r="DL26" s="631" t="s">
        <v>228</v>
      </c>
      <c r="DM26" s="626"/>
      <c r="DN26" s="626"/>
      <c r="DO26" s="626"/>
      <c r="DP26" s="626"/>
      <c r="DQ26" s="626"/>
      <c r="DR26" s="626"/>
      <c r="DS26" s="626"/>
      <c r="DT26" s="626"/>
      <c r="DU26" s="626"/>
      <c r="DV26" s="627"/>
      <c r="DW26" s="628" t="s">
        <v>186</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1804898</v>
      </c>
      <c r="S27" s="626"/>
      <c r="T27" s="626"/>
      <c r="U27" s="626"/>
      <c r="V27" s="626"/>
      <c r="W27" s="626"/>
      <c r="X27" s="626"/>
      <c r="Y27" s="627"/>
      <c r="Z27" s="685">
        <v>7.9</v>
      </c>
      <c r="AA27" s="685"/>
      <c r="AB27" s="685"/>
      <c r="AC27" s="685"/>
      <c r="AD27" s="686" t="s">
        <v>186</v>
      </c>
      <c r="AE27" s="686"/>
      <c r="AF27" s="686"/>
      <c r="AG27" s="686"/>
      <c r="AH27" s="686"/>
      <c r="AI27" s="686"/>
      <c r="AJ27" s="686"/>
      <c r="AK27" s="686"/>
      <c r="AL27" s="628" t="s">
        <v>186</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3078667</v>
      </c>
      <c r="BH27" s="626"/>
      <c r="BI27" s="626"/>
      <c r="BJ27" s="626"/>
      <c r="BK27" s="626"/>
      <c r="BL27" s="626"/>
      <c r="BM27" s="626"/>
      <c r="BN27" s="627"/>
      <c r="BO27" s="685">
        <v>100</v>
      </c>
      <c r="BP27" s="685"/>
      <c r="BQ27" s="685"/>
      <c r="BR27" s="685"/>
      <c r="BS27" s="631" t="s">
        <v>186</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3006765</v>
      </c>
      <c r="CS27" s="624"/>
      <c r="CT27" s="624"/>
      <c r="CU27" s="624"/>
      <c r="CV27" s="624"/>
      <c r="CW27" s="624"/>
      <c r="CX27" s="624"/>
      <c r="CY27" s="625"/>
      <c r="CZ27" s="628">
        <v>13.4</v>
      </c>
      <c r="DA27" s="657"/>
      <c r="DB27" s="657"/>
      <c r="DC27" s="658"/>
      <c r="DD27" s="631">
        <v>1069319</v>
      </c>
      <c r="DE27" s="624"/>
      <c r="DF27" s="624"/>
      <c r="DG27" s="624"/>
      <c r="DH27" s="624"/>
      <c r="DI27" s="624"/>
      <c r="DJ27" s="624"/>
      <c r="DK27" s="625"/>
      <c r="DL27" s="631">
        <v>1058623</v>
      </c>
      <c r="DM27" s="624"/>
      <c r="DN27" s="624"/>
      <c r="DO27" s="624"/>
      <c r="DP27" s="624"/>
      <c r="DQ27" s="624"/>
      <c r="DR27" s="624"/>
      <c r="DS27" s="624"/>
      <c r="DT27" s="624"/>
      <c r="DU27" s="624"/>
      <c r="DV27" s="625"/>
      <c r="DW27" s="628">
        <v>8.8000000000000007</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t="s">
        <v>186</v>
      </c>
      <c r="S28" s="626"/>
      <c r="T28" s="626"/>
      <c r="U28" s="626"/>
      <c r="V28" s="626"/>
      <c r="W28" s="626"/>
      <c r="X28" s="626"/>
      <c r="Y28" s="627"/>
      <c r="Z28" s="685" t="s">
        <v>186</v>
      </c>
      <c r="AA28" s="685"/>
      <c r="AB28" s="685"/>
      <c r="AC28" s="685"/>
      <c r="AD28" s="686" t="s">
        <v>228</v>
      </c>
      <c r="AE28" s="686"/>
      <c r="AF28" s="686"/>
      <c r="AG28" s="686"/>
      <c r="AH28" s="686"/>
      <c r="AI28" s="686"/>
      <c r="AJ28" s="686"/>
      <c r="AK28" s="686"/>
      <c r="AL28" s="628" t="s">
        <v>186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3119159</v>
      </c>
      <c r="CS28" s="626"/>
      <c r="CT28" s="626"/>
      <c r="CU28" s="626"/>
      <c r="CV28" s="626"/>
      <c r="CW28" s="626"/>
      <c r="CX28" s="626"/>
      <c r="CY28" s="627"/>
      <c r="CZ28" s="628">
        <v>13.9</v>
      </c>
      <c r="DA28" s="657"/>
      <c r="DB28" s="657"/>
      <c r="DC28" s="658"/>
      <c r="DD28" s="631">
        <v>3023746</v>
      </c>
      <c r="DE28" s="626"/>
      <c r="DF28" s="626"/>
      <c r="DG28" s="626"/>
      <c r="DH28" s="626"/>
      <c r="DI28" s="626"/>
      <c r="DJ28" s="626"/>
      <c r="DK28" s="627"/>
      <c r="DL28" s="631">
        <v>2345797</v>
      </c>
      <c r="DM28" s="626"/>
      <c r="DN28" s="626"/>
      <c r="DO28" s="626"/>
      <c r="DP28" s="626"/>
      <c r="DQ28" s="626"/>
      <c r="DR28" s="626"/>
      <c r="DS28" s="626"/>
      <c r="DT28" s="626"/>
      <c r="DU28" s="626"/>
      <c r="DV28" s="627"/>
      <c r="DW28" s="628">
        <v>19.5</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1587866</v>
      </c>
      <c r="S29" s="626"/>
      <c r="T29" s="626"/>
      <c r="U29" s="626"/>
      <c r="V29" s="626"/>
      <c r="W29" s="626"/>
      <c r="X29" s="626"/>
      <c r="Y29" s="627"/>
      <c r="Z29" s="685">
        <v>6.9</v>
      </c>
      <c r="AA29" s="685"/>
      <c r="AB29" s="685"/>
      <c r="AC29" s="685"/>
      <c r="AD29" s="686" t="s">
        <v>186</v>
      </c>
      <c r="AE29" s="686"/>
      <c r="AF29" s="686"/>
      <c r="AG29" s="686"/>
      <c r="AH29" s="686"/>
      <c r="AI29" s="686"/>
      <c r="AJ29" s="686"/>
      <c r="AK29" s="686"/>
      <c r="AL29" s="628" t="s">
        <v>186</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69</v>
      </c>
      <c r="CG29" s="664"/>
      <c r="CH29" s="664"/>
      <c r="CI29" s="664"/>
      <c r="CJ29" s="664"/>
      <c r="CK29" s="664"/>
      <c r="CL29" s="664"/>
      <c r="CM29" s="664"/>
      <c r="CN29" s="664"/>
      <c r="CO29" s="664"/>
      <c r="CP29" s="664"/>
      <c r="CQ29" s="665"/>
      <c r="CR29" s="623">
        <v>3119159</v>
      </c>
      <c r="CS29" s="624"/>
      <c r="CT29" s="624"/>
      <c r="CU29" s="624"/>
      <c r="CV29" s="624"/>
      <c r="CW29" s="624"/>
      <c r="CX29" s="624"/>
      <c r="CY29" s="625"/>
      <c r="CZ29" s="628">
        <v>13.9</v>
      </c>
      <c r="DA29" s="657"/>
      <c r="DB29" s="657"/>
      <c r="DC29" s="658"/>
      <c r="DD29" s="631">
        <v>3023746</v>
      </c>
      <c r="DE29" s="624"/>
      <c r="DF29" s="624"/>
      <c r="DG29" s="624"/>
      <c r="DH29" s="624"/>
      <c r="DI29" s="624"/>
      <c r="DJ29" s="624"/>
      <c r="DK29" s="625"/>
      <c r="DL29" s="631">
        <v>2345797</v>
      </c>
      <c r="DM29" s="624"/>
      <c r="DN29" s="624"/>
      <c r="DO29" s="624"/>
      <c r="DP29" s="624"/>
      <c r="DQ29" s="624"/>
      <c r="DR29" s="624"/>
      <c r="DS29" s="624"/>
      <c r="DT29" s="624"/>
      <c r="DU29" s="624"/>
      <c r="DV29" s="625"/>
      <c r="DW29" s="628">
        <v>19.5</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159523</v>
      </c>
      <c r="S30" s="626"/>
      <c r="T30" s="626"/>
      <c r="U30" s="626"/>
      <c r="V30" s="626"/>
      <c r="W30" s="626"/>
      <c r="X30" s="626"/>
      <c r="Y30" s="627"/>
      <c r="Z30" s="685">
        <v>0.7</v>
      </c>
      <c r="AA30" s="685"/>
      <c r="AB30" s="685"/>
      <c r="AC30" s="685"/>
      <c r="AD30" s="686" t="s">
        <v>186</v>
      </c>
      <c r="AE30" s="686"/>
      <c r="AF30" s="686"/>
      <c r="AG30" s="686"/>
      <c r="AH30" s="686"/>
      <c r="AI30" s="686"/>
      <c r="AJ30" s="686"/>
      <c r="AK30" s="686"/>
      <c r="AL30" s="628" t="s">
        <v>186</v>
      </c>
      <c r="AM30" s="629"/>
      <c r="AN30" s="629"/>
      <c r="AO30" s="687"/>
      <c r="AP30" s="713" t="s">
        <v>308</v>
      </c>
      <c r="AQ30" s="714"/>
      <c r="AR30" s="714"/>
      <c r="AS30" s="714"/>
      <c r="AT30" s="719" t="s">
        <v>309</v>
      </c>
      <c r="AU30" s="230"/>
      <c r="AV30" s="230"/>
      <c r="AW30" s="230"/>
      <c r="AX30" s="722" t="s">
        <v>189</v>
      </c>
      <c r="AY30" s="723"/>
      <c r="AZ30" s="723"/>
      <c r="BA30" s="723"/>
      <c r="BB30" s="723"/>
      <c r="BC30" s="723"/>
      <c r="BD30" s="723"/>
      <c r="BE30" s="723"/>
      <c r="BF30" s="724"/>
      <c r="BG30" s="703">
        <v>99.4</v>
      </c>
      <c r="BH30" s="704"/>
      <c r="BI30" s="704"/>
      <c r="BJ30" s="704"/>
      <c r="BK30" s="704"/>
      <c r="BL30" s="704"/>
      <c r="BM30" s="705">
        <v>96.9</v>
      </c>
      <c r="BN30" s="704"/>
      <c r="BO30" s="704"/>
      <c r="BP30" s="704"/>
      <c r="BQ30" s="706"/>
      <c r="BR30" s="703">
        <v>99.2</v>
      </c>
      <c r="BS30" s="704"/>
      <c r="BT30" s="704"/>
      <c r="BU30" s="704"/>
      <c r="BV30" s="704"/>
      <c r="BW30" s="704"/>
      <c r="BX30" s="705">
        <v>95.4</v>
      </c>
      <c r="BY30" s="704"/>
      <c r="BZ30" s="704"/>
      <c r="CA30" s="704"/>
      <c r="CB30" s="706"/>
      <c r="CD30" s="709"/>
      <c r="CE30" s="710"/>
      <c r="CF30" s="667" t="s">
        <v>310</v>
      </c>
      <c r="CG30" s="664"/>
      <c r="CH30" s="664"/>
      <c r="CI30" s="664"/>
      <c r="CJ30" s="664"/>
      <c r="CK30" s="664"/>
      <c r="CL30" s="664"/>
      <c r="CM30" s="664"/>
      <c r="CN30" s="664"/>
      <c r="CO30" s="664"/>
      <c r="CP30" s="664"/>
      <c r="CQ30" s="665"/>
      <c r="CR30" s="623">
        <v>3002987</v>
      </c>
      <c r="CS30" s="626"/>
      <c r="CT30" s="626"/>
      <c r="CU30" s="626"/>
      <c r="CV30" s="626"/>
      <c r="CW30" s="626"/>
      <c r="CX30" s="626"/>
      <c r="CY30" s="627"/>
      <c r="CZ30" s="628">
        <v>13.4</v>
      </c>
      <c r="DA30" s="657"/>
      <c r="DB30" s="657"/>
      <c r="DC30" s="658"/>
      <c r="DD30" s="631">
        <v>2907592</v>
      </c>
      <c r="DE30" s="626"/>
      <c r="DF30" s="626"/>
      <c r="DG30" s="626"/>
      <c r="DH30" s="626"/>
      <c r="DI30" s="626"/>
      <c r="DJ30" s="626"/>
      <c r="DK30" s="627"/>
      <c r="DL30" s="631">
        <v>2229643</v>
      </c>
      <c r="DM30" s="626"/>
      <c r="DN30" s="626"/>
      <c r="DO30" s="626"/>
      <c r="DP30" s="626"/>
      <c r="DQ30" s="626"/>
      <c r="DR30" s="626"/>
      <c r="DS30" s="626"/>
      <c r="DT30" s="626"/>
      <c r="DU30" s="626"/>
      <c r="DV30" s="627"/>
      <c r="DW30" s="628">
        <v>18.5</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2389013</v>
      </c>
      <c r="S31" s="626"/>
      <c r="T31" s="626"/>
      <c r="U31" s="626"/>
      <c r="V31" s="626"/>
      <c r="W31" s="626"/>
      <c r="X31" s="626"/>
      <c r="Y31" s="627"/>
      <c r="Z31" s="685">
        <v>10.4</v>
      </c>
      <c r="AA31" s="685"/>
      <c r="AB31" s="685"/>
      <c r="AC31" s="685"/>
      <c r="AD31" s="686" t="s">
        <v>186</v>
      </c>
      <c r="AE31" s="686"/>
      <c r="AF31" s="686"/>
      <c r="AG31" s="686"/>
      <c r="AH31" s="686"/>
      <c r="AI31" s="686"/>
      <c r="AJ31" s="686"/>
      <c r="AK31" s="686"/>
      <c r="AL31" s="628" t="s">
        <v>228</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99.7</v>
      </c>
      <c r="BH31" s="624"/>
      <c r="BI31" s="624"/>
      <c r="BJ31" s="624"/>
      <c r="BK31" s="624"/>
      <c r="BL31" s="624"/>
      <c r="BM31" s="629">
        <v>97.5</v>
      </c>
      <c r="BN31" s="702"/>
      <c r="BO31" s="702"/>
      <c r="BP31" s="702"/>
      <c r="BQ31" s="663"/>
      <c r="BR31" s="701">
        <v>99.4</v>
      </c>
      <c r="BS31" s="624"/>
      <c r="BT31" s="624"/>
      <c r="BU31" s="624"/>
      <c r="BV31" s="624"/>
      <c r="BW31" s="624"/>
      <c r="BX31" s="629">
        <v>96.3</v>
      </c>
      <c r="BY31" s="702"/>
      <c r="BZ31" s="702"/>
      <c r="CA31" s="702"/>
      <c r="CB31" s="663"/>
      <c r="CD31" s="709"/>
      <c r="CE31" s="710"/>
      <c r="CF31" s="667" t="s">
        <v>314</v>
      </c>
      <c r="CG31" s="664"/>
      <c r="CH31" s="664"/>
      <c r="CI31" s="664"/>
      <c r="CJ31" s="664"/>
      <c r="CK31" s="664"/>
      <c r="CL31" s="664"/>
      <c r="CM31" s="664"/>
      <c r="CN31" s="664"/>
      <c r="CO31" s="664"/>
      <c r="CP31" s="664"/>
      <c r="CQ31" s="665"/>
      <c r="CR31" s="623">
        <v>116172</v>
      </c>
      <c r="CS31" s="624"/>
      <c r="CT31" s="624"/>
      <c r="CU31" s="624"/>
      <c r="CV31" s="624"/>
      <c r="CW31" s="624"/>
      <c r="CX31" s="624"/>
      <c r="CY31" s="625"/>
      <c r="CZ31" s="628">
        <v>0.5</v>
      </c>
      <c r="DA31" s="657"/>
      <c r="DB31" s="657"/>
      <c r="DC31" s="658"/>
      <c r="DD31" s="631">
        <v>116154</v>
      </c>
      <c r="DE31" s="624"/>
      <c r="DF31" s="624"/>
      <c r="DG31" s="624"/>
      <c r="DH31" s="624"/>
      <c r="DI31" s="624"/>
      <c r="DJ31" s="624"/>
      <c r="DK31" s="625"/>
      <c r="DL31" s="631">
        <v>116154</v>
      </c>
      <c r="DM31" s="624"/>
      <c r="DN31" s="624"/>
      <c r="DO31" s="624"/>
      <c r="DP31" s="624"/>
      <c r="DQ31" s="624"/>
      <c r="DR31" s="624"/>
      <c r="DS31" s="624"/>
      <c r="DT31" s="624"/>
      <c r="DU31" s="624"/>
      <c r="DV31" s="625"/>
      <c r="DW31" s="628">
        <v>1</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1903316</v>
      </c>
      <c r="S32" s="626"/>
      <c r="T32" s="626"/>
      <c r="U32" s="626"/>
      <c r="V32" s="626"/>
      <c r="W32" s="626"/>
      <c r="X32" s="626"/>
      <c r="Y32" s="627"/>
      <c r="Z32" s="685">
        <v>8.3000000000000007</v>
      </c>
      <c r="AA32" s="685"/>
      <c r="AB32" s="685"/>
      <c r="AC32" s="685"/>
      <c r="AD32" s="686" t="s">
        <v>186</v>
      </c>
      <c r="AE32" s="686"/>
      <c r="AF32" s="686"/>
      <c r="AG32" s="686"/>
      <c r="AH32" s="686"/>
      <c r="AI32" s="686"/>
      <c r="AJ32" s="686"/>
      <c r="AK32" s="686"/>
      <c r="AL32" s="628" t="s">
        <v>228</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99.1</v>
      </c>
      <c r="BH32" s="639"/>
      <c r="BI32" s="639"/>
      <c r="BJ32" s="639"/>
      <c r="BK32" s="639"/>
      <c r="BL32" s="639"/>
      <c r="BM32" s="683">
        <v>96</v>
      </c>
      <c r="BN32" s="639"/>
      <c r="BO32" s="639"/>
      <c r="BP32" s="639"/>
      <c r="BQ32" s="676"/>
      <c r="BR32" s="700">
        <v>98.9</v>
      </c>
      <c r="BS32" s="639"/>
      <c r="BT32" s="639"/>
      <c r="BU32" s="639"/>
      <c r="BV32" s="639"/>
      <c r="BW32" s="639"/>
      <c r="BX32" s="683">
        <v>94.2</v>
      </c>
      <c r="BY32" s="639"/>
      <c r="BZ32" s="639"/>
      <c r="CA32" s="639"/>
      <c r="CB32" s="676"/>
      <c r="CD32" s="711"/>
      <c r="CE32" s="712"/>
      <c r="CF32" s="667" t="s">
        <v>317</v>
      </c>
      <c r="CG32" s="664"/>
      <c r="CH32" s="664"/>
      <c r="CI32" s="664"/>
      <c r="CJ32" s="664"/>
      <c r="CK32" s="664"/>
      <c r="CL32" s="664"/>
      <c r="CM32" s="664"/>
      <c r="CN32" s="664"/>
      <c r="CO32" s="664"/>
      <c r="CP32" s="664"/>
      <c r="CQ32" s="665"/>
      <c r="CR32" s="623" t="s">
        <v>186</v>
      </c>
      <c r="CS32" s="626"/>
      <c r="CT32" s="626"/>
      <c r="CU32" s="626"/>
      <c r="CV32" s="626"/>
      <c r="CW32" s="626"/>
      <c r="CX32" s="626"/>
      <c r="CY32" s="627"/>
      <c r="CZ32" s="628" t="s">
        <v>186</v>
      </c>
      <c r="DA32" s="657"/>
      <c r="DB32" s="657"/>
      <c r="DC32" s="658"/>
      <c r="DD32" s="631" t="s">
        <v>186</v>
      </c>
      <c r="DE32" s="626"/>
      <c r="DF32" s="626"/>
      <c r="DG32" s="626"/>
      <c r="DH32" s="626"/>
      <c r="DI32" s="626"/>
      <c r="DJ32" s="626"/>
      <c r="DK32" s="627"/>
      <c r="DL32" s="631" t="s">
        <v>186</v>
      </c>
      <c r="DM32" s="626"/>
      <c r="DN32" s="626"/>
      <c r="DO32" s="626"/>
      <c r="DP32" s="626"/>
      <c r="DQ32" s="626"/>
      <c r="DR32" s="626"/>
      <c r="DS32" s="626"/>
      <c r="DT32" s="626"/>
      <c r="DU32" s="626"/>
      <c r="DV32" s="627"/>
      <c r="DW32" s="628" t="s">
        <v>186</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469826</v>
      </c>
      <c r="S33" s="626"/>
      <c r="T33" s="626"/>
      <c r="U33" s="626"/>
      <c r="V33" s="626"/>
      <c r="W33" s="626"/>
      <c r="X33" s="626"/>
      <c r="Y33" s="627"/>
      <c r="Z33" s="685">
        <v>2</v>
      </c>
      <c r="AA33" s="685"/>
      <c r="AB33" s="685"/>
      <c r="AC33" s="685"/>
      <c r="AD33" s="686" t="s">
        <v>186</v>
      </c>
      <c r="AE33" s="686"/>
      <c r="AF33" s="686"/>
      <c r="AG33" s="686"/>
      <c r="AH33" s="686"/>
      <c r="AI33" s="686"/>
      <c r="AJ33" s="686"/>
      <c r="AK33" s="686"/>
      <c r="AL33" s="628" t="s">
        <v>186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9268377</v>
      </c>
      <c r="CS33" s="624"/>
      <c r="CT33" s="624"/>
      <c r="CU33" s="624"/>
      <c r="CV33" s="624"/>
      <c r="CW33" s="624"/>
      <c r="CX33" s="624"/>
      <c r="CY33" s="625"/>
      <c r="CZ33" s="628">
        <v>41.4</v>
      </c>
      <c r="DA33" s="657"/>
      <c r="DB33" s="657"/>
      <c r="DC33" s="658"/>
      <c r="DD33" s="631">
        <v>5598542</v>
      </c>
      <c r="DE33" s="624"/>
      <c r="DF33" s="624"/>
      <c r="DG33" s="624"/>
      <c r="DH33" s="624"/>
      <c r="DI33" s="624"/>
      <c r="DJ33" s="624"/>
      <c r="DK33" s="625"/>
      <c r="DL33" s="631">
        <v>4609058</v>
      </c>
      <c r="DM33" s="624"/>
      <c r="DN33" s="624"/>
      <c r="DO33" s="624"/>
      <c r="DP33" s="624"/>
      <c r="DQ33" s="624"/>
      <c r="DR33" s="624"/>
      <c r="DS33" s="624"/>
      <c r="DT33" s="624"/>
      <c r="DU33" s="624"/>
      <c r="DV33" s="625"/>
      <c r="DW33" s="628">
        <v>38.299999999999997</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216812</v>
      </c>
      <c r="S34" s="626"/>
      <c r="T34" s="626"/>
      <c r="U34" s="626"/>
      <c r="V34" s="626"/>
      <c r="W34" s="626"/>
      <c r="X34" s="626"/>
      <c r="Y34" s="627"/>
      <c r="Z34" s="685">
        <v>0.9</v>
      </c>
      <c r="AA34" s="685"/>
      <c r="AB34" s="685"/>
      <c r="AC34" s="685"/>
      <c r="AD34" s="686">
        <v>35545</v>
      </c>
      <c r="AE34" s="686"/>
      <c r="AF34" s="686"/>
      <c r="AG34" s="686"/>
      <c r="AH34" s="686"/>
      <c r="AI34" s="686"/>
      <c r="AJ34" s="686"/>
      <c r="AK34" s="686"/>
      <c r="AL34" s="628">
        <v>0.3</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2744815</v>
      </c>
      <c r="CS34" s="626"/>
      <c r="CT34" s="626"/>
      <c r="CU34" s="626"/>
      <c r="CV34" s="626"/>
      <c r="CW34" s="626"/>
      <c r="CX34" s="626"/>
      <c r="CY34" s="627"/>
      <c r="CZ34" s="628">
        <v>12.3</v>
      </c>
      <c r="DA34" s="657"/>
      <c r="DB34" s="657"/>
      <c r="DC34" s="658"/>
      <c r="DD34" s="631">
        <v>1886457</v>
      </c>
      <c r="DE34" s="626"/>
      <c r="DF34" s="626"/>
      <c r="DG34" s="626"/>
      <c r="DH34" s="626"/>
      <c r="DI34" s="626"/>
      <c r="DJ34" s="626"/>
      <c r="DK34" s="627"/>
      <c r="DL34" s="631">
        <v>1662969</v>
      </c>
      <c r="DM34" s="626"/>
      <c r="DN34" s="626"/>
      <c r="DO34" s="626"/>
      <c r="DP34" s="626"/>
      <c r="DQ34" s="626"/>
      <c r="DR34" s="626"/>
      <c r="DS34" s="626"/>
      <c r="DT34" s="626"/>
      <c r="DU34" s="626"/>
      <c r="DV34" s="627"/>
      <c r="DW34" s="628">
        <v>13.8</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1789233</v>
      </c>
      <c r="S35" s="626"/>
      <c r="T35" s="626"/>
      <c r="U35" s="626"/>
      <c r="V35" s="626"/>
      <c r="W35" s="626"/>
      <c r="X35" s="626"/>
      <c r="Y35" s="627"/>
      <c r="Z35" s="685">
        <v>7.8</v>
      </c>
      <c r="AA35" s="685"/>
      <c r="AB35" s="685"/>
      <c r="AC35" s="685"/>
      <c r="AD35" s="686" t="s">
        <v>228</v>
      </c>
      <c r="AE35" s="686"/>
      <c r="AF35" s="686"/>
      <c r="AG35" s="686"/>
      <c r="AH35" s="686"/>
      <c r="AI35" s="686"/>
      <c r="AJ35" s="686"/>
      <c r="AK35" s="686"/>
      <c r="AL35" s="628" t="s">
        <v>228</v>
      </c>
      <c r="AM35" s="629"/>
      <c r="AN35" s="629"/>
      <c r="AO35" s="687"/>
      <c r="AP35" s="234"/>
      <c r="AQ35" s="691" t="s">
        <v>325</v>
      </c>
      <c r="AR35" s="692"/>
      <c r="AS35" s="692"/>
      <c r="AT35" s="692"/>
      <c r="AU35" s="692"/>
      <c r="AV35" s="692"/>
      <c r="AW35" s="692"/>
      <c r="AX35" s="692"/>
      <c r="AY35" s="693"/>
      <c r="AZ35" s="688">
        <v>2871382</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84595</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129780</v>
      </c>
      <c r="CS35" s="624"/>
      <c r="CT35" s="624"/>
      <c r="CU35" s="624"/>
      <c r="CV35" s="624"/>
      <c r="CW35" s="624"/>
      <c r="CX35" s="624"/>
      <c r="CY35" s="625"/>
      <c r="CZ35" s="628">
        <v>0.6</v>
      </c>
      <c r="DA35" s="657"/>
      <c r="DB35" s="657"/>
      <c r="DC35" s="658"/>
      <c r="DD35" s="631">
        <v>92749</v>
      </c>
      <c r="DE35" s="624"/>
      <c r="DF35" s="624"/>
      <c r="DG35" s="624"/>
      <c r="DH35" s="624"/>
      <c r="DI35" s="624"/>
      <c r="DJ35" s="624"/>
      <c r="DK35" s="625"/>
      <c r="DL35" s="631">
        <v>92749</v>
      </c>
      <c r="DM35" s="624"/>
      <c r="DN35" s="624"/>
      <c r="DO35" s="624"/>
      <c r="DP35" s="624"/>
      <c r="DQ35" s="624"/>
      <c r="DR35" s="624"/>
      <c r="DS35" s="624"/>
      <c r="DT35" s="624"/>
      <c r="DU35" s="624"/>
      <c r="DV35" s="625"/>
      <c r="DW35" s="628">
        <v>0.8</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186</v>
      </c>
      <c r="S36" s="626"/>
      <c r="T36" s="626"/>
      <c r="U36" s="626"/>
      <c r="V36" s="626"/>
      <c r="W36" s="626"/>
      <c r="X36" s="626"/>
      <c r="Y36" s="627"/>
      <c r="Z36" s="685" t="s">
        <v>186</v>
      </c>
      <c r="AA36" s="685"/>
      <c r="AB36" s="685"/>
      <c r="AC36" s="685"/>
      <c r="AD36" s="686" t="s">
        <v>186</v>
      </c>
      <c r="AE36" s="686"/>
      <c r="AF36" s="686"/>
      <c r="AG36" s="686"/>
      <c r="AH36" s="686"/>
      <c r="AI36" s="686"/>
      <c r="AJ36" s="686"/>
      <c r="AK36" s="686"/>
      <c r="AL36" s="628" t="s">
        <v>186</v>
      </c>
      <c r="AM36" s="629"/>
      <c r="AN36" s="629"/>
      <c r="AO36" s="687"/>
      <c r="AQ36" s="660" t="s">
        <v>329</v>
      </c>
      <c r="AR36" s="661"/>
      <c r="AS36" s="661"/>
      <c r="AT36" s="661"/>
      <c r="AU36" s="661"/>
      <c r="AV36" s="661"/>
      <c r="AW36" s="661"/>
      <c r="AX36" s="661"/>
      <c r="AY36" s="662"/>
      <c r="AZ36" s="623">
        <v>507593</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21441</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2655428</v>
      </c>
      <c r="CS36" s="626"/>
      <c r="CT36" s="626"/>
      <c r="CU36" s="626"/>
      <c r="CV36" s="626"/>
      <c r="CW36" s="626"/>
      <c r="CX36" s="626"/>
      <c r="CY36" s="627"/>
      <c r="CZ36" s="628">
        <v>11.9</v>
      </c>
      <c r="DA36" s="657"/>
      <c r="DB36" s="657"/>
      <c r="DC36" s="658"/>
      <c r="DD36" s="631">
        <v>1074694</v>
      </c>
      <c r="DE36" s="626"/>
      <c r="DF36" s="626"/>
      <c r="DG36" s="626"/>
      <c r="DH36" s="626"/>
      <c r="DI36" s="626"/>
      <c r="DJ36" s="626"/>
      <c r="DK36" s="627"/>
      <c r="DL36" s="631">
        <v>816366</v>
      </c>
      <c r="DM36" s="626"/>
      <c r="DN36" s="626"/>
      <c r="DO36" s="626"/>
      <c r="DP36" s="626"/>
      <c r="DQ36" s="626"/>
      <c r="DR36" s="626"/>
      <c r="DS36" s="626"/>
      <c r="DT36" s="626"/>
      <c r="DU36" s="626"/>
      <c r="DV36" s="627"/>
      <c r="DW36" s="628">
        <v>6.8</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492433</v>
      </c>
      <c r="S37" s="626"/>
      <c r="T37" s="626"/>
      <c r="U37" s="626"/>
      <c r="V37" s="626"/>
      <c r="W37" s="626"/>
      <c r="X37" s="626"/>
      <c r="Y37" s="627"/>
      <c r="Z37" s="685">
        <v>2.1</v>
      </c>
      <c r="AA37" s="685"/>
      <c r="AB37" s="685"/>
      <c r="AC37" s="685"/>
      <c r="AD37" s="686" t="s">
        <v>228</v>
      </c>
      <c r="AE37" s="686"/>
      <c r="AF37" s="686"/>
      <c r="AG37" s="686"/>
      <c r="AH37" s="686"/>
      <c r="AI37" s="686"/>
      <c r="AJ37" s="686"/>
      <c r="AK37" s="686"/>
      <c r="AL37" s="628" t="s">
        <v>186</v>
      </c>
      <c r="AM37" s="629"/>
      <c r="AN37" s="629"/>
      <c r="AO37" s="687"/>
      <c r="AQ37" s="660" t="s">
        <v>333</v>
      </c>
      <c r="AR37" s="661"/>
      <c r="AS37" s="661"/>
      <c r="AT37" s="661"/>
      <c r="AU37" s="661"/>
      <c r="AV37" s="661"/>
      <c r="AW37" s="661"/>
      <c r="AX37" s="661"/>
      <c r="AY37" s="662"/>
      <c r="AZ37" s="623">
        <v>427078</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4439</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56439</v>
      </c>
      <c r="CS37" s="624"/>
      <c r="CT37" s="624"/>
      <c r="CU37" s="624"/>
      <c r="CV37" s="624"/>
      <c r="CW37" s="624"/>
      <c r="CX37" s="624"/>
      <c r="CY37" s="625"/>
      <c r="CZ37" s="628">
        <v>0.3</v>
      </c>
      <c r="DA37" s="657"/>
      <c r="DB37" s="657"/>
      <c r="DC37" s="658"/>
      <c r="DD37" s="631">
        <v>56439</v>
      </c>
      <c r="DE37" s="624"/>
      <c r="DF37" s="624"/>
      <c r="DG37" s="624"/>
      <c r="DH37" s="624"/>
      <c r="DI37" s="624"/>
      <c r="DJ37" s="624"/>
      <c r="DK37" s="625"/>
      <c r="DL37" s="631">
        <v>39117</v>
      </c>
      <c r="DM37" s="624"/>
      <c r="DN37" s="624"/>
      <c r="DO37" s="624"/>
      <c r="DP37" s="624"/>
      <c r="DQ37" s="624"/>
      <c r="DR37" s="624"/>
      <c r="DS37" s="624"/>
      <c r="DT37" s="624"/>
      <c r="DU37" s="624"/>
      <c r="DV37" s="625"/>
      <c r="DW37" s="628">
        <v>0.3</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22991526</v>
      </c>
      <c r="S38" s="675"/>
      <c r="T38" s="675"/>
      <c r="U38" s="675"/>
      <c r="V38" s="675"/>
      <c r="W38" s="675"/>
      <c r="X38" s="675"/>
      <c r="Y38" s="680"/>
      <c r="Z38" s="681">
        <v>100</v>
      </c>
      <c r="AA38" s="681"/>
      <c r="AB38" s="681"/>
      <c r="AC38" s="681"/>
      <c r="AD38" s="682">
        <v>11542397</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122200</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7092</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2322104</v>
      </c>
      <c r="CS38" s="626"/>
      <c r="CT38" s="626"/>
      <c r="CU38" s="626"/>
      <c r="CV38" s="626"/>
      <c r="CW38" s="626"/>
      <c r="CX38" s="626"/>
      <c r="CY38" s="627"/>
      <c r="CZ38" s="628">
        <v>10.4</v>
      </c>
      <c r="DA38" s="657"/>
      <c r="DB38" s="657"/>
      <c r="DC38" s="658"/>
      <c r="DD38" s="631">
        <v>2039570</v>
      </c>
      <c r="DE38" s="626"/>
      <c r="DF38" s="626"/>
      <c r="DG38" s="626"/>
      <c r="DH38" s="626"/>
      <c r="DI38" s="626"/>
      <c r="DJ38" s="626"/>
      <c r="DK38" s="627"/>
      <c r="DL38" s="631">
        <v>1958722</v>
      </c>
      <c r="DM38" s="626"/>
      <c r="DN38" s="626"/>
      <c r="DO38" s="626"/>
      <c r="DP38" s="626"/>
      <c r="DQ38" s="626"/>
      <c r="DR38" s="626"/>
      <c r="DS38" s="626"/>
      <c r="DT38" s="626"/>
      <c r="DU38" s="626"/>
      <c r="DV38" s="627"/>
      <c r="DW38" s="628">
        <v>16.3</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v>5247</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91</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1167034</v>
      </c>
      <c r="CS39" s="624"/>
      <c r="CT39" s="624"/>
      <c r="CU39" s="624"/>
      <c r="CV39" s="624"/>
      <c r="CW39" s="624"/>
      <c r="CX39" s="624"/>
      <c r="CY39" s="625"/>
      <c r="CZ39" s="628">
        <v>5.2</v>
      </c>
      <c r="DA39" s="657"/>
      <c r="DB39" s="657"/>
      <c r="DC39" s="658"/>
      <c r="DD39" s="631">
        <v>255856</v>
      </c>
      <c r="DE39" s="624"/>
      <c r="DF39" s="624"/>
      <c r="DG39" s="624"/>
      <c r="DH39" s="624"/>
      <c r="DI39" s="624"/>
      <c r="DJ39" s="624"/>
      <c r="DK39" s="625"/>
      <c r="DL39" s="631" t="s">
        <v>228</v>
      </c>
      <c r="DM39" s="624"/>
      <c r="DN39" s="624"/>
      <c r="DO39" s="624"/>
      <c r="DP39" s="624"/>
      <c r="DQ39" s="624"/>
      <c r="DR39" s="624"/>
      <c r="DS39" s="624"/>
      <c r="DT39" s="624"/>
      <c r="DU39" s="624"/>
      <c r="DV39" s="625"/>
      <c r="DW39" s="628" t="s">
        <v>228</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381685</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228</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249216</v>
      </c>
      <c r="CS40" s="626"/>
      <c r="CT40" s="626"/>
      <c r="CU40" s="626"/>
      <c r="CV40" s="626"/>
      <c r="CW40" s="626"/>
      <c r="CX40" s="626"/>
      <c r="CY40" s="627"/>
      <c r="CZ40" s="628">
        <v>1.1000000000000001</v>
      </c>
      <c r="DA40" s="657"/>
      <c r="DB40" s="657"/>
      <c r="DC40" s="658"/>
      <c r="DD40" s="631">
        <v>249216</v>
      </c>
      <c r="DE40" s="626"/>
      <c r="DF40" s="626"/>
      <c r="DG40" s="626"/>
      <c r="DH40" s="626"/>
      <c r="DI40" s="626"/>
      <c r="DJ40" s="626"/>
      <c r="DK40" s="627"/>
      <c r="DL40" s="631">
        <v>78252</v>
      </c>
      <c r="DM40" s="626"/>
      <c r="DN40" s="626"/>
      <c r="DO40" s="626"/>
      <c r="DP40" s="626"/>
      <c r="DQ40" s="626"/>
      <c r="DR40" s="626"/>
      <c r="DS40" s="626"/>
      <c r="DT40" s="626"/>
      <c r="DU40" s="626"/>
      <c r="DV40" s="627"/>
      <c r="DW40" s="628">
        <v>0.7</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1427579</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395</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228</v>
      </c>
      <c r="CS41" s="624"/>
      <c r="CT41" s="624"/>
      <c r="CU41" s="624"/>
      <c r="CV41" s="624"/>
      <c r="CW41" s="624"/>
      <c r="CX41" s="624"/>
      <c r="CY41" s="625"/>
      <c r="CZ41" s="628" t="s">
        <v>228</v>
      </c>
      <c r="DA41" s="657"/>
      <c r="DB41" s="657"/>
      <c r="DC41" s="658"/>
      <c r="DD41" s="631" t="s">
        <v>228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3137864</v>
      </c>
      <c r="CS42" s="626"/>
      <c r="CT42" s="626"/>
      <c r="CU42" s="626"/>
      <c r="CV42" s="626"/>
      <c r="CW42" s="626"/>
      <c r="CX42" s="626"/>
      <c r="CY42" s="627"/>
      <c r="CZ42" s="628">
        <v>14</v>
      </c>
      <c r="DA42" s="629"/>
      <c r="DB42" s="629"/>
      <c r="DC42" s="630"/>
      <c r="DD42" s="631">
        <v>1165737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32917</v>
      </c>
      <c r="CS43" s="624"/>
      <c r="CT43" s="624"/>
      <c r="CU43" s="624"/>
      <c r="CV43" s="624"/>
      <c r="CW43" s="624"/>
      <c r="CX43" s="624"/>
      <c r="CY43" s="625"/>
      <c r="CZ43" s="628">
        <v>0.1</v>
      </c>
      <c r="DA43" s="657"/>
      <c r="DB43" s="657"/>
      <c r="DC43" s="658"/>
      <c r="DD43" s="631">
        <v>32917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306</v>
      </c>
      <c r="CE44" s="652"/>
      <c r="CF44" s="620" t="s">
        <v>355</v>
      </c>
      <c r="CG44" s="621"/>
      <c r="CH44" s="621"/>
      <c r="CI44" s="621"/>
      <c r="CJ44" s="621"/>
      <c r="CK44" s="621"/>
      <c r="CL44" s="621"/>
      <c r="CM44" s="621"/>
      <c r="CN44" s="621"/>
      <c r="CO44" s="621"/>
      <c r="CP44" s="621"/>
      <c r="CQ44" s="622"/>
      <c r="CR44" s="623">
        <v>3084207</v>
      </c>
      <c r="CS44" s="626"/>
      <c r="CT44" s="626"/>
      <c r="CU44" s="626"/>
      <c r="CV44" s="626"/>
      <c r="CW44" s="626"/>
      <c r="CX44" s="626"/>
      <c r="CY44" s="627"/>
      <c r="CZ44" s="628">
        <v>13.8</v>
      </c>
      <c r="DA44" s="629"/>
      <c r="DB44" s="629"/>
      <c r="DC44" s="630"/>
      <c r="DD44" s="631">
        <v>1158545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983855</v>
      </c>
      <c r="CS45" s="624"/>
      <c r="CT45" s="624"/>
      <c r="CU45" s="624"/>
      <c r="CV45" s="624"/>
      <c r="CW45" s="624"/>
      <c r="CX45" s="624"/>
      <c r="CY45" s="625"/>
      <c r="CZ45" s="628">
        <v>4.4000000000000004</v>
      </c>
      <c r="DA45" s="657"/>
      <c r="DB45" s="657"/>
      <c r="DC45" s="658"/>
      <c r="DD45" s="631">
        <v>231640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1936936</v>
      </c>
      <c r="CS46" s="626"/>
      <c r="CT46" s="626"/>
      <c r="CU46" s="626"/>
      <c r="CV46" s="626"/>
      <c r="CW46" s="626"/>
      <c r="CX46" s="626"/>
      <c r="CY46" s="627"/>
      <c r="CZ46" s="628">
        <v>8.6999999999999993</v>
      </c>
      <c r="DA46" s="629"/>
      <c r="DB46" s="629"/>
      <c r="DC46" s="630"/>
      <c r="DD46" s="631">
        <v>901792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53657</v>
      </c>
      <c r="CS47" s="624"/>
      <c r="CT47" s="624"/>
      <c r="CU47" s="624"/>
      <c r="CV47" s="624"/>
      <c r="CW47" s="624"/>
      <c r="CX47" s="624"/>
      <c r="CY47" s="625"/>
      <c r="CZ47" s="628">
        <v>0.2</v>
      </c>
      <c r="DA47" s="657"/>
      <c r="DB47" s="657"/>
      <c r="DC47" s="658"/>
      <c r="DD47" s="631">
        <v>7192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228</v>
      </c>
      <c r="CS48" s="626"/>
      <c r="CT48" s="626"/>
      <c r="CU48" s="626"/>
      <c r="CV48" s="626"/>
      <c r="CW48" s="626"/>
      <c r="CX48" s="626"/>
      <c r="CY48" s="627"/>
      <c r="CZ48" s="628" t="s">
        <v>228</v>
      </c>
      <c r="DA48" s="629"/>
      <c r="DB48" s="629"/>
      <c r="DC48" s="630"/>
      <c r="DD48" s="631" t="s">
        <v>228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22372087</v>
      </c>
      <c r="CS49" s="639"/>
      <c r="CT49" s="639"/>
      <c r="CU49" s="639"/>
      <c r="CV49" s="639"/>
      <c r="CW49" s="639"/>
      <c r="CX49" s="639"/>
      <c r="CY49" s="640"/>
      <c r="CZ49" s="641">
        <v>100</v>
      </c>
      <c r="DA49" s="642"/>
      <c r="DB49" s="642"/>
      <c r="DC49" s="643"/>
      <c r="DD49" s="644">
        <v>14499442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SeqV0W+kcvupQz4PO6WLQ7d4KVgAROdoOBqBazEucNvD8b49BwSyEre3QUASc+B8N56Ss3t8CKAY4Vdq7VJTMQ==" saltValue="SX7WYo+jqOqE3/rbUM/D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13" sqref="V13:Z1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362</v>
      </c>
      <c r="DK2" s="1163"/>
      <c r="DL2" s="1163"/>
      <c r="DM2" s="1163"/>
      <c r="DN2" s="1163"/>
      <c r="DO2" s="1164"/>
      <c r="DP2" s="249"/>
      <c r="DQ2" s="1162" t="s">
        <v>363</v>
      </c>
      <c r="DR2" s="1163"/>
      <c r="DS2" s="1163"/>
      <c r="DT2" s="1163"/>
      <c r="DU2" s="1163"/>
      <c r="DV2" s="1163"/>
      <c r="DW2" s="1163"/>
      <c r="DX2" s="1163"/>
      <c r="DY2" s="1163"/>
      <c r="DZ2" s="116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5" t="s">
        <v>364</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5"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50" t="s">
        <v>380</v>
      </c>
      <c r="DH5" s="1151"/>
      <c r="DI5" s="1151"/>
      <c r="DJ5" s="1151"/>
      <c r="DK5" s="1152"/>
      <c r="DL5" s="1150" t="s">
        <v>381</v>
      </c>
      <c r="DM5" s="1151"/>
      <c r="DN5" s="1151"/>
      <c r="DO5" s="1151"/>
      <c r="DP5" s="1152"/>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6"/>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3"/>
      <c r="DH6" s="1154"/>
      <c r="DI6" s="1154"/>
      <c r="DJ6" s="1154"/>
      <c r="DK6" s="1155"/>
      <c r="DL6" s="1153"/>
      <c r="DM6" s="1154"/>
      <c r="DN6" s="1154"/>
      <c r="DO6" s="1154"/>
      <c r="DP6" s="1155"/>
      <c r="DQ6" s="1055"/>
      <c r="DR6" s="1056"/>
      <c r="DS6" s="1056"/>
      <c r="DT6" s="1056"/>
      <c r="DU6" s="1057"/>
      <c r="DV6" s="1055"/>
      <c r="DW6" s="1056"/>
      <c r="DX6" s="1056"/>
      <c r="DY6" s="1056"/>
      <c r="DZ6" s="1069"/>
      <c r="EA6" s="254"/>
    </row>
    <row r="7" spans="1:131" s="255" customFormat="1" ht="26.25" customHeight="1" thickTop="1" x14ac:dyDescent="0.15">
      <c r="A7" s="258">
        <v>1</v>
      </c>
      <c r="B7" s="1102" t="s">
        <v>383</v>
      </c>
      <c r="C7" s="1103"/>
      <c r="D7" s="1103"/>
      <c r="E7" s="1103"/>
      <c r="F7" s="1103"/>
      <c r="G7" s="1103"/>
      <c r="H7" s="1103"/>
      <c r="I7" s="1103"/>
      <c r="J7" s="1103"/>
      <c r="K7" s="1103"/>
      <c r="L7" s="1103"/>
      <c r="M7" s="1103"/>
      <c r="N7" s="1103"/>
      <c r="O7" s="1103"/>
      <c r="P7" s="1104"/>
      <c r="Q7" s="1156">
        <v>22958</v>
      </c>
      <c r="R7" s="1157"/>
      <c r="S7" s="1157"/>
      <c r="T7" s="1157"/>
      <c r="U7" s="1157"/>
      <c r="V7" s="1157">
        <v>22339</v>
      </c>
      <c r="W7" s="1157"/>
      <c r="X7" s="1157"/>
      <c r="Y7" s="1157"/>
      <c r="Z7" s="1157"/>
      <c r="AA7" s="1157">
        <v>619</v>
      </c>
      <c r="AB7" s="1157"/>
      <c r="AC7" s="1157"/>
      <c r="AD7" s="1157"/>
      <c r="AE7" s="1158"/>
      <c r="AF7" s="1159">
        <v>415</v>
      </c>
      <c r="AG7" s="1160"/>
      <c r="AH7" s="1160"/>
      <c r="AI7" s="1160"/>
      <c r="AJ7" s="1161"/>
      <c r="AK7" s="1143">
        <v>1902</v>
      </c>
      <c r="AL7" s="1144"/>
      <c r="AM7" s="1144"/>
      <c r="AN7" s="1144"/>
      <c r="AO7" s="1144"/>
      <c r="AP7" s="1144">
        <v>19244</v>
      </c>
      <c r="AQ7" s="1144"/>
      <c r="AR7" s="1144"/>
      <c r="AS7" s="1144"/>
      <c r="AT7" s="1144"/>
      <c r="AU7" s="1145" t="s">
        <v>584</v>
      </c>
      <c r="AV7" s="1145"/>
      <c r="AW7" s="1145"/>
      <c r="AX7" s="1145"/>
      <c r="AY7" s="1146"/>
      <c r="AZ7" s="252"/>
      <c r="BA7" s="252"/>
      <c r="BB7" s="252"/>
      <c r="BC7" s="252"/>
      <c r="BD7" s="252"/>
      <c r="BE7" s="253"/>
      <c r="BF7" s="253"/>
      <c r="BG7" s="253"/>
      <c r="BH7" s="253"/>
      <c r="BI7" s="253"/>
      <c r="BJ7" s="253"/>
      <c r="BK7" s="253"/>
      <c r="BL7" s="253"/>
      <c r="BM7" s="253"/>
      <c r="BN7" s="253"/>
      <c r="BO7" s="253"/>
      <c r="BP7" s="253"/>
      <c r="BQ7" s="259">
        <v>1</v>
      </c>
      <c r="BR7" s="260"/>
      <c r="BS7" s="1147" t="s">
        <v>597</v>
      </c>
      <c r="BT7" s="1148"/>
      <c r="BU7" s="1148"/>
      <c r="BV7" s="1148"/>
      <c r="BW7" s="1148"/>
      <c r="BX7" s="1148"/>
      <c r="BY7" s="1148"/>
      <c r="BZ7" s="1148"/>
      <c r="CA7" s="1148"/>
      <c r="CB7" s="1148"/>
      <c r="CC7" s="1148"/>
      <c r="CD7" s="1148"/>
      <c r="CE7" s="1148"/>
      <c r="CF7" s="1148"/>
      <c r="CG7" s="1149"/>
      <c r="CH7" s="1140">
        <v>-2</v>
      </c>
      <c r="CI7" s="1141"/>
      <c r="CJ7" s="1141"/>
      <c r="CK7" s="1141"/>
      <c r="CL7" s="1142"/>
      <c r="CM7" s="1140">
        <v>510</v>
      </c>
      <c r="CN7" s="1141"/>
      <c r="CO7" s="1141"/>
      <c r="CP7" s="1141"/>
      <c r="CQ7" s="1142"/>
      <c r="CR7" s="1140">
        <v>72</v>
      </c>
      <c r="CS7" s="1141"/>
      <c r="CT7" s="1141"/>
      <c r="CU7" s="1141"/>
      <c r="CV7" s="1142"/>
      <c r="CW7" s="1140">
        <v>36</v>
      </c>
      <c r="CX7" s="1141"/>
      <c r="CY7" s="1141"/>
      <c r="CZ7" s="1141"/>
      <c r="DA7" s="1142"/>
      <c r="DB7" s="1140" t="s">
        <v>579</v>
      </c>
      <c r="DC7" s="1141"/>
      <c r="DD7" s="1141"/>
      <c r="DE7" s="1141"/>
      <c r="DF7" s="1142"/>
      <c r="DG7" s="1140" t="s">
        <v>581</v>
      </c>
      <c r="DH7" s="1141"/>
      <c r="DI7" s="1141"/>
      <c r="DJ7" s="1141"/>
      <c r="DK7" s="1142"/>
      <c r="DL7" s="1140" t="s">
        <v>579</v>
      </c>
      <c r="DM7" s="1141"/>
      <c r="DN7" s="1141"/>
      <c r="DO7" s="1141"/>
      <c r="DP7" s="1142"/>
      <c r="DQ7" s="1140" t="s">
        <v>579</v>
      </c>
      <c r="DR7" s="1141"/>
      <c r="DS7" s="1141"/>
      <c r="DT7" s="1141"/>
      <c r="DU7" s="1142"/>
      <c r="DV7" s="1167"/>
      <c r="DW7" s="1168"/>
      <c r="DX7" s="1168"/>
      <c r="DY7" s="1168"/>
      <c r="DZ7" s="1169"/>
      <c r="EA7" s="254"/>
    </row>
    <row r="8" spans="1:131" s="255" customFormat="1" ht="26.25" customHeight="1" x14ac:dyDescent="0.15">
      <c r="A8" s="261">
        <v>2</v>
      </c>
      <c r="B8" s="1088" t="s">
        <v>384</v>
      </c>
      <c r="C8" s="1089"/>
      <c r="D8" s="1089"/>
      <c r="E8" s="1089"/>
      <c r="F8" s="1089"/>
      <c r="G8" s="1089"/>
      <c r="H8" s="1089"/>
      <c r="I8" s="1089"/>
      <c r="J8" s="1089"/>
      <c r="K8" s="1089"/>
      <c r="L8" s="1089"/>
      <c r="M8" s="1089"/>
      <c r="N8" s="1089"/>
      <c r="O8" s="1089"/>
      <c r="P8" s="1090"/>
      <c r="Q8" s="1094">
        <v>2</v>
      </c>
      <c r="R8" s="1095"/>
      <c r="S8" s="1095"/>
      <c r="T8" s="1095"/>
      <c r="U8" s="1095"/>
      <c r="V8" s="1095">
        <v>2</v>
      </c>
      <c r="W8" s="1095"/>
      <c r="X8" s="1095"/>
      <c r="Y8" s="1095"/>
      <c r="Z8" s="1095"/>
      <c r="AA8" s="1095">
        <v>0</v>
      </c>
      <c r="AB8" s="1095"/>
      <c r="AC8" s="1095"/>
      <c r="AD8" s="1095"/>
      <c r="AE8" s="1096"/>
      <c r="AF8" s="1070">
        <v>0</v>
      </c>
      <c r="AG8" s="1071"/>
      <c r="AH8" s="1071"/>
      <c r="AI8" s="1071"/>
      <c r="AJ8" s="1072"/>
      <c r="AK8" s="1138" t="s">
        <v>579</v>
      </c>
      <c r="AL8" s="1139"/>
      <c r="AM8" s="1139"/>
      <c r="AN8" s="1139"/>
      <c r="AO8" s="1139"/>
      <c r="AP8" s="1139">
        <v>0</v>
      </c>
      <c r="AQ8" s="1139"/>
      <c r="AR8" s="1139"/>
      <c r="AS8" s="1139"/>
      <c r="AT8" s="1139"/>
      <c r="AU8" s="1136"/>
      <c r="AV8" s="1136"/>
      <c r="AW8" s="1136"/>
      <c r="AX8" s="1136"/>
      <c r="AY8" s="1137"/>
      <c r="AZ8" s="252"/>
      <c r="BA8" s="252"/>
      <c r="BB8" s="252"/>
      <c r="BC8" s="252"/>
      <c r="BD8" s="252"/>
      <c r="BE8" s="253"/>
      <c r="BF8" s="253"/>
      <c r="BG8" s="253"/>
      <c r="BH8" s="253"/>
      <c r="BI8" s="253"/>
      <c r="BJ8" s="253"/>
      <c r="BK8" s="253"/>
      <c r="BL8" s="253"/>
      <c r="BM8" s="253"/>
      <c r="BN8" s="253"/>
      <c r="BO8" s="253"/>
      <c r="BP8" s="253"/>
      <c r="BQ8" s="262">
        <v>2</v>
      </c>
      <c r="BR8" s="263"/>
      <c r="BS8" s="1065" t="s">
        <v>598</v>
      </c>
      <c r="BT8" s="1066"/>
      <c r="BU8" s="1066"/>
      <c r="BV8" s="1066"/>
      <c r="BW8" s="1066"/>
      <c r="BX8" s="1066"/>
      <c r="BY8" s="1066"/>
      <c r="BZ8" s="1066"/>
      <c r="CA8" s="1066"/>
      <c r="CB8" s="1066"/>
      <c r="CC8" s="1066"/>
      <c r="CD8" s="1066"/>
      <c r="CE8" s="1066"/>
      <c r="CF8" s="1066"/>
      <c r="CG8" s="1067"/>
      <c r="CH8" s="1040">
        <v>115</v>
      </c>
      <c r="CI8" s="1041"/>
      <c r="CJ8" s="1041"/>
      <c r="CK8" s="1041"/>
      <c r="CL8" s="1042"/>
      <c r="CM8" s="1040">
        <v>501</v>
      </c>
      <c r="CN8" s="1041"/>
      <c r="CO8" s="1041"/>
      <c r="CP8" s="1041"/>
      <c r="CQ8" s="1042"/>
      <c r="CR8" s="1040">
        <v>20</v>
      </c>
      <c r="CS8" s="1041"/>
      <c r="CT8" s="1041"/>
      <c r="CU8" s="1041"/>
      <c r="CV8" s="1042"/>
      <c r="CW8" s="1040" t="s">
        <v>579</v>
      </c>
      <c r="CX8" s="1041"/>
      <c r="CY8" s="1041"/>
      <c r="CZ8" s="1041"/>
      <c r="DA8" s="1042"/>
      <c r="DB8" s="1040" t="s">
        <v>579</v>
      </c>
      <c r="DC8" s="1041"/>
      <c r="DD8" s="1041"/>
      <c r="DE8" s="1041"/>
      <c r="DF8" s="1042"/>
      <c r="DG8" s="1040" t="s">
        <v>579</v>
      </c>
      <c r="DH8" s="1041"/>
      <c r="DI8" s="1041"/>
      <c r="DJ8" s="1041"/>
      <c r="DK8" s="1042"/>
      <c r="DL8" s="1040" t="s">
        <v>579</v>
      </c>
      <c r="DM8" s="1041"/>
      <c r="DN8" s="1041"/>
      <c r="DO8" s="1041"/>
      <c r="DP8" s="1042"/>
      <c r="DQ8" s="1040" t="s">
        <v>579</v>
      </c>
      <c r="DR8" s="1041"/>
      <c r="DS8" s="1041"/>
      <c r="DT8" s="1041"/>
      <c r="DU8" s="1042"/>
      <c r="DV8" s="1043"/>
      <c r="DW8" s="1044"/>
      <c r="DX8" s="1044"/>
      <c r="DY8" s="1044"/>
      <c r="DZ8" s="1045"/>
      <c r="EA8" s="254"/>
    </row>
    <row r="9" spans="1:131" s="255" customFormat="1" ht="26.25" customHeight="1" x14ac:dyDescent="0.15">
      <c r="A9" s="261">
        <v>3</v>
      </c>
      <c r="B9" s="1088" t="s">
        <v>385</v>
      </c>
      <c r="C9" s="1089"/>
      <c r="D9" s="1089"/>
      <c r="E9" s="1089"/>
      <c r="F9" s="1089"/>
      <c r="G9" s="1089"/>
      <c r="H9" s="1089"/>
      <c r="I9" s="1089"/>
      <c r="J9" s="1089"/>
      <c r="K9" s="1089"/>
      <c r="L9" s="1089"/>
      <c r="M9" s="1089"/>
      <c r="N9" s="1089"/>
      <c r="O9" s="1089"/>
      <c r="P9" s="1090"/>
      <c r="Q9" s="1094">
        <v>63</v>
      </c>
      <c r="R9" s="1095"/>
      <c r="S9" s="1095"/>
      <c r="T9" s="1095"/>
      <c r="U9" s="1095"/>
      <c r="V9" s="1095">
        <v>62</v>
      </c>
      <c r="W9" s="1095"/>
      <c r="X9" s="1095"/>
      <c r="Y9" s="1095"/>
      <c r="Z9" s="1095"/>
      <c r="AA9" s="1095">
        <v>0</v>
      </c>
      <c r="AB9" s="1095"/>
      <c r="AC9" s="1095"/>
      <c r="AD9" s="1095"/>
      <c r="AE9" s="1096"/>
      <c r="AF9" s="1070">
        <v>0</v>
      </c>
      <c r="AG9" s="1071"/>
      <c r="AH9" s="1071"/>
      <c r="AI9" s="1071"/>
      <c r="AJ9" s="1072"/>
      <c r="AK9" s="1138">
        <v>14</v>
      </c>
      <c r="AL9" s="1139"/>
      <c r="AM9" s="1139"/>
      <c r="AN9" s="1139"/>
      <c r="AO9" s="1139"/>
      <c r="AP9" s="1139" t="s">
        <v>579</v>
      </c>
      <c r="AQ9" s="1139"/>
      <c r="AR9" s="1139"/>
      <c r="AS9" s="1139"/>
      <c r="AT9" s="1139"/>
      <c r="AU9" s="1136"/>
      <c r="AV9" s="1136"/>
      <c r="AW9" s="1136"/>
      <c r="AX9" s="1136"/>
      <c r="AY9" s="1137"/>
      <c r="AZ9" s="252"/>
      <c r="BA9" s="252"/>
      <c r="BB9" s="252"/>
      <c r="BC9" s="252"/>
      <c r="BD9" s="252"/>
      <c r="BE9" s="253"/>
      <c r="BF9" s="253"/>
      <c r="BG9" s="253"/>
      <c r="BH9" s="253"/>
      <c r="BI9" s="253"/>
      <c r="BJ9" s="253"/>
      <c r="BK9" s="253"/>
      <c r="BL9" s="253"/>
      <c r="BM9" s="253"/>
      <c r="BN9" s="253"/>
      <c r="BO9" s="253"/>
      <c r="BP9" s="253"/>
      <c r="BQ9" s="262">
        <v>3</v>
      </c>
      <c r="BR9" s="263"/>
      <c r="BS9" s="1065" t="s">
        <v>599</v>
      </c>
      <c r="BT9" s="1066"/>
      <c r="BU9" s="1066"/>
      <c r="BV9" s="1066"/>
      <c r="BW9" s="1066"/>
      <c r="BX9" s="1066"/>
      <c r="BY9" s="1066"/>
      <c r="BZ9" s="1066"/>
      <c r="CA9" s="1066"/>
      <c r="CB9" s="1066"/>
      <c r="CC9" s="1066"/>
      <c r="CD9" s="1066"/>
      <c r="CE9" s="1066"/>
      <c r="CF9" s="1066"/>
      <c r="CG9" s="1067"/>
      <c r="CH9" s="1040">
        <v>0</v>
      </c>
      <c r="CI9" s="1041"/>
      <c r="CJ9" s="1041"/>
      <c r="CK9" s="1041"/>
      <c r="CL9" s="1042"/>
      <c r="CM9" s="1040">
        <v>128</v>
      </c>
      <c r="CN9" s="1041"/>
      <c r="CO9" s="1041"/>
      <c r="CP9" s="1041"/>
      <c r="CQ9" s="1042"/>
      <c r="CR9" s="1040">
        <v>3</v>
      </c>
      <c r="CS9" s="1041"/>
      <c r="CT9" s="1041"/>
      <c r="CU9" s="1041"/>
      <c r="CV9" s="1042"/>
      <c r="CW9" s="1040" t="s">
        <v>579</v>
      </c>
      <c r="CX9" s="1041"/>
      <c r="CY9" s="1041"/>
      <c r="CZ9" s="1041"/>
      <c r="DA9" s="1042"/>
      <c r="DB9" s="1040" t="s">
        <v>579</v>
      </c>
      <c r="DC9" s="1041"/>
      <c r="DD9" s="1041"/>
      <c r="DE9" s="1041"/>
      <c r="DF9" s="1042"/>
      <c r="DG9" s="1040" t="s">
        <v>579</v>
      </c>
      <c r="DH9" s="1041"/>
      <c r="DI9" s="1041"/>
      <c r="DJ9" s="1041"/>
      <c r="DK9" s="1042"/>
      <c r="DL9" s="1040" t="s">
        <v>579</v>
      </c>
      <c r="DM9" s="1041"/>
      <c r="DN9" s="1041"/>
      <c r="DO9" s="1041"/>
      <c r="DP9" s="1042"/>
      <c r="DQ9" s="1040" t="s">
        <v>579</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8"/>
      <c r="AL10" s="1139"/>
      <c r="AM10" s="1139"/>
      <c r="AN10" s="1139"/>
      <c r="AO10" s="1139"/>
      <c r="AP10" s="1139"/>
      <c r="AQ10" s="1139"/>
      <c r="AR10" s="1139"/>
      <c r="AS10" s="1139"/>
      <c r="AT10" s="1139"/>
      <c r="AU10" s="1136"/>
      <c r="AV10" s="1136"/>
      <c r="AW10" s="1136"/>
      <c r="AX10" s="1136"/>
      <c r="AY10" s="1137"/>
      <c r="AZ10" s="252"/>
      <c r="BA10" s="252"/>
      <c r="BB10" s="252"/>
      <c r="BC10" s="252"/>
      <c r="BD10" s="252"/>
      <c r="BE10" s="253"/>
      <c r="BF10" s="253"/>
      <c r="BG10" s="253"/>
      <c r="BH10" s="253"/>
      <c r="BI10" s="253"/>
      <c r="BJ10" s="253"/>
      <c r="BK10" s="253"/>
      <c r="BL10" s="253"/>
      <c r="BM10" s="253"/>
      <c r="BN10" s="253"/>
      <c r="BO10" s="253"/>
      <c r="BP10" s="253"/>
      <c r="BQ10" s="262">
        <v>4</v>
      </c>
      <c r="BR10" s="263"/>
      <c r="BS10" s="1065" t="s">
        <v>600</v>
      </c>
      <c r="BT10" s="1066"/>
      <c r="BU10" s="1066"/>
      <c r="BV10" s="1066"/>
      <c r="BW10" s="1066"/>
      <c r="BX10" s="1066"/>
      <c r="BY10" s="1066"/>
      <c r="BZ10" s="1066"/>
      <c r="CA10" s="1066"/>
      <c r="CB10" s="1066"/>
      <c r="CC10" s="1066"/>
      <c r="CD10" s="1066"/>
      <c r="CE10" s="1066"/>
      <c r="CF10" s="1066"/>
      <c r="CG10" s="1067"/>
      <c r="CH10" s="1040">
        <v>-11</v>
      </c>
      <c r="CI10" s="1041"/>
      <c r="CJ10" s="1041"/>
      <c r="CK10" s="1041"/>
      <c r="CL10" s="1042"/>
      <c r="CM10" s="1040">
        <v>51</v>
      </c>
      <c r="CN10" s="1041"/>
      <c r="CO10" s="1041"/>
      <c r="CP10" s="1041"/>
      <c r="CQ10" s="1042"/>
      <c r="CR10" s="1040">
        <v>5</v>
      </c>
      <c r="CS10" s="1041"/>
      <c r="CT10" s="1041"/>
      <c r="CU10" s="1041"/>
      <c r="CV10" s="1042"/>
      <c r="CW10" s="1040" t="s">
        <v>579</v>
      </c>
      <c r="CX10" s="1041"/>
      <c r="CY10" s="1041"/>
      <c r="CZ10" s="1041"/>
      <c r="DA10" s="1042"/>
      <c r="DB10" s="1040" t="s">
        <v>579</v>
      </c>
      <c r="DC10" s="1041"/>
      <c r="DD10" s="1041"/>
      <c r="DE10" s="1041"/>
      <c r="DF10" s="1042"/>
      <c r="DG10" s="1040" t="s">
        <v>579</v>
      </c>
      <c r="DH10" s="1041"/>
      <c r="DI10" s="1041"/>
      <c r="DJ10" s="1041"/>
      <c r="DK10" s="1042"/>
      <c r="DL10" s="1040" t="s">
        <v>582</v>
      </c>
      <c r="DM10" s="1041"/>
      <c r="DN10" s="1041"/>
      <c r="DO10" s="1041"/>
      <c r="DP10" s="1042"/>
      <c r="DQ10" s="1040" t="s">
        <v>579</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8"/>
      <c r="AL11" s="1139"/>
      <c r="AM11" s="1139"/>
      <c r="AN11" s="1139"/>
      <c r="AO11" s="1139"/>
      <c r="AP11" s="1139"/>
      <c r="AQ11" s="1139"/>
      <c r="AR11" s="1139"/>
      <c r="AS11" s="1139"/>
      <c r="AT11" s="1139"/>
      <c r="AU11" s="1136"/>
      <c r="AV11" s="1136"/>
      <c r="AW11" s="1136"/>
      <c r="AX11" s="1136"/>
      <c r="AY11" s="1137"/>
      <c r="AZ11" s="252"/>
      <c r="BA11" s="252"/>
      <c r="BB11" s="252"/>
      <c r="BC11" s="252"/>
      <c r="BD11" s="252"/>
      <c r="BE11" s="253"/>
      <c r="BF11" s="253"/>
      <c r="BG11" s="253"/>
      <c r="BH11" s="253"/>
      <c r="BI11" s="253"/>
      <c r="BJ11" s="253"/>
      <c r="BK11" s="253"/>
      <c r="BL11" s="253"/>
      <c r="BM11" s="253"/>
      <c r="BN11" s="253"/>
      <c r="BO11" s="253"/>
      <c r="BP11" s="253"/>
      <c r="BQ11" s="262">
        <v>5</v>
      </c>
      <c r="BR11" s="263"/>
      <c r="BS11" s="1065" t="s">
        <v>601</v>
      </c>
      <c r="BT11" s="1066"/>
      <c r="BU11" s="1066"/>
      <c r="BV11" s="1066"/>
      <c r="BW11" s="1066"/>
      <c r="BX11" s="1066"/>
      <c r="BY11" s="1066"/>
      <c r="BZ11" s="1066"/>
      <c r="CA11" s="1066"/>
      <c r="CB11" s="1066"/>
      <c r="CC11" s="1066"/>
      <c r="CD11" s="1066"/>
      <c r="CE11" s="1066"/>
      <c r="CF11" s="1066"/>
      <c r="CG11" s="1067"/>
      <c r="CH11" s="1040">
        <v>21</v>
      </c>
      <c r="CI11" s="1041"/>
      <c r="CJ11" s="1041"/>
      <c r="CK11" s="1041"/>
      <c r="CL11" s="1042"/>
      <c r="CM11" s="1040">
        <v>2</v>
      </c>
      <c r="CN11" s="1041"/>
      <c r="CO11" s="1041"/>
      <c r="CP11" s="1041"/>
      <c r="CQ11" s="1042"/>
      <c r="CR11" s="1040">
        <v>5</v>
      </c>
      <c r="CS11" s="1041"/>
      <c r="CT11" s="1041"/>
      <c r="CU11" s="1041"/>
      <c r="CV11" s="1042"/>
      <c r="CW11" s="1040" t="s">
        <v>579</v>
      </c>
      <c r="CX11" s="1041"/>
      <c r="CY11" s="1041"/>
      <c r="CZ11" s="1041"/>
      <c r="DA11" s="1042"/>
      <c r="DB11" s="1040" t="s">
        <v>579</v>
      </c>
      <c r="DC11" s="1041"/>
      <c r="DD11" s="1041"/>
      <c r="DE11" s="1041"/>
      <c r="DF11" s="1042"/>
      <c r="DG11" s="1040" t="s">
        <v>579</v>
      </c>
      <c r="DH11" s="1041"/>
      <c r="DI11" s="1041"/>
      <c r="DJ11" s="1041"/>
      <c r="DK11" s="1042"/>
      <c r="DL11" s="1040" t="s">
        <v>579</v>
      </c>
      <c r="DM11" s="1041"/>
      <c r="DN11" s="1041"/>
      <c r="DO11" s="1041"/>
      <c r="DP11" s="1042"/>
      <c r="DQ11" s="1040" t="s">
        <v>579</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8"/>
      <c r="AL12" s="1139"/>
      <c r="AM12" s="1139"/>
      <c r="AN12" s="1139"/>
      <c r="AO12" s="1139"/>
      <c r="AP12" s="1139"/>
      <c r="AQ12" s="1139"/>
      <c r="AR12" s="1139"/>
      <c r="AS12" s="1139"/>
      <c r="AT12" s="1139"/>
      <c r="AU12" s="1136"/>
      <c r="AV12" s="1136"/>
      <c r="AW12" s="1136"/>
      <c r="AX12" s="1136"/>
      <c r="AY12" s="1137"/>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8"/>
      <c r="AL13" s="1139"/>
      <c r="AM13" s="1139"/>
      <c r="AN13" s="1139"/>
      <c r="AO13" s="1139"/>
      <c r="AP13" s="1139"/>
      <c r="AQ13" s="1139"/>
      <c r="AR13" s="1139"/>
      <c r="AS13" s="1139"/>
      <c r="AT13" s="1139"/>
      <c r="AU13" s="1136"/>
      <c r="AV13" s="1136"/>
      <c r="AW13" s="1136"/>
      <c r="AX13" s="1136"/>
      <c r="AY13" s="1137"/>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8"/>
      <c r="AL14" s="1139"/>
      <c r="AM14" s="1139"/>
      <c r="AN14" s="1139"/>
      <c r="AO14" s="1139"/>
      <c r="AP14" s="1139"/>
      <c r="AQ14" s="1139"/>
      <c r="AR14" s="1139"/>
      <c r="AS14" s="1139"/>
      <c r="AT14" s="1139"/>
      <c r="AU14" s="1136"/>
      <c r="AV14" s="1136"/>
      <c r="AW14" s="1136"/>
      <c r="AX14" s="1136"/>
      <c r="AY14" s="1137"/>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8"/>
      <c r="AL15" s="1139"/>
      <c r="AM15" s="1139"/>
      <c r="AN15" s="1139"/>
      <c r="AO15" s="1139"/>
      <c r="AP15" s="1139"/>
      <c r="AQ15" s="1139"/>
      <c r="AR15" s="1139"/>
      <c r="AS15" s="1139"/>
      <c r="AT15" s="1139"/>
      <c r="AU15" s="1136"/>
      <c r="AV15" s="1136"/>
      <c r="AW15" s="1136"/>
      <c r="AX15" s="1136"/>
      <c r="AY15" s="1137"/>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8"/>
      <c r="AL16" s="1139"/>
      <c r="AM16" s="1139"/>
      <c r="AN16" s="1139"/>
      <c r="AO16" s="1139"/>
      <c r="AP16" s="1139"/>
      <c r="AQ16" s="1139"/>
      <c r="AR16" s="1139"/>
      <c r="AS16" s="1139"/>
      <c r="AT16" s="1139"/>
      <c r="AU16" s="1136"/>
      <c r="AV16" s="1136"/>
      <c r="AW16" s="1136"/>
      <c r="AX16" s="1136"/>
      <c r="AY16" s="1137"/>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8"/>
      <c r="AL17" s="1139"/>
      <c r="AM17" s="1139"/>
      <c r="AN17" s="1139"/>
      <c r="AO17" s="1139"/>
      <c r="AP17" s="1139"/>
      <c r="AQ17" s="1139"/>
      <c r="AR17" s="1139"/>
      <c r="AS17" s="1139"/>
      <c r="AT17" s="1139"/>
      <c r="AU17" s="1136"/>
      <c r="AV17" s="1136"/>
      <c r="AW17" s="1136"/>
      <c r="AX17" s="1136"/>
      <c r="AY17" s="1137"/>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8"/>
      <c r="AL18" s="1139"/>
      <c r="AM18" s="1139"/>
      <c r="AN18" s="1139"/>
      <c r="AO18" s="1139"/>
      <c r="AP18" s="1139"/>
      <c r="AQ18" s="1139"/>
      <c r="AR18" s="1139"/>
      <c r="AS18" s="1139"/>
      <c r="AT18" s="1139"/>
      <c r="AU18" s="1136"/>
      <c r="AV18" s="1136"/>
      <c r="AW18" s="1136"/>
      <c r="AX18" s="1136"/>
      <c r="AY18" s="1137"/>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8"/>
      <c r="AL19" s="1139"/>
      <c r="AM19" s="1139"/>
      <c r="AN19" s="1139"/>
      <c r="AO19" s="1139"/>
      <c r="AP19" s="1139"/>
      <c r="AQ19" s="1139"/>
      <c r="AR19" s="1139"/>
      <c r="AS19" s="1139"/>
      <c r="AT19" s="1139"/>
      <c r="AU19" s="1136"/>
      <c r="AV19" s="1136"/>
      <c r="AW19" s="1136"/>
      <c r="AX19" s="1136"/>
      <c r="AY19" s="1137"/>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8"/>
      <c r="AL20" s="1139"/>
      <c r="AM20" s="1139"/>
      <c r="AN20" s="1139"/>
      <c r="AO20" s="1139"/>
      <c r="AP20" s="1139"/>
      <c r="AQ20" s="1139"/>
      <c r="AR20" s="1139"/>
      <c r="AS20" s="1139"/>
      <c r="AT20" s="1139"/>
      <c r="AU20" s="1136"/>
      <c r="AV20" s="1136"/>
      <c r="AW20" s="1136"/>
      <c r="AX20" s="1136"/>
      <c r="AY20" s="1137"/>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8"/>
      <c r="AL21" s="1139"/>
      <c r="AM21" s="1139"/>
      <c r="AN21" s="1139"/>
      <c r="AO21" s="1139"/>
      <c r="AP21" s="1139"/>
      <c r="AQ21" s="1139"/>
      <c r="AR21" s="1139"/>
      <c r="AS21" s="1139"/>
      <c r="AT21" s="1139"/>
      <c r="AU21" s="1136"/>
      <c r="AV21" s="1136"/>
      <c r="AW21" s="1136"/>
      <c r="AX21" s="1136"/>
      <c r="AY21" s="1137"/>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3"/>
      <c r="R22" s="1134"/>
      <c r="S22" s="1134"/>
      <c r="T22" s="1134"/>
      <c r="U22" s="1134"/>
      <c r="V22" s="1134"/>
      <c r="W22" s="1134"/>
      <c r="X22" s="1134"/>
      <c r="Y22" s="1134"/>
      <c r="Z22" s="1134"/>
      <c r="AA22" s="1134"/>
      <c r="AB22" s="1134"/>
      <c r="AC22" s="1134"/>
      <c r="AD22" s="1134"/>
      <c r="AE22" s="1135"/>
      <c r="AF22" s="1070"/>
      <c r="AG22" s="1071"/>
      <c r="AH22" s="1071"/>
      <c r="AI22" s="1071"/>
      <c r="AJ22" s="1072"/>
      <c r="AK22" s="1129"/>
      <c r="AL22" s="1130"/>
      <c r="AM22" s="1130"/>
      <c r="AN22" s="1130"/>
      <c r="AO22" s="1130"/>
      <c r="AP22" s="1130"/>
      <c r="AQ22" s="1130"/>
      <c r="AR22" s="1130"/>
      <c r="AS22" s="1130"/>
      <c r="AT22" s="1130"/>
      <c r="AU22" s="1131"/>
      <c r="AV22" s="1131"/>
      <c r="AW22" s="1131"/>
      <c r="AX22" s="1131"/>
      <c r="AY22" s="1132"/>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20">
        <v>22992</v>
      </c>
      <c r="R23" s="1121"/>
      <c r="S23" s="1121"/>
      <c r="T23" s="1121"/>
      <c r="U23" s="1121"/>
      <c r="V23" s="1121">
        <v>22372</v>
      </c>
      <c r="W23" s="1121"/>
      <c r="X23" s="1121"/>
      <c r="Y23" s="1121"/>
      <c r="Z23" s="1121"/>
      <c r="AA23" s="1121">
        <v>619</v>
      </c>
      <c r="AB23" s="1121"/>
      <c r="AC23" s="1121"/>
      <c r="AD23" s="1121"/>
      <c r="AE23" s="1122"/>
      <c r="AF23" s="1123">
        <v>416</v>
      </c>
      <c r="AG23" s="1121"/>
      <c r="AH23" s="1121"/>
      <c r="AI23" s="1121"/>
      <c r="AJ23" s="1124"/>
      <c r="AK23" s="1125"/>
      <c r="AL23" s="1126"/>
      <c r="AM23" s="1126"/>
      <c r="AN23" s="1126"/>
      <c r="AO23" s="1126"/>
      <c r="AP23" s="1121">
        <v>19244</v>
      </c>
      <c r="AQ23" s="1121"/>
      <c r="AR23" s="1121"/>
      <c r="AS23" s="1121"/>
      <c r="AT23" s="1121"/>
      <c r="AU23" s="1127"/>
      <c r="AV23" s="1127"/>
      <c r="AW23" s="1127"/>
      <c r="AX23" s="1127"/>
      <c r="AY23" s="1128"/>
      <c r="AZ23" s="1117" t="s">
        <v>389</v>
      </c>
      <c r="BA23" s="1118"/>
      <c r="BB23" s="1118"/>
      <c r="BC23" s="1118"/>
      <c r="BD23" s="1119"/>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6" t="s">
        <v>390</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5" t="s">
        <v>391</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1" t="s">
        <v>395</v>
      </c>
      <c r="AG26" s="1059"/>
      <c r="AH26" s="1059"/>
      <c r="AI26" s="1059"/>
      <c r="AJ26" s="1112"/>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3"/>
      <c r="AG27" s="1062"/>
      <c r="AH27" s="1062"/>
      <c r="AI27" s="1062"/>
      <c r="AJ27" s="1114"/>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2" t="s">
        <v>400</v>
      </c>
      <c r="C28" s="1103"/>
      <c r="D28" s="1103"/>
      <c r="E28" s="1103"/>
      <c r="F28" s="1103"/>
      <c r="G28" s="1103"/>
      <c r="H28" s="1103"/>
      <c r="I28" s="1103"/>
      <c r="J28" s="1103"/>
      <c r="K28" s="1103"/>
      <c r="L28" s="1103"/>
      <c r="M28" s="1103"/>
      <c r="N28" s="1103"/>
      <c r="O28" s="1103"/>
      <c r="P28" s="1104"/>
      <c r="Q28" s="1105">
        <v>4094</v>
      </c>
      <c r="R28" s="1106"/>
      <c r="S28" s="1106"/>
      <c r="T28" s="1106"/>
      <c r="U28" s="1106"/>
      <c r="V28" s="1106">
        <v>4010</v>
      </c>
      <c r="W28" s="1106"/>
      <c r="X28" s="1106"/>
      <c r="Y28" s="1106"/>
      <c r="Z28" s="1106"/>
      <c r="AA28" s="1106">
        <v>85</v>
      </c>
      <c r="AB28" s="1106"/>
      <c r="AC28" s="1106"/>
      <c r="AD28" s="1106"/>
      <c r="AE28" s="1107"/>
      <c r="AF28" s="1108">
        <v>85</v>
      </c>
      <c r="AG28" s="1106"/>
      <c r="AH28" s="1106"/>
      <c r="AI28" s="1106"/>
      <c r="AJ28" s="1109"/>
      <c r="AK28" s="1110">
        <v>382</v>
      </c>
      <c r="AL28" s="1098"/>
      <c r="AM28" s="1098"/>
      <c r="AN28" s="1098"/>
      <c r="AO28" s="1098"/>
      <c r="AP28" s="1098" t="s">
        <v>581</v>
      </c>
      <c r="AQ28" s="1098"/>
      <c r="AR28" s="1098"/>
      <c r="AS28" s="1098"/>
      <c r="AT28" s="1098"/>
      <c r="AU28" s="1098" t="s">
        <v>579</v>
      </c>
      <c r="AV28" s="1098"/>
      <c r="AW28" s="1098"/>
      <c r="AX28" s="1098"/>
      <c r="AY28" s="1098"/>
      <c r="AZ28" s="1099" t="s">
        <v>579</v>
      </c>
      <c r="BA28" s="1099"/>
      <c r="BB28" s="1099"/>
      <c r="BC28" s="1099"/>
      <c r="BD28" s="1099"/>
      <c r="BE28" s="1100"/>
      <c r="BF28" s="1100"/>
      <c r="BG28" s="1100"/>
      <c r="BH28" s="1100"/>
      <c r="BI28" s="1101"/>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401</v>
      </c>
      <c r="C29" s="1089"/>
      <c r="D29" s="1089"/>
      <c r="E29" s="1089"/>
      <c r="F29" s="1089"/>
      <c r="G29" s="1089"/>
      <c r="H29" s="1089"/>
      <c r="I29" s="1089"/>
      <c r="J29" s="1089"/>
      <c r="K29" s="1089"/>
      <c r="L29" s="1089"/>
      <c r="M29" s="1089"/>
      <c r="N29" s="1089"/>
      <c r="O29" s="1089"/>
      <c r="P29" s="1090"/>
      <c r="Q29" s="1094">
        <v>3939</v>
      </c>
      <c r="R29" s="1095"/>
      <c r="S29" s="1095"/>
      <c r="T29" s="1095"/>
      <c r="U29" s="1095"/>
      <c r="V29" s="1095">
        <v>3894</v>
      </c>
      <c r="W29" s="1095"/>
      <c r="X29" s="1095"/>
      <c r="Y29" s="1095"/>
      <c r="Z29" s="1095"/>
      <c r="AA29" s="1095">
        <v>45</v>
      </c>
      <c r="AB29" s="1095"/>
      <c r="AC29" s="1095"/>
      <c r="AD29" s="1095"/>
      <c r="AE29" s="1096"/>
      <c r="AF29" s="1070">
        <v>45</v>
      </c>
      <c r="AG29" s="1071"/>
      <c r="AH29" s="1071"/>
      <c r="AI29" s="1071"/>
      <c r="AJ29" s="1072"/>
      <c r="AK29" s="1031">
        <v>652</v>
      </c>
      <c r="AL29" s="1022"/>
      <c r="AM29" s="1022"/>
      <c r="AN29" s="1022"/>
      <c r="AO29" s="1022"/>
      <c r="AP29" s="1022" t="s">
        <v>579</v>
      </c>
      <c r="AQ29" s="1022"/>
      <c r="AR29" s="1022"/>
      <c r="AS29" s="1022"/>
      <c r="AT29" s="1022"/>
      <c r="AU29" s="1022" t="s">
        <v>579</v>
      </c>
      <c r="AV29" s="1022"/>
      <c r="AW29" s="1022"/>
      <c r="AX29" s="1022"/>
      <c r="AY29" s="1022"/>
      <c r="AZ29" s="1093" t="s">
        <v>579</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402</v>
      </c>
      <c r="C30" s="1089"/>
      <c r="D30" s="1089"/>
      <c r="E30" s="1089"/>
      <c r="F30" s="1089"/>
      <c r="G30" s="1089"/>
      <c r="H30" s="1089"/>
      <c r="I30" s="1089"/>
      <c r="J30" s="1089"/>
      <c r="K30" s="1089"/>
      <c r="L30" s="1089"/>
      <c r="M30" s="1089"/>
      <c r="N30" s="1089"/>
      <c r="O30" s="1089"/>
      <c r="P30" s="1090"/>
      <c r="Q30" s="1094">
        <v>447</v>
      </c>
      <c r="R30" s="1095"/>
      <c r="S30" s="1095"/>
      <c r="T30" s="1095"/>
      <c r="U30" s="1095"/>
      <c r="V30" s="1095">
        <v>446</v>
      </c>
      <c r="W30" s="1095"/>
      <c r="X30" s="1095"/>
      <c r="Y30" s="1095"/>
      <c r="Z30" s="1095"/>
      <c r="AA30" s="1095">
        <v>1</v>
      </c>
      <c r="AB30" s="1095"/>
      <c r="AC30" s="1095"/>
      <c r="AD30" s="1095"/>
      <c r="AE30" s="1096"/>
      <c r="AF30" s="1070">
        <v>1</v>
      </c>
      <c r="AG30" s="1071"/>
      <c r="AH30" s="1071"/>
      <c r="AI30" s="1071"/>
      <c r="AJ30" s="1072"/>
      <c r="AK30" s="1031">
        <v>182</v>
      </c>
      <c r="AL30" s="1022"/>
      <c r="AM30" s="1022"/>
      <c r="AN30" s="1022"/>
      <c r="AO30" s="1022"/>
      <c r="AP30" s="1022" t="s">
        <v>579</v>
      </c>
      <c r="AQ30" s="1022"/>
      <c r="AR30" s="1022"/>
      <c r="AS30" s="1022"/>
      <c r="AT30" s="1022"/>
      <c r="AU30" s="1022" t="s">
        <v>582</v>
      </c>
      <c r="AV30" s="1022"/>
      <c r="AW30" s="1022"/>
      <c r="AX30" s="1022"/>
      <c r="AY30" s="1022"/>
      <c r="AZ30" s="1093" t="s">
        <v>583</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403</v>
      </c>
      <c r="C31" s="1089"/>
      <c r="D31" s="1089"/>
      <c r="E31" s="1089"/>
      <c r="F31" s="1089"/>
      <c r="G31" s="1089"/>
      <c r="H31" s="1089"/>
      <c r="I31" s="1089"/>
      <c r="J31" s="1089"/>
      <c r="K31" s="1089"/>
      <c r="L31" s="1089"/>
      <c r="M31" s="1089"/>
      <c r="N31" s="1089"/>
      <c r="O31" s="1089"/>
      <c r="P31" s="1090"/>
      <c r="Q31" s="1094">
        <v>361</v>
      </c>
      <c r="R31" s="1095"/>
      <c r="S31" s="1095"/>
      <c r="T31" s="1095"/>
      <c r="U31" s="1095"/>
      <c r="V31" s="1095">
        <v>379</v>
      </c>
      <c r="W31" s="1095"/>
      <c r="X31" s="1095"/>
      <c r="Y31" s="1095"/>
      <c r="Z31" s="1095"/>
      <c r="AA31" s="1095">
        <v>-18</v>
      </c>
      <c r="AB31" s="1095"/>
      <c r="AC31" s="1095"/>
      <c r="AD31" s="1095"/>
      <c r="AE31" s="1096"/>
      <c r="AF31" s="1070">
        <v>68</v>
      </c>
      <c r="AG31" s="1071"/>
      <c r="AH31" s="1071"/>
      <c r="AI31" s="1071"/>
      <c r="AJ31" s="1072"/>
      <c r="AK31" s="1031">
        <v>122</v>
      </c>
      <c r="AL31" s="1022"/>
      <c r="AM31" s="1022"/>
      <c r="AN31" s="1022"/>
      <c r="AO31" s="1022"/>
      <c r="AP31" s="1022">
        <v>1442</v>
      </c>
      <c r="AQ31" s="1022"/>
      <c r="AR31" s="1022"/>
      <c r="AS31" s="1022"/>
      <c r="AT31" s="1022"/>
      <c r="AU31" s="1022">
        <v>624</v>
      </c>
      <c r="AV31" s="1022"/>
      <c r="AW31" s="1022"/>
      <c r="AX31" s="1022"/>
      <c r="AY31" s="1022"/>
      <c r="AZ31" s="1093" t="s">
        <v>579</v>
      </c>
      <c r="BA31" s="1093"/>
      <c r="BB31" s="1093"/>
      <c r="BC31" s="1093"/>
      <c r="BD31" s="1093"/>
      <c r="BE31" s="1083" t="s">
        <v>404</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405</v>
      </c>
      <c r="C32" s="1089"/>
      <c r="D32" s="1089"/>
      <c r="E32" s="1089"/>
      <c r="F32" s="1089"/>
      <c r="G32" s="1089"/>
      <c r="H32" s="1089"/>
      <c r="I32" s="1089"/>
      <c r="J32" s="1089"/>
      <c r="K32" s="1089"/>
      <c r="L32" s="1089"/>
      <c r="M32" s="1089"/>
      <c r="N32" s="1089"/>
      <c r="O32" s="1089"/>
      <c r="P32" s="1090"/>
      <c r="Q32" s="1094">
        <v>25</v>
      </c>
      <c r="R32" s="1095"/>
      <c r="S32" s="1095"/>
      <c r="T32" s="1095"/>
      <c r="U32" s="1095"/>
      <c r="V32" s="1095">
        <v>19</v>
      </c>
      <c r="W32" s="1095"/>
      <c r="X32" s="1095"/>
      <c r="Y32" s="1095"/>
      <c r="Z32" s="1095"/>
      <c r="AA32" s="1095">
        <v>5</v>
      </c>
      <c r="AB32" s="1095"/>
      <c r="AC32" s="1095"/>
      <c r="AD32" s="1095"/>
      <c r="AE32" s="1096"/>
      <c r="AF32" s="1070">
        <v>77</v>
      </c>
      <c r="AG32" s="1071"/>
      <c r="AH32" s="1071"/>
      <c r="AI32" s="1071"/>
      <c r="AJ32" s="1072"/>
      <c r="AK32" s="1031" t="s">
        <v>579</v>
      </c>
      <c r="AL32" s="1022"/>
      <c r="AM32" s="1022"/>
      <c r="AN32" s="1022"/>
      <c r="AO32" s="1022"/>
      <c r="AP32" s="1022" t="s">
        <v>579</v>
      </c>
      <c r="AQ32" s="1022"/>
      <c r="AR32" s="1022"/>
      <c r="AS32" s="1022"/>
      <c r="AT32" s="1022"/>
      <c r="AU32" s="1022" t="s">
        <v>579</v>
      </c>
      <c r="AV32" s="1022"/>
      <c r="AW32" s="1022"/>
      <c r="AX32" s="1022"/>
      <c r="AY32" s="1022"/>
      <c r="AZ32" s="1093" t="s">
        <v>579</v>
      </c>
      <c r="BA32" s="1093"/>
      <c r="BB32" s="1093"/>
      <c r="BC32" s="1093"/>
      <c r="BD32" s="1093"/>
      <c r="BE32" s="1083" t="s">
        <v>406</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407</v>
      </c>
      <c r="C33" s="1089"/>
      <c r="D33" s="1089"/>
      <c r="E33" s="1089"/>
      <c r="F33" s="1089"/>
      <c r="G33" s="1089"/>
      <c r="H33" s="1089"/>
      <c r="I33" s="1089"/>
      <c r="J33" s="1089"/>
      <c r="K33" s="1089"/>
      <c r="L33" s="1089"/>
      <c r="M33" s="1089"/>
      <c r="N33" s="1089"/>
      <c r="O33" s="1089"/>
      <c r="P33" s="1090"/>
      <c r="Q33" s="1094">
        <v>3760</v>
      </c>
      <c r="R33" s="1095"/>
      <c r="S33" s="1095"/>
      <c r="T33" s="1095"/>
      <c r="U33" s="1095"/>
      <c r="V33" s="1095">
        <v>3601</v>
      </c>
      <c r="W33" s="1095"/>
      <c r="X33" s="1095"/>
      <c r="Y33" s="1095"/>
      <c r="Z33" s="1095"/>
      <c r="AA33" s="1095">
        <v>159</v>
      </c>
      <c r="AB33" s="1095"/>
      <c r="AC33" s="1095"/>
      <c r="AD33" s="1095"/>
      <c r="AE33" s="1096"/>
      <c r="AF33" s="1070">
        <v>769</v>
      </c>
      <c r="AG33" s="1071"/>
      <c r="AH33" s="1071"/>
      <c r="AI33" s="1071"/>
      <c r="AJ33" s="1072"/>
      <c r="AK33" s="1031">
        <v>427</v>
      </c>
      <c r="AL33" s="1022"/>
      <c r="AM33" s="1022"/>
      <c r="AN33" s="1022"/>
      <c r="AO33" s="1022"/>
      <c r="AP33" s="1022">
        <v>3351</v>
      </c>
      <c r="AQ33" s="1022"/>
      <c r="AR33" s="1022"/>
      <c r="AS33" s="1022"/>
      <c r="AT33" s="1022"/>
      <c r="AU33" s="1022">
        <v>1786</v>
      </c>
      <c r="AV33" s="1022"/>
      <c r="AW33" s="1022"/>
      <c r="AX33" s="1022"/>
      <c r="AY33" s="1022"/>
      <c r="AZ33" s="1093" t="s">
        <v>579</v>
      </c>
      <c r="BA33" s="1093"/>
      <c r="BB33" s="1093"/>
      <c r="BC33" s="1093"/>
      <c r="BD33" s="1093"/>
      <c r="BE33" s="1083" t="s">
        <v>404</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408</v>
      </c>
      <c r="C34" s="1089"/>
      <c r="D34" s="1089"/>
      <c r="E34" s="1089"/>
      <c r="F34" s="1089"/>
      <c r="G34" s="1089"/>
      <c r="H34" s="1089"/>
      <c r="I34" s="1089"/>
      <c r="J34" s="1089"/>
      <c r="K34" s="1089"/>
      <c r="L34" s="1089"/>
      <c r="M34" s="1089"/>
      <c r="N34" s="1089"/>
      <c r="O34" s="1089"/>
      <c r="P34" s="1090"/>
      <c r="Q34" s="1094">
        <v>214</v>
      </c>
      <c r="R34" s="1095"/>
      <c r="S34" s="1095"/>
      <c r="T34" s="1095"/>
      <c r="U34" s="1095"/>
      <c r="V34" s="1095">
        <v>219</v>
      </c>
      <c r="W34" s="1095"/>
      <c r="X34" s="1095"/>
      <c r="Y34" s="1095"/>
      <c r="Z34" s="1095"/>
      <c r="AA34" s="1095">
        <v>5</v>
      </c>
      <c r="AB34" s="1095"/>
      <c r="AC34" s="1095"/>
      <c r="AD34" s="1095"/>
      <c r="AE34" s="1096"/>
      <c r="AF34" s="1070">
        <v>5</v>
      </c>
      <c r="AG34" s="1071"/>
      <c r="AH34" s="1071"/>
      <c r="AI34" s="1071"/>
      <c r="AJ34" s="1072"/>
      <c r="AK34" s="1031">
        <v>124</v>
      </c>
      <c r="AL34" s="1022"/>
      <c r="AM34" s="1022"/>
      <c r="AN34" s="1022"/>
      <c r="AO34" s="1022"/>
      <c r="AP34" s="1022">
        <v>1060</v>
      </c>
      <c r="AQ34" s="1022"/>
      <c r="AR34" s="1022"/>
      <c r="AS34" s="1022"/>
      <c r="AT34" s="1022"/>
      <c r="AU34" s="1022">
        <v>1014</v>
      </c>
      <c r="AV34" s="1022"/>
      <c r="AW34" s="1022"/>
      <c r="AX34" s="1022"/>
      <c r="AY34" s="1022"/>
      <c r="AZ34" s="1093" t="s">
        <v>579</v>
      </c>
      <c r="BA34" s="1093"/>
      <c r="BB34" s="1093"/>
      <c r="BC34" s="1093"/>
      <c r="BD34" s="1093"/>
      <c r="BE34" s="1083" t="s">
        <v>409</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410</v>
      </c>
      <c r="C35" s="1089"/>
      <c r="D35" s="1089"/>
      <c r="E35" s="1089"/>
      <c r="F35" s="1089"/>
      <c r="G35" s="1089"/>
      <c r="H35" s="1089"/>
      <c r="I35" s="1089"/>
      <c r="J35" s="1089"/>
      <c r="K35" s="1089"/>
      <c r="L35" s="1089"/>
      <c r="M35" s="1089"/>
      <c r="N35" s="1089"/>
      <c r="O35" s="1089"/>
      <c r="P35" s="1090"/>
      <c r="Q35" s="1094">
        <v>610</v>
      </c>
      <c r="R35" s="1095"/>
      <c r="S35" s="1095"/>
      <c r="T35" s="1095"/>
      <c r="U35" s="1095"/>
      <c r="V35" s="1095">
        <v>622</v>
      </c>
      <c r="W35" s="1095"/>
      <c r="X35" s="1095"/>
      <c r="Y35" s="1095"/>
      <c r="Z35" s="1095"/>
      <c r="AA35" s="1095">
        <v>10</v>
      </c>
      <c r="AB35" s="1095"/>
      <c r="AC35" s="1095"/>
      <c r="AD35" s="1095"/>
      <c r="AE35" s="1096"/>
      <c r="AF35" s="1070">
        <v>10</v>
      </c>
      <c r="AG35" s="1071"/>
      <c r="AH35" s="1071"/>
      <c r="AI35" s="1071"/>
      <c r="AJ35" s="1072"/>
      <c r="AK35" s="1031">
        <v>345</v>
      </c>
      <c r="AL35" s="1022"/>
      <c r="AM35" s="1022"/>
      <c r="AN35" s="1022"/>
      <c r="AO35" s="1022"/>
      <c r="AP35" s="1022">
        <v>2653</v>
      </c>
      <c r="AQ35" s="1022"/>
      <c r="AR35" s="1022"/>
      <c r="AS35" s="1022"/>
      <c r="AT35" s="1022"/>
      <c r="AU35" s="1022">
        <v>2579</v>
      </c>
      <c r="AV35" s="1022"/>
      <c r="AW35" s="1022"/>
      <c r="AX35" s="1022"/>
      <c r="AY35" s="1022"/>
      <c r="AZ35" s="1093" t="s">
        <v>579</v>
      </c>
      <c r="BA35" s="1093"/>
      <c r="BB35" s="1093"/>
      <c r="BC35" s="1093"/>
      <c r="BD35" s="1093"/>
      <c r="BE35" s="1083" t="s">
        <v>411</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t="s">
        <v>412</v>
      </c>
      <c r="C36" s="1089"/>
      <c r="D36" s="1089"/>
      <c r="E36" s="1089"/>
      <c r="F36" s="1089"/>
      <c r="G36" s="1089"/>
      <c r="H36" s="1089"/>
      <c r="I36" s="1089"/>
      <c r="J36" s="1089"/>
      <c r="K36" s="1089"/>
      <c r="L36" s="1089"/>
      <c r="M36" s="1089"/>
      <c r="N36" s="1089"/>
      <c r="O36" s="1089"/>
      <c r="P36" s="1090"/>
      <c r="Q36" s="1094">
        <v>25</v>
      </c>
      <c r="R36" s="1095"/>
      <c r="S36" s="1095"/>
      <c r="T36" s="1095"/>
      <c r="U36" s="1095"/>
      <c r="V36" s="1095">
        <v>25</v>
      </c>
      <c r="W36" s="1095"/>
      <c r="X36" s="1095"/>
      <c r="Y36" s="1095"/>
      <c r="Z36" s="1095"/>
      <c r="AA36" s="1095">
        <v>1</v>
      </c>
      <c r="AB36" s="1095"/>
      <c r="AC36" s="1095"/>
      <c r="AD36" s="1095"/>
      <c r="AE36" s="1096"/>
      <c r="AF36" s="1070">
        <v>1</v>
      </c>
      <c r="AG36" s="1071"/>
      <c r="AH36" s="1071"/>
      <c r="AI36" s="1071"/>
      <c r="AJ36" s="1072"/>
      <c r="AK36" s="1031">
        <v>21</v>
      </c>
      <c r="AL36" s="1022"/>
      <c r="AM36" s="1022"/>
      <c r="AN36" s="1022"/>
      <c r="AO36" s="1022"/>
      <c r="AP36" s="1022">
        <v>172</v>
      </c>
      <c r="AQ36" s="1022"/>
      <c r="AR36" s="1022"/>
      <c r="AS36" s="1022"/>
      <c r="AT36" s="1022"/>
      <c r="AU36" s="1022">
        <v>167</v>
      </c>
      <c r="AV36" s="1022"/>
      <c r="AW36" s="1022"/>
      <c r="AX36" s="1022"/>
      <c r="AY36" s="1022"/>
      <c r="AZ36" s="1093" t="s">
        <v>579</v>
      </c>
      <c r="BA36" s="1093"/>
      <c r="BB36" s="1093"/>
      <c r="BC36" s="1093"/>
      <c r="BD36" s="1093"/>
      <c r="BE36" s="1083" t="s">
        <v>411</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t="s">
        <v>413</v>
      </c>
      <c r="C37" s="1089"/>
      <c r="D37" s="1089"/>
      <c r="E37" s="1089"/>
      <c r="F37" s="1089"/>
      <c r="G37" s="1089"/>
      <c r="H37" s="1089"/>
      <c r="I37" s="1089"/>
      <c r="J37" s="1089"/>
      <c r="K37" s="1089"/>
      <c r="L37" s="1089"/>
      <c r="M37" s="1089"/>
      <c r="N37" s="1089"/>
      <c r="O37" s="1089"/>
      <c r="P37" s="1090"/>
      <c r="Q37" s="1094">
        <v>20</v>
      </c>
      <c r="R37" s="1095"/>
      <c r="S37" s="1095"/>
      <c r="T37" s="1095"/>
      <c r="U37" s="1095"/>
      <c r="V37" s="1095">
        <v>20</v>
      </c>
      <c r="W37" s="1095"/>
      <c r="X37" s="1095"/>
      <c r="Y37" s="1095"/>
      <c r="Z37" s="1095"/>
      <c r="AA37" s="1095" t="s">
        <v>579</v>
      </c>
      <c r="AB37" s="1095"/>
      <c r="AC37" s="1095"/>
      <c r="AD37" s="1095"/>
      <c r="AE37" s="1096"/>
      <c r="AF37" s="1070" t="s">
        <v>389</v>
      </c>
      <c r="AG37" s="1071"/>
      <c r="AH37" s="1071"/>
      <c r="AI37" s="1071"/>
      <c r="AJ37" s="1072"/>
      <c r="AK37" s="1031">
        <v>18</v>
      </c>
      <c r="AL37" s="1022"/>
      <c r="AM37" s="1022"/>
      <c r="AN37" s="1022"/>
      <c r="AO37" s="1022"/>
      <c r="AP37" s="1022" t="s">
        <v>579</v>
      </c>
      <c r="AQ37" s="1022"/>
      <c r="AR37" s="1022"/>
      <c r="AS37" s="1022"/>
      <c r="AT37" s="1022"/>
      <c r="AU37" s="1022" t="s">
        <v>579</v>
      </c>
      <c r="AV37" s="1022"/>
      <c r="AW37" s="1022"/>
      <c r="AX37" s="1022"/>
      <c r="AY37" s="1022"/>
      <c r="AZ37" s="1093" t="s">
        <v>579</v>
      </c>
      <c r="BA37" s="1093"/>
      <c r="BB37" s="1093"/>
      <c r="BC37" s="1093"/>
      <c r="BD37" s="1093"/>
      <c r="BE37" s="1097" t="s">
        <v>580</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414</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387</v>
      </c>
      <c r="B63" s="995" t="s">
        <v>415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1060</v>
      </c>
      <c r="AG63" s="1010"/>
      <c r="AH63" s="1010"/>
      <c r="AI63" s="1010"/>
      <c r="AJ63" s="1081"/>
      <c r="AK63" s="1082"/>
      <c r="AL63" s="1014"/>
      <c r="AM63" s="1014"/>
      <c r="AN63" s="1014"/>
      <c r="AO63" s="1014"/>
      <c r="AP63" s="1010">
        <v>8677</v>
      </c>
      <c r="AQ63" s="1010"/>
      <c r="AR63" s="1010"/>
      <c r="AS63" s="1010"/>
      <c r="AT63" s="1010"/>
      <c r="AU63" s="1010">
        <v>6169</v>
      </c>
      <c r="AV63" s="1010"/>
      <c r="AW63" s="1010"/>
      <c r="AX63" s="1010"/>
      <c r="AY63" s="1010"/>
      <c r="AZ63" s="1076"/>
      <c r="BA63" s="1076"/>
      <c r="BB63" s="1076"/>
      <c r="BC63" s="1076"/>
      <c r="BD63" s="1076"/>
      <c r="BE63" s="1011"/>
      <c r="BF63" s="1011"/>
      <c r="BG63" s="1011"/>
      <c r="BH63" s="1011"/>
      <c r="BI63" s="1012"/>
      <c r="BJ63" s="1077" t="s">
        <v>389</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417</v>
      </c>
      <c r="B66" s="1047"/>
      <c r="C66" s="1047"/>
      <c r="D66" s="1047"/>
      <c r="E66" s="1047"/>
      <c r="F66" s="1047"/>
      <c r="G66" s="1047"/>
      <c r="H66" s="1047"/>
      <c r="I66" s="1047"/>
      <c r="J66" s="1047"/>
      <c r="K66" s="1047"/>
      <c r="L66" s="1047"/>
      <c r="M66" s="1047"/>
      <c r="N66" s="1047"/>
      <c r="O66" s="1047"/>
      <c r="P66" s="1048"/>
      <c r="Q66" s="1052" t="s">
        <v>418</v>
      </c>
      <c r="R66" s="1053"/>
      <c r="S66" s="1053"/>
      <c r="T66" s="1053"/>
      <c r="U66" s="1054"/>
      <c r="V66" s="1052" t="s">
        <v>419</v>
      </c>
      <c r="W66" s="1053"/>
      <c r="X66" s="1053"/>
      <c r="Y66" s="1053"/>
      <c r="Z66" s="1054"/>
      <c r="AA66" s="1052" t="s">
        <v>420</v>
      </c>
      <c r="AB66" s="1053"/>
      <c r="AC66" s="1053"/>
      <c r="AD66" s="1053"/>
      <c r="AE66" s="1054"/>
      <c r="AF66" s="1058" t="s">
        <v>421</v>
      </c>
      <c r="AG66" s="1059"/>
      <c r="AH66" s="1059"/>
      <c r="AI66" s="1059"/>
      <c r="AJ66" s="1060"/>
      <c r="AK66" s="1052" t="s">
        <v>396</v>
      </c>
      <c r="AL66" s="1047"/>
      <c r="AM66" s="1047"/>
      <c r="AN66" s="1047"/>
      <c r="AO66" s="1048"/>
      <c r="AP66" s="1052" t="s">
        <v>397</v>
      </c>
      <c r="AQ66" s="1053"/>
      <c r="AR66" s="1053"/>
      <c r="AS66" s="1053"/>
      <c r="AT66" s="1054"/>
      <c r="AU66" s="1052" t="s">
        <v>422</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585</v>
      </c>
      <c r="C68" s="1037"/>
      <c r="D68" s="1037"/>
      <c r="E68" s="1037"/>
      <c r="F68" s="1037"/>
      <c r="G68" s="1037"/>
      <c r="H68" s="1037"/>
      <c r="I68" s="1037"/>
      <c r="J68" s="1037"/>
      <c r="K68" s="1037"/>
      <c r="L68" s="1037"/>
      <c r="M68" s="1037"/>
      <c r="N68" s="1037"/>
      <c r="O68" s="1037"/>
      <c r="P68" s="1038"/>
      <c r="Q68" s="1039">
        <v>2206</v>
      </c>
      <c r="R68" s="1033"/>
      <c r="S68" s="1033"/>
      <c r="T68" s="1033"/>
      <c r="U68" s="1033"/>
      <c r="V68" s="1033">
        <v>2200</v>
      </c>
      <c r="W68" s="1033"/>
      <c r="X68" s="1033"/>
      <c r="Y68" s="1033"/>
      <c r="Z68" s="1033"/>
      <c r="AA68" s="1033">
        <v>6</v>
      </c>
      <c r="AB68" s="1033"/>
      <c r="AC68" s="1033"/>
      <c r="AD68" s="1033"/>
      <c r="AE68" s="1033"/>
      <c r="AF68" s="1033">
        <v>6</v>
      </c>
      <c r="AG68" s="1033"/>
      <c r="AH68" s="1033"/>
      <c r="AI68" s="1033"/>
      <c r="AJ68" s="1033"/>
      <c r="AK68" s="1033">
        <v>30</v>
      </c>
      <c r="AL68" s="1033"/>
      <c r="AM68" s="1033"/>
      <c r="AN68" s="1033"/>
      <c r="AO68" s="1033"/>
      <c r="AP68" s="1033" t="s">
        <v>579</v>
      </c>
      <c r="AQ68" s="1033"/>
      <c r="AR68" s="1033"/>
      <c r="AS68" s="1033"/>
      <c r="AT68" s="1033"/>
      <c r="AU68" s="1033" t="s">
        <v>579</v>
      </c>
      <c r="AV68" s="1033"/>
      <c r="AW68" s="1033"/>
      <c r="AX68" s="1033"/>
      <c r="AY68" s="1033"/>
      <c r="AZ68" s="1034" t="s">
        <v>592</v>
      </c>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586</v>
      </c>
      <c r="C69" s="1026"/>
      <c r="D69" s="1026"/>
      <c r="E69" s="1026"/>
      <c r="F69" s="1026"/>
      <c r="G69" s="1026"/>
      <c r="H69" s="1026"/>
      <c r="I69" s="1026"/>
      <c r="J69" s="1026"/>
      <c r="K69" s="1026"/>
      <c r="L69" s="1026"/>
      <c r="M69" s="1026"/>
      <c r="N69" s="1026"/>
      <c r="O69" s="1026"/>
      <c r="P69" s="1027"/>
      <c r="Q69" s="1028">
        <v>370</v>
      </c>
      <c r="R69" s="1022"/>
      <c r="S69" s="1022"/>
      <c r="T69" s="1022"/>
      <c r="U69" s="1022"/>
      <c r="V69" s="1022">
        <v>369</v>
      </c>
      <c r="W69" s="1022"/>
      <c r="X69" s="1022"/>
      <c r="Y69" s="1022"/>
      <c r="Z69" s="1022"/>
      <c r="AA69" s="1022" t="s">
        <v>609</v>
      </c>
      <c r="AB69" s="1022"/>
      <c r="AC69" s="1022"/>
      <c r="AD69" s="1022"/>
      <c r="AE69" s="1022"/>
      <c r="AF69" s="1022">
        <v>0</v>
      </c>
      <c r="AG69" s="1022"/>
      <c r="AH69" s="1022"/>
      <c r="AI69" s="1022"/>
      <c r="AJ69" s="1022"/>
      <c r="AK69" s="1022">
        <v>5</v>
      </c>
      <c r="AL69" s="1022"/>
      <c r="AM69" s="1022"/>
      <c r="AN69" s="1022"/>
      <c r="AO69" s="1022"/>
      <c r="AP69" s="1022" t="s">
        <v>579</v>
      </c>
      <c r="AQ69" s="1022"/>
      <c r="AR69" s="1022"/>
      <c r="AS69" s="1022"/>
      <c r="AT69" s="1022"/>
      <c r="AU69" s="1022" t="s">
        <v>579</v>
      </c>
      <c r="AV69" s="1022"/>
      <c r="AW69" s="1022"/>
      <c r="AX69" s="1022"/>
      <c r="AY69" s="1022"/>
      <c r="AZ69" s="1023" t="s">
        <v>593</v>
      </c>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587</v>
      </c>
      <c r="C70" s="1026"/>
      <c r="D70" s="1026"/>
      <c r="E70" s="1026"/>
      <c r="F70" s="1026"/>
      <c r="G70" s="1026"/>
      <c r="H70" s="1026"/>
      <c r="I70" s="1026"/>
      <c r="J70" s="1026"/>
      <c r="K70" s="1026"/>
      <c r="L70" s="1026"/>
      <c r="M70" s="1026"/>
      <c r="N70" s="1026"/>
      <c r="O70" s="1026"/>
      <c r="P70" s="1027"/>
      <c r="Q70" s="1028">
        <v>27</v>
      </c>
      <c r="R70" s="1022"/>
      <c r="S70" s="1022"/>
      <c r="T70" s="1022"/>
      <c r="U70" s="1022"/>
      <c r="V70" s="1022">
        <v>26</v>
      </c>
      <c r="W70" s="1022"/>
      <c r="X70" s="1022"/>
      <c r="Y70" s="1022"/>
      <c r="Z70" s="1022"/>
      <c r="AA70" s="1022">
        <v>1</v>
      </c>
      <c r="AB70" s="1022"/>
      <c r="AC70" s="1022"/>
      <c r="AD70" s="1022"/>
      <c r="AE70" s="1022"/>
      <c r="AF70" s="1022">
        <v>1</v>
      </c>
      <c r="AG70" s="1022"/>
      <c r="AH70" s="1022"/>
      <c r="AI70" s="1022"/>
      <c r="AJ70" s="1022"/>
      <c r="AK70" s="1022" t="s">
        <v>594</v>
      </c>
      <c r="AL70" s="1022"/>
      <c r="AM70" s="1022"/>
      <c r="AN70" s="1022"/>
      <c r="AO70" s="1022"/>
      <c r="AP70" s="1022" t="s">
        <v>579</v>
      </c>
      <c r="AQ70" s="1022"/>
      <c r="AR70" s="1022"/>
      <c r="AS70" s="1022"/>
      <c r="AT70" s="1022"/>
      <c r="AU70" s="1022" t="s">
        <v>579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588</v>
      </c>
      <c r="C71" s="1026"/>
      <c r="D71" s="1026"/>
      <c r="E71" s="1026"/>
      <c r="F71" s="1026"/>
      <c r="G71" s="1026"/>
      <c r="H71" s="1026"/>
      <c r="I71" s="1026"/>
      <c r="J71" s="1026"/>
      <c r="K71" s="1026"/>
      <c r="L71" s="1026"/>
      <c r="M71" s="1026"/>
      <c r="N71" s="1026"/>
      <c r="O71" s="1026"/>
      <c r="P71" s="1027"/>
      <c r="Q71" s="1028">
        <v>69</v>
      </c>
      <c r="R71" s="1022"/>
      <c r="S71" s="1022"/>
      <c r="T71" s="1022"/>
      <c r="U71" s="1022"/>
      <c r="V71" s="1022">
        <v>51</v>
      </c>
      <c r="W71" s="1022"/>
      <c r="X71" s="1022"/>
      <c r="Y71" s="1022"/>
      <c r="Z71" s="1022"/>
      <c r="AA71" s="1022">
        <v>19</v>
      </c>
      <c r="AB71" s="1022"/>
      <c r="AC71" s="1022"/>
      <c r="AD71" s="1022"/>
      <c r="AE71" s="1022"/>
      <c r="AF71" s="1022">
        <v>19</v>
      </c>
      <c r="AG71" s="1022"/>
      <c r="AH71" s="1022"/>
      <c r="AI71" s="1022"/>
      <c r="AJ71" s="1022"/>
      <c r="AK71" s="1022" t="s">
        <v>579</v>
      </c>
      <c r="AL71" s="1022"/>
      <c r="AM71" s="1022"/>
      <c r="AN71" s="1022"/>
      <c r="AO71" s="1022"/>
      <c r="AP71" s="1022" t="s">
        <v>579</v>
      </c>
      <c r="AQ71" s="1022"/>
      <c r="AR71" s="1022"/>
      <c r="AS71" s="1022"/>
      <c r="AT71" s="1022"/>
      <c r="AU71" s="1022" t="s">
        <v>581</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589</v>
      </c>
      <c r="C72" s="1026"/>
      <c r="D72" s="1026"/>
      <c r="E72" s="1026"/>
      <c r="F72" s="1026"/>
      <c r="G72" s="1026"/>
      <c r="H72" s="1026"/>
      <c r="I72" s="1026"/>
      <c r="J72" s="1026"/>
      <c r="K72" s="1026"/>
      <c r="L72" s="1026"/>
      <c r="M72" s="1026"/>
      <c r="N72" s="1026"/>
      <c r="O72" s="1026"/>
      <c r="P72" s="1027"/>
      <c r="Q72" s="1028">
        <v>253</v>
      </c>
      <c r="R72" s="1022"/>
      <c r="S72" s="1022"/>
      <c r="T72" s="1022"/>
      <c r="U72" s="1022"/>
      <c r="V72" s="1022">
        <v>188</v>
      </c>
      <c r="W72" s="1022"/>
      <c r="X72" s="1022"/>
      <c r="Y72" s="1022"/>
      <c r="Z72" s="1022"/>
      <c r="AA72" s="1022">
        <v>65</v>
      </c>
      <c r="AB72" s="1022"/>
      <c r="AC72" s="1022"/>
      <c r="AD72" s="1022"/>
      <c r="AE72" s="1022"/>
      <c r="AF72" s="1022">
        <v>65</v>
      </c>
      <c r="AG72" s="1022"/>
      <c r="AH72" s="1022"/>
      <c r="AI72" s="1022"/>
      <c r="AJ72" s="1022"/>
      <c r="AK72" s="1022">
        <v>47</v>
      </c>
      <c r="AL72" s="1022"/>
      <c r="AM72" s="1022"/>
      <c r="AN72" s="1022"/>
      <c r="AO72" s="1022"/>
      <c r="AP72" s="1022" t="s">
        <v>579</v>
      </c>
      <c r="AQ72" s="1022"/>
      <c r="AR72" s="1022"/>
      <c r="AS72" s="1022"/>
      <c r="AT72" s="1022"/>
      <c r="AU72" s="1022" t="s">
        <v>579</v>
      </c>
      <c r="AV72" s="1022"/>
      <c r="AW72" s="1022"/>
      <c r="AX72" s="1022"/>
      <c r="AY72" s="1022"/>
      <c r="AZ72" s="1023" t="s">
        <v>595</v>
      </c>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590</v>
      </c>
      <c r="C73" s="1026"/>
      <c r="D73" s="1026"/>
      <c r="E73" s="1026"/>
      <c r="F73" s="1026"/>
      <c r="G73" s="1026"/>
      <c r="H73" s="1026"/>
      <c r="I73" s="1026"/>
      <c r="J73" s="1026"/>
      <c r="K73" s="1026"/>
      <c r="L73" s="1026"/>
      <c r="M73" s="1026"/>
      <c r="N73" s="1026"/>
      <c r="O73" s="1026"/>
      <c r="P73" s="1027"/>
      <c r="Q73" s="1028">
        <v>198218</v>
      </c>
      <c r="R73" s="1022"/>
      <c r="S73" s="1022"/>
      <c r="T73" s="1022"/>
      <c r="U73" s="1022"/>
      <c r="V73" s="1022">
        <v>189076</v>
      </c>
      <c r="W73" s="1022"/>
      <c r="X73" s="1022"/>
      <c r="Y73" s="1022"/>
      <c r="Z73" s="1022"/>
      <c r="AA73" s="1022">
        <v>9142</v>
      </c>
      <c r="AB73" s="1022"/>
      <c r="AC73" s="1022"/>
      <c r="AD73" s="1022"/>
      <c r="AE73" s="1022"/>
      <c r="AF73" s="1022">
        <v>9142</v>
      </c>
      <c r="AG73" s="1022"/>
      <c r="AH73" s="1022"/>
      <c r="AI73" s="1022"/>
      <c r="AJ73" s="1022"/>
      <c r="AK73" s="1022" t="s">
        <v>579</v>
      </c>
      <c r="AL73" s="1022"/>
      <c r="AM73" s="1022"/>
      <c r="AN73" s="1022"/>
      <c r="AO73" s="1022"/>
      <c r="AP73" s="1022" t="s">
        <v>579</v>
      </c>
      <c r="AQ73" s="1022"/>
      <c r="AR73" s="1022"/>
      <c r="AS73" s="1022"/>
      <c r="AT73" s="1022"/>
      <c r="AU73" s="1022" t="s">
        <v>579</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591</v>
      </c>
      <c r="C74" s="1026"/>
      <c r="D74" s="1026"/>
      <c r="E74" s="1026"/>
      <c r="F74" s="1026"/>
      <c r="G74" s="1026"/>
      <c r="H74" s="1026"/>
      <c r="I74" s="1026"/>
      <c r="J74" s="1026"/>
      <c r="K74" s="1026"/>
      <c r="L74" s="1026"/>
      <c r="M74" s="1026"/>
      <c r="N74" s="1026"/>
      <c r="O74" s="1026"/>
      <c r="P74" s="1027"/>
      <c r="Q74" s="1028">
        <v>131</v>
      </c>
      <c r="R74" s="1022"/>
      <c r="S74" s="1022"/>
      <c r="T74" s="1022"/>
      <c r="U74" s="1022"/>
      <c r="V74" s="1022">
        <v>120</v>
      </c>
      <c r="W74" s="1022"/>
      <c r="X74" s="1022"/>
      <c r="Y74" s="1022"/>
      <c r="Z74" s="1022"/>
      <c r="AA74" s="1022">
        <v>11</v>
      </c>
      <c r="AB74" s="1022"/>
      <c r="AC74" s="1022"/>
      <c r="AD74" s="1022"/>
      <c r="AE74" s="1022"/>
      <c r="AF74" s="1022">
        <v>11</v>
      </c>
      <c r="AG74" s="1022"/>
      <c r="AH74" s="1022"/>
      <c r="AI74" s="1022"/>
      <c r="AJ74" s="1022"/>
      <c r="AK74" s="1022" t="s">
        <v>579</v>
      </c>
      <c r="AL74" s="1022"/>
      <c r="AM74" s="1022"/>
      <c r="AN74" s="1022"/>
      <c r="AO74" s="1022"/>
      <c r="AP74" s="1022" t="s">
        <v>596</v>
      </c>
      <c r="AQ74" s="1022"/>
      <c r="AR74" s="1022"/>
      <c r="AS74" s="1022"/>
      <c r="AT74" s="1022"/>
      <c r="AU74" s="1022" t="s">
        <v>579</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423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9244</v>
      </c>
      <c r="AG88" s="1010"/>
      <c r="AH88" s="1010"/>
      <c r="AI88" s="1010"/>
      <c r="AJ88" s="1010"/>
      <c r="AK88" s="1014"/>
      <c r="AL88" s="1014"/>
      <c r="AM88" s="1014"/>
      <c r="AN88" s="1014"/>
      <c r="AO88" s="1014"/>
      <c r="AP88" s="1010" t="s">
        <v>608</v>
      </c>
      <c r="AQ88" s="1010"/>
      <c r="AR88" s="1010"/>
      <c r="AS88" s="1010"/>
      <c r="AT88" s="1010"/>
      <c r="AU88" s="1010" t="s">
        <v>609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424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105</v>
      </c>
      <c r="CS102" s="1002"/>
      <c r="CT102" s="1002"/>
      <c r="CU102" s="1002"/>
      <c r="CV102" s="1003"/>
      <c r="CW102" s="1001">
        <v>36</v>
      </c>
      <c r="CX102" s="1002"/>
      <c r="CY102" s="1002"/>
      <c r="CZ102" s="1002"/>
      <c r="DA102" s="1003"/>
      <c r="DB102" s="1001" t="s">
        <v>609</v>
      </c>
      <c r="DC102" s="1002"/>
      <c r="DD102" s="1002"/>
      <c r="DE102" s="1002"/>
      <c r="DF102" s="1003"/>
      <c r="DG102" s="1001" t="s">
        <v>609</v>
      </c>
      <c r="DH102" s="1002"/>
      <c r="DI102" s="1002"/>
      <c r="DJ102" s="1002"/>
      <c r="DK102" s="1003"/>
      <c r="DL102" s="1001" t="s">
        <v>609</v>
      </c>
      <c r="DM102" s="1002"/>
      <c r="DN102" s="1002"/>
      <c r="DO102" s="1002"/>
      <c r="DP102" s="1003"/>
      <c r="DQ102" s="1001" t="s">
        <v>609</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432</v>
      </c>
      <c r="AB109" s="945"/>
      <c r="AC109" s="945"/>
      <c r="AD109" s="945"/>
      <c r="AE109" s="946"/>
      <c r="AF109" s="947" t="s">
        <v>305</v>
      </c>
      <c r="AG109" s="945"/>
      <c r="AH109" s="945"/>
      <c r="AI109" s="945"/>
      <c r="AJ109" s="946"/>
      <c r="AK109" s="947" t="s">
        <v>304</v>
      </c>
      <c r="AL109" s="945"/>
      <c r="AM109" s="945"/>
      <c r="AN109" s="945"/>
      <c r="AO109" s="946"/>
      <c r="AP109" s="947" t="s">
        <v>433</v>
      </c>
      <c r="AQ109" s="945"/>
      <c r="AR109" s="945"/>
      <c r="AS109" s="945"/>
      <c r="AT109" s="976"/>
      <c r="AU109" s="944" t="s">
        <v>431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432</v>
      </c>
      <c r="BR109" s="945"/>
      <c r="BS109" s="945"/>
      <c r="BT109" s="945"/>
      <c r="BU109" s="946"/>
      <c r="BV109" s="947" t="s">
        <v>305</v>
      </c>
      <c r="BW109" s="945"/>
      <c r="BX109" s="945"/>
      <c r="BY109" s="945"/>
      <c r="BZ109" s="946"/>
      <c r="CA109" s="947" t="s">
        <v>304</v>
      </c>
      <c r="CB109" s="945"/>
      <c r="CC109" s="945"/>
      <c r="CD109" s="945"/>
      <c r="CE109" s="946"/>
      <c r="CF109" s="983" t="s">
        <v>433</v>
      </c>
      <c r="CG109" s="983"/>
      <c r="CH109" s="983"/>
      <c r="CI109" s="983"/>
      <c r="CJ109" s="983"/>
      <c r="CK109" s="947" t="s">
        <v>434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432</v>
      </c>
      <c r="DH109" s="945"/>
      <c r="DI109" s="945"/>
      <c r="DJ109" s="945"/>
      <c r="DK109" s="946"/>
      <c r="DL109" s="947" t="s">
        <v>305</v>
      </c>
      <c r="DM109" s="945"/>
      <c r="DN109" s="945"/>
      <c r="DO109" s="945"/>
      <c r="DP109" s="946"/>
      <c r="DQ109" s="947" t="s">
        <v>304</v>
      </c>
      <c r="DR109" s="945"/>
      <c r="DS109" s="945"/>
      <c r="DT109" s="945"/>
      <c r="DU109" s="946"/>
      <c r="DV109" s="947" t="s">
        <v>433</v>
      </c>
      <c r="DW109" s="945"/>
      <c r="DX109" s="945"/>
      <c r="DY109" s="945"/>
      <c r="DZ109" s="976"/>
    </row>
    <row r="110" spans="1:131" s="246" customFormat="1" ht="26.25" customHeight="1" x14ac:dyDescent="0.15">
      <c r="A110" s="847" t="s">
        <v>435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2829298</v>
      </c>
      <c r="AB110" s="938"/>
      <c r="AC110" s="938"/>
      <c r="AD110" s="938"/>
      <c r="AE110" s="939"/>
      <c r="AF110" s="940">
        <v>2784145</v>
      </c>
      <c r="AG110" s="938"/>
      <c r="AH110" s="938"/>
      <c r="AI110" s="938"/>
      <c r="AJ110" s="939"/>
      <c r="AK110" s="940">
        <v>2446457</v>
      </c>
      <c r="AL110" s="938"/>
      <c r="AM110" s="938"/>
      <c r="AN110" s="938"/>
      <c r="AO110" s="939"/>
      <c r="AP110" s="941">
        <v>25.6</v>
      </c>
      <c r="AQ110" s="942"/>
      <c r="AR110" s="942"/>
      <c r="AS110" s="942"/>
      <c r="AT110" s="943"/>
      <c r="AU110" s="977" t="s">
        <v>72</v>
      </c>
      <c r="AV110" s="978"/>
      <c r="AW110" s="978"/>
      <c r="AX110" s="978"/>
      <c r="AY110" s="978"/>
      <c r="AZ110" s="903" t="s">
        <v>436</v>
      </c>
      <c r="BA110" s="848"/>
      <c r="BB110" s="848"/>
      <c r="BC110" s="848"/>
      <c r="BD110" s="848"/>
      <c r="BE110" s="848"/>
      <c r="BF110" s="848"/>
      <c r="BG110" s="848"/>
      <c r="BH110" s="848"/>
      <c r="BI110" s="848"/>
      <c r="BJ110" s="848"/>
      <c r="BK110" s="848"/>
      <c r="BL110" s="848"/>
      <c r="BM110" s="848"/>
      <c r="BN110" s="848"/>
      <c r="BO110" s="848"/>
      <c r="BP110" s="849"/>
      <c r="BQ110" s="904">
        <v>22449400</v>
      </c>
      <c r="BR110" s="885"/>
      <c r="BS110" s="885"/>
      <c r="BT110" s="885"/>
      <c r="BU110" s="885"/>
      <c r="BV110" s="885">
        <v>20462836</v>
      </c>
      <c r="BW110" s="885"/>
      <c r="BX110" s="885"/>
      <c r="BY110" s="885"/>
      <c r="BZ110" s="885"/>
      <c r="CA110" s="885">
        <v>19244221</v>
      </c>
      <c r="CB110" s="885"/>
      <c r="CC110" s="885"/>
      <c r="CD110" s="885"/>
      <c r="CE110" s="885"/>
      <c r="CF110" s="909">
        <v>201.2</v>
      </c>
      <c r="CG110" s="910"/>
      <c r="CH110" s="910"/>
      <c r="CI110" s="910"/>
      <c r="CJ110" s="910"/>
      <c r="CK110" s="973" t="s">
        <v>437</v>
      </c>
      <c r="CL110" s="859"/>
      <c r="CM110" s="934" t="s">
        <v>438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439</v>
      </c>
      <c r="DH110" s="885"/>
      <c r="DI110" s="885"/>
      <c r="DJ110" s="885"/>
      <c r="DK110" s="885"/>
      <c r="DL110" s="885" t="s">
        <v>439</v>
      </c>
      <c r="DM110" s="885"/>
      <c r="DN110" s="885"/>
      <c r="DO110" s="885"/>
      <c r="DP110" s="885"/>
      <c r="DQ110" s="885" t="s">
        <v>389</v>
      </c>
      <c r="DR110" s="885"/>
      <c r="DS110" s="885"/>
      <c r="DT110" s="885"/>
      <c r="DU110" s="885"/>
      <c r="DV110" s="886" t="s">
        <v>439</v>
      </c>
      <c r="DW110" s="886"/>
      <c r="DX110" s="886"/>
      <c r="DY110" s="886"/>
      <c r="DZ110" s="887"/>
    </row>
    <row r="111" spans="1:131" s="246" customFormat="1" ht="26.25" customHeight="1" x14ac:dyDescent="0.15">
      <c r="A111" s="814" t="s">
        <v>440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186</v>
      </c>
      <c r="AB111" s="966"/>
      <c r="AC111" s="966"/>
      <c r="AD111" s="966"/>
      <c r="AE111" s="967"/>
      <c r="AF111" s="968" t="s">
        <v>439</v>
      </c>
      <c r="AG111" s="966"/>
      <c r="AH111" s="966"/>
      <c r="AI111" s="966"/>
      <c r="AJ111" s="967"/>
      <c r="AK111" s="968" t="s">
        <v>389</v>
      </c>
      <c r="AL111" s="966"/>
      <c r="AM111" s="966"/>
      <c r="AN111" s="966"/>
      <c r="AO111" s="967"/>
      <c r="AP111" s="969" t="s">
        <v>389</v>
      </c>
      <c r="AQ111" s="970"/>
      <c r="AR111" s="970"/>
      <c r="AS111" s="970"/>
      <c r="AT111" s="971"/>
      <c r="AU111" s="979"/>
      <c r="AV111" s="980"/>
      <c r="AW111" s="980"/>
      <c r="AX111" s="980"/>
      <c r="AY111" s="980"/>
      <c r="AZ111" s="855" t="s">
        <v>441</v>
      </c>
      <c r="BA111" s="790"/>
      <c r="BB111" s="790"/>
      <c r="BC111" s="790"/>
      <c r="BD111" s="790"/>
      <c r="BE111" s="790"/>
      <c r="BF111" s="790"/>
      <c r="BG111" s="790"/>
      <c r="BH111" s="790"/>
      <c r="BI111" s="790"/>
      <c r="BJ111" s="790"/>
      <c r="BK111" s="790"/>
      <c r="BL111" s="790"/>
      <c r="BM111" s="790"/>
      <c r="BN111" s="790"/>
      <c r="BO111" s="790"/>
      <c r="BP111" s="791"/>
      <c r="BQ111" s="856" t="s">
        <v>442</v>
      </c>
      <c r="BR111" s="857"/>
      <c r="BS111" s="857"/>
      <c r="BT111" s="857"/>
      <c r="BU111" s="857"/>
      <c r="BV111" s="857" t="s">
        <v>439</v>
      </c>
      <c r="BW111" s="857"/>
      <c r="BX111" s="857"/>
      <c r="BY111" s="857"/>
      <c r="BZ111" s="857"/>
      <c r="CA111" s="857" t="s">
        <v>186</v>
      </c>
      <c r="CB111" s="857"/>
      <c r="CC111" s="857"/>
      <c r="CD111" s="857"/>
      <c r="CE111" s="857"/>
      <c r="CF111" s="918" t="s">
        <v>186</v>
      </c>
      <c r="CG111" s="919"/>
      <c r="CH111" s="919"/>
      <c r="CI111" s="919"/>
      <c r="CJ111" s="919"/>
      <c r="CK111" s="974"/>
      <c r="CL111" s="861"/>
      <c r="CM111" s="864" t="s">
        <v>443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439</v>
      </c>
      <c r="DH111" s="857"/>
      <c r="DI111" s="857"/>
      <c r="DJ111" s="857"/>
      <c r="DK111" s="857"/>
      <c r="DL111" s="857" t="s">
        <v>439</v>
      </c>
      <c r="DM111" s="857"/>
      <c r="DN111" s="857"/>
      <c r="DO111" s="857"/>
      <c r="DP111" s="857"/>
      <c r="DQ111" s="857" t="s">
        <v>186</v>
      </c>
      <c r="DR111" s="857"/>
      <c r="DS111" s="857"/>
      <c r="DT111" s="857"/>
      <c r="DU111" s="857"/>
      <c r="DV111" s="834" t="s">
        <v>186</v>
      </c>
      <c r="DW111" s="834"/>
      <c r="DX111" s="834"/>
      <c r="DY111" s="834"/>
      <c r="DZ111" s="835"/>
    </row>
    <row r="112" spans="1:131" s="246" customFormat="1" ht="26.25" customHeight="1" x14ac:dyDescent="0.15">
      <c r="A112" s="959" t="s">
        <v>444</v>
      </c>
      <c r="B112" s="960"/>
      <c r="C112" s="790" t="s">
        <v>445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439</v>
      </c>
      <c r="AB112" s="820"/>
      <c r="AC112" s="820"/>
      <c r="AD112" s="820"/>
      <c r="AE112" s="821"/>
      <c r="AF112" s="822" t="s">
        <v>389</v>
      </c>
      <c r="AG112" s="820"/>
      <c r="AH112" s="820"/>
      <c r="AI112" s="820"/>
      <c r="AJ112" s="821"/>
      <c r="AK112" s="822" t="s">
        <v>186</v>
      </c>
      <c r="AL112" s="820"/>
      <c r="AM112" s="820"/>
      <c r="AN112" s="820"/>
      <c r="AO112" s="821"/>
      <c r="AP112" s="867" t="s">
        <v>389</v>
      </c>
      <c r="AQ112" s="868"/>
      <c r="AR112" s="868"/>
      <c r="AS112" s="868"/>
      <c r="AT112" s="869"/>
      <c r="AU112" s="979"/>
      <c r="AV112" s="980"/>
      <c r="AW112" s="980"/>
      <c r="AX112" s="980"/>
      <c r="AY112" s="980"/>
      <c r="AZ112" s="855" t="s">
        <v>446</v>
      </c>
      <c r="BA112" s="790"/>
      <c r="BB112" s="790"/>
      <c r="BC112" s="790"/>
      <c r="BD112" s="790"/>
      <c r="BE112" s="790"/>
      <c r="BF112" s="790"/>
      <c r="BG112" s="790"/>
      <c r="BH112" s="790"/>
      <c r="BI112" s="790"/>
      <c r="BJ112" s="790"/>
      <c r="BK112" s="790"/>
      <c r="BL112" s="790"/>
      <c r="BM112" s="790"/>
      <c r="BN112" s="790"/>
      <c r="BO112" s="790"/>
      <c r="BP112" s="791"/>
      <c r="BQ112" s="856">
        <v>7400243</v>
      </c>
      <c r="BR112" s="857"/>
      <c r="BS112" s="857"/>
      <c r="BT112" s="857"/>
      <c r="BU112" s="857"/>
      <c r="BV112" s="857">
        <v>6830904</v>
      </c>
      <c r="BW112" s="857"/>
      <c r="BX112" s="857"/>
      <c r="BY112" s="857"/>
      <c r="BZ112" s="857"/>
      <c r="CA112" s="857">
        <v>6169255</v>
      </c>
      <c r="CB112" s="857"/>
      <c r="CC112" s="857"/>
      <c r="CD112" s="857"/>
      <c r="CE112" s="857"/>
      <c r="CF112" s="918">
        <v>64.5</v>
      </c>
      <c r="CG112" s="919"/>
      <c r="CH112" s="919"/>
      <c r="CI112" s="919"/>
      <c r="CJ112" s="919"/>
      <c r="CK112" s="974"/>
      <c r="CL112" s="861"/>
      <c r="CM112" s="864" t="s">
        <v>447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389</v>
      </c>
      <c r="DH112" s="857"/>
      <c r="DI112" s="857"/>
      <c r="DJ112" s="857"/>
      <c r="DK112" s="857"/>
      <c r="DL112" s="857" t="s">
        <v>186</v>
      </c>
      <c r="DM112" s="857"/>
      <c r="DN112" s="857"/>
      <c r="DO112" s="857"/>
      <c r="DP112" s="857"/>
      <c r="DQ112" s="857" t="s">
        <v>439</v>
      </c>
      <c r="DR112" s="857"/>
      <c r="DS112" s="857"/>
      <c r="DT112" s="857"/>
      <c r="DU112" s="857"/>
      <c r="DV112" s="834" t="s">
        <v>439</v>
      </c>
      <c r="DW112" s="834"/>
      <c r="DX112" s="834"/>
      <c r="DY112" s="834"/>
      <c r="DZ112" s="835"/>
    </row>
    <row r="113" spans="1:130" s="246" customFormat="1" ht="26.25" customHeight="1" x14ac:dyDescent="0.15">
      <c r="A113" s="961"/>
      <c r="B113" s="962"/>
      <c r="C113" s="790" t="s">
        <v>448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750591</v>
      </c>
      <c r="AB113" s="966"/>
      <c r="AC113" s="966"/>
      <c r="AD113" s="966"/>
      <c r="AE113" s="967"/>
      <c r="AF113" s="968">
        <v>687962</v>
      </c>
      <c r="AG113" s="966"/>
      <c r="AH113" s="966"/>
      <c r="AI113" s="966"/>
      <c r="AJ113" s="967"/>
      <c r="AK113" s="968">
        <v>669345</v>
      </c>
      <c r="AL113" s="966"/>
      <c r="AM113" s="966"/>
      <c r="AN113" s="966"/>
      <c r="AO113" s="967"/>
      <c r="AP113" s="969">
        <v>7</v>
      </c>
      <c r="AQ113" s="970"/>
      <c r="AR113" s="970"/>
      <c r="AS113" s="970"/>
      <c r="AT113" s="971"/>
      <c r="AU113" s="979"/>
      <c r="AV113" s="980"/>
      <c r="AW113" s="980"/>
      <c r="AX113" s="980"/>
      <c r="AY113" s="980"/>
      <c r="AZ113" s="855" t="s">
        <v>449</v>
      </c>
      <c r="BA113" s="790"/>
      <c r="BB113" s="790"/>
      <c r="BC113" s="790"/>
      <c r="BD113" s="790"/>
      <c r="BE113" s="790"/>
      <c r="BF113" s="790"/>
      <c r="BG113" s="790"/>
      <c r="BH113" s="790"/>
      <c r="BI113" s="790"/>
      <c r="BJ113" s="790"/>
      <c r="BK113" s="790"/>
      <c r="BL113" s="790"/>
      <c r="BM113" s="790"/>
      <c r="BN113" s="790"/>
      <c r="BO113" s="790"/>
      <c r="BP113" s="791"/>
      <c r="BQ113" s="856" t="s">
        <v>442</v>
      </c>
      <c r="BR113" s="857"/>
      <c r="BS113" s="857"/>
      <c r="BT113" s="857"/>
      <c r="BU113" s="857"/>
      <c r="BV113" s="857" t="s">
        <v>186</v>
      </c>
      <c r="BW113" s="857"/>
      <c r="BX113" s="857"/>
      <c r="BY113" s="857"/>
      <c r="BZ113" s="857"/>
      <c r="CA113" s="857" t="s">
        <v>439</v>
      </c>
      <c r="CB113" s="857"/>
      <c r="CC113" s="857"/>
      <c r="CD113" s="857"/>
      <c r="CE113" s="857"/>
      <c r="CF113" s="918" t="s">
        <v>442</v>
      </c>
      <c r="CG113" s="919"/>
      <c r="CH113" s="919"/>
      <c r="CI113" s="919"/>
      <c r="CJ113" s="919"/>
      <c r="CK113" s="974"/>
      <c r="CL113" s="861"/>
      <c r="CM113" s="864" t="s">
        <v>450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439</v>
      </c>
      <c r="DH113" s="820"/>
      <c r="DI113" s="820"/>
      <c r="DJ113" s="820"/>
      <c r="DK113" s="821"/>
      <c r="DL113" s="822" t="s">
        <v>186</v>
      </c>
      <c r="DM113" s="820"/>
      <c r="DN113" s="820"/>
      <c r="DO113" s="820"/>
      <c r="DP113" s="821"/>
      <c r="DQ113" s="822" t="s">
        <v>389</v>
      </c>
      <c r="DR113" s="820"/>
      <c r="DS113" s="820"/>
      <c r="DT113" s="820"/>
      <c r="DU113" s="821"/>
      <c r="DV113" s="867" t="s">
        <v>186</v>
      </c>
      <c r="DW113" s="868"/>
      <c r="DX113" s="868"/>
      <c r="DY113" s="868"/>
      <c r="DZ113" s="869"/>
    </row>
    <row r="114" spans="1:130" s="246" customFormat="1" ht="26.25" customHeight="1" x14ac:dyDescent="0.15">
      <c r="A114" s="961"/>
      <c r="B114" s="962"/>
      <c r="C114" s="790" t="s">
        <v>451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439</v>
      </c>
      <c r="AB114" s="820"/>
      <c r="AC114" s="820"/>
      <c r="AD114" s="820"/>
      <c r="AE114" s="821"/>
      <c r="AF114" s="822" t="s">
        <v>389</v>
      </c>
      <c r="AG114" s="820"/>
      <c r="AH114" s="820"/>
      <c r="AI114" s="820"/>
      <c r="AJ114" s="821"/>
      <c r="AK114" s="822" t="s">
        <v>439</v>
      </c>
      <c r="AL114" s="820"/>
      <c r="AM114" s="820"/>
      <c r="AN114" s="820"/>
      <c r="AO114" s="821"/>
      <c r="AP114" s="867" t="s">
        <v>439</v>
      </c>
      <c r="AQ114" s="868"/>
      <c r="AR114" s="868"/>
      <c r="AS114" s="868"/>
      <c r="AT114" s="869"/>
      <c r="AU114" s="979"/>
      <c r="AV114" s="980"/>
      <c r="AW114" s="980"/>
      <c r="AX114" s="980"/>
      <c r="AY114" s="980"/>
      <c r="AZ114" s="855" t="s">
        <v>452</v>
      </c>
      <c r="BA114" s="790"/>
      <c r="BB114" s="790"/>
      <c r="BC114" s="790"/>
      <c r="BD114" s="790"/>
      <c r="BE114" s="790"/>
      <c r="BF114" s="790"/>
      <c r="BG114" s="790"/>
      <c r="BH114" s="790"/>
      <c r="BI114" s="790"/>
      <c r="BJ114" s="790"/>
      <c r="BK114" s="790"/>
      <c r="BL114" s="790"/>
      <c r="BM114" s="790"/>
      <c r="BN114" s="790"/>
      <c r="BO114" s="790"/>
      <c r="BP114" s="791"/>
      <c r="BQ114" s="856">
        <v>3709338</v>
      </c>
      <c r="BR114" s="857"/>
      <c r="BS114" s="857"/>
      <c r="BT114" s="857"/>
      <c r="BU114" s="857"/>
      <c r="BV114" s="857">
        <v>3561411</v>
      </c>
      <c r="BW114" s="857"/>
      <c r="BX114" s="857"/>
      <c r="BY114" s="857"/>
      <c r="BZ114" s="857"/>
      <c r="CA114" s="857">
        <v>3344115</v>
      </c>
      <c r="CB114" s="857"/>
      <c r="CC114" s="857"/>
      <c r="CD114" s="857"/>
      <c r="CE114" s="857"/>
      <c r="CF114" s="918">
        <v>35</v>
      </c>
      <c r="CG114" s="919"/>
      <c r="CH114" s="919"/>
      <c r="CI114" s="919"/>
      <c r="CJ114" s="919"/>
      <c r="CK114" s="974"/>
      <c r="CL114" s="861"/>
      <c r="CM114" s="864" t="s">
        <v>453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439</v>
      </c>
      <c r="DH114" s="820"/>
      <c r="DI114" s="820"/>
      <c r="DJ114" s="820"/>
      <c r="DK114" s="821"/>
      <c r="DL114" s="822" t="s">
        <v>186</v>
      </c>
      <c r="DM114" s="820"/>
      <c r="DN114" s="820"/>
      <c r="DO114" s="820"/>
      <c r="DP114" s="821"/>
      <c r="DQ114" s="822" t="s">
        <v>389</v>
      </c>
      <c r="DR114" s="820"/>
      <c r="DS114" s="820"/>
      <c r="DT114" s="820"/>
      <c r="DU114" s="821"/>
      <c r="DV114" s="867" t="s">
        <v>439</v>
      </c>
      <c r="DW114" s="868"/>
      <c r="DX114" s="868"/>
      <c r="DY114" s="868"/>
      <c r="DZ114" s="869"/>
    </row>
    <row r="115" spans="1:130" s="246" customFormat="1" ht="26.25" customHeight="1" x14ac:dyDescent="0.15">
      <c r="A115" s="961"/>
      <c r="B115" s="962"/>
      <c r="C115" s="790" t="s">
        <v>454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186</v>
      </c>
      <c r="AB115" s="966"/>
      <c r="AC115" s="966"/>
      <c r="AD115" s="966"/>
      <c r="AE115" s="967"/>
      <c r="AF115" s="968" t="s">
        <v>439</v>
      </c>
      <c r="AG115" s="966"/>
      <c r="AH115" s="966"/>
      <c r="AI115" s="966"/>
      <c r="AJ115" s="967"/>
      <c r="AK115" s="968" t="s">
        <v>439</v>
      </c>
      <c r="AL115" s="966"/>
      <c r="AM115" s="966"/>
      <c r="AN115" s="966"/>
      <c r="AO115" s="967"/>
      <c r="AP115" s="969" t="s">
        <v>439</v>
      </c>
      <c r="AQ115" s="970"/>
      <c r="AR115" s="970"/>
      <c r="AS115" s="970"/>
      <c r="AT115" s="971"/>
      <c r="AU115" s="979"/>
      <c r="AV115" s="980"/>
      <c r="AW115" s="980"/>
      <c r="AX115" s="980"/>
      <c r="AY115" s="980"/>
      <c r="AZ115" s="855" t="s">
        <v>455</v>
      </c>
      <c r="BA115" s="790"/>
      <c r="BB115" s="790"/>
      <c r="BC115" s="790"/>
      <c r="BD115" s="790"/>
      <c r="BE115" s="790"/>
      <c r="BF115" s="790"/>
      <c r="BG115" s="790"/>
      <c r="BH115" s="790"/>
      <c r="BI115" s="790"/>
      <c r="BJ115" s="790"/>
      <c r="BK115" s="790"/>
      <c r="BL115" s="790"/>
      <c r="BM115" s="790"/>
      <c r="BN115" s="790"/>
      <c r="BO115" s="790"/>
      <c r="BP115" s="791"/>
      <c r="BQ115" s="856">
        <v>5036</v>
      </c>
      <c r="BR115" s="857"/>
      <c r="BS115" s="857"/>
      <c r="BT115" s="857"/>
      <c r="BU115" s="857"/>
      <c r="BV115" s="857">
        <v>3205</v>
      </c>
      <c r="BW115" s="857"/>
      <c r="BX115" s="857"/>
      <c r="BY115" s="857"/>
      <c r="BZ115" s="857"/>
      <c r="CA115" s="857">
        <v>2160</v>
      </c>
      <c r="CB115" s="857"/>
      <c r="CC115" s="857"/>
      <c r="CD115" s="857"/>
      <c r="CE115" s="857"/>
      <c r="CF115" s="918">
        <v>0</v>
      </c>
      <c r="CG115" s="919"/>
      <c r="CH115" s="919"/>
      <c r="CI115" s="919"/>
      <c r="CJ115" s="919"/>
      <c r="CK115" s="974"/>
      <c r="CL115" s="861"/>
      <c r="CM115" s="855" t="s">
        <v>456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186</v>
      </c>
      <c r="DH115" s="820"/>
      <c r="DI115" s="820"/>
      <c r="DJ115" s="820"/>
      <c r="DK115" s="821"/>
      <c r="DL115" s="822" t="s">
        <v>186</v>
      </c>
      <c r="DM115" s="820"/>
      <c r="DN115" s="820"/>
      <c r="DO115" s="820"/>
      <c r="DP115" s="821"/>
      <c r="DQ115" s="822" t="s">
        <v>439</v>
      </c>
      <c r="DR115" s="820"/>
      <c r="DS115" s="820"/>
      <c r="DT115" s="820"/>
      <c r="DU115" s="821"/>
      <c r="DV115" s="867" t="s">
        <v>439</v>
      </c>
      <c r="DW115" s="868"/>
      <c r="DX115" s="868"/>
      <c r="DY115" s="868"/>
      <c r="DZ115" s="869"/>
    </row>
    <row r="116" spans="1:130" s="246" customFormat="1" ht="26.25" customHeight="1" x14ac:dyDescent="0.15">
      <c r="A116" s="963"/>
      <c r="B116" s="964"/>
      <c r="C116" s="923" t="s">
        <v>457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86</v>
      </c>
      <c r="AB116" s="820"/>
      <c r="AC116" s="820"/>
      <c r="AD116" s="820"/>
      <c r="AE116" s="821"/>
      <c r="AF116" s="822" t="s">
        <v>186</v>
      </c>
      <c r="AG116" s="820"/>
      <c r="AH116" s="820"/>
      <c r="AI116" s="820"/>
      <c r="AJ116" s="821"/>
      <c r="AK116" s="822" t="s">
        <v>389</v>
      </c>
      <c r="AL116" s="820"/>
      <c r="AM116" s="820"/>
      <c r="AN116" s="820"/>
      <c r="AO116" s="821"/>
      <c r="AP116" s="867" t="s">
        <v>389</v>
      </c>
      <c r="AQ116" s="868"/>
      <c r="AR116" s="868"/>
      <c r="AS116" s="868"/>
      <c r="AT116" s="869"/>
      <c r="AU116" s="979"/>
      <c r="AV116" s="980"/>
      <c r="AW116" s="980"/>
      <c r="AX116" s="980"/>
      <c r="AY116" s="980"/>
      <c r="AZ116" s="906" t="s">
        <v>458</v>
      </c>
      <c r="BA116" s="907"/>
      <c r="BB116" s="907"/>
      <c r="BC116" s="907"/>
      <c r="BD116" s="907"/>
      <c r="BE116" s="907"/>
      <c r="BF116" s="907"/>
      <c r="BG116" s="907"/>
      <c r="BH116" s="907"/>
      <c r="BI116" s="907"/>
      <c r="BJ116" s="907"/>
      <c r="BK116" s="907"/>
      <c r="BL116" s="907"/>
      <c r="BM116" s="907"/>
      <c r="BN116" s="907"/>
      <c r="BO116" s="907"/>
      <c r="BP116" s="908"/>
      <c r="BQ116" s="856" t="s">
        <v>186</v>
      </c>
      <c r="BR116" s="857"/>
      <c r="BS116" s="857"/>
      <c r="BT116" s="857"/>
      <c r="BU116" s="857"/>
      <c r="BV116" s="857" t="s">
        <v>186</v>
      </c>
      <c r="BW116" s="857"/>
      <c r="BX116" s="857"/>
      <c r="BY116" s="857"/>
      <c r="BZ116" s="857"/>
      <c r="CA116" s="857" t="s">
        <v>439</v>
      </c>
      <c r="CB116" s="857"/>
      <c r="CC116" s="857"/>
      <c r="CD116" s="857"/>
      <c r="CE116" s="857"/>
      <c r="CF116" s="918" t="s">
        <v>389</v>
      </c>
      <c r="CG116" s="919"/>
      <c r="CH116" s="919"/>
      <c r="CI116" s="919"/>
      <c r="CJ116" s="919"/>
      <c r="CK116" s="974"/>
      <c r="CL116" s="861"/>
      <c r="CM116" s="864" t="s">
        <v>459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186</v>
      </c>
      <c r="DH116" s="820"/>
      <c r="DI116" s="820"/>
      <c r="DJ116" s="820"/>
      <c r="DK116" s="821"/>
      <c r="DL116" s="822" t="s">
        <v>439</v>
      </c>
      <c r="DM116" s="820"/>
      <c r="DN116" s="820"/>
      <c r="DO116" s="820"/>
      <c r="DP116" s="821"/>
      <c r="DQ116" s="822" t="s">
        <v>186</v>
      </c>
      <c r="DR116" s="820"/>
      <c r="DS116" s="820"/>
      <c r="DT116" s="820"/>
      <c r="DU116" s="821"/>
      <c r="DV116" s="867" t="s">
        <v>439</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460</v>
      </c>
      <c r="Z117" s="946"/>
      <c r="AA117" s="951">
        <v>3579975</v>
      </c>
      <c r="AB117" s="952"/>
      <c r="AC117" s="952"/>
      <c r="AD117" s="952"/>
      <c r="AE117" s="953"/>
      <c r="AF117" s="954">
        <v>3472107</v>
      </c>
      <c r="AG117" s="952"/>
      <c r="AH117" s="952"/>
      <c r="AI117" s="952"/>
      <c r="AJ117" s="953"/>
      <c r="AK117" s="954">
        <v>3115802</v>
      </c>
      <c r="AL117" s="952"/>
      <c r="AM117" s="952"/>
      <c r="AN117" s="952"/>
      <c r="AO117" s="953"/>
      <c r="AP117" s="955"/>
      <c r="AQ117" s="956"/>
      <c r="AR117" s="956"/>
      <c r="AS117" s="956"/>
      <c r="AT117" s="957"/>
      <c r="AU117" s="979"/>
      <c r="AV117" s="980"/>
      <c r="AW117" s="980"/>
      <c r="AX117" s="980"/>
      <c r="AY117" s="980"/>
      <c r="AZ117" s="906" t="s">
        <v>461</v>
      </c>
      <c r="BA117" s="907"/>
      <c r="BB117" s="907"/>
      <c r="BC117" s="907"/>
      <c r="BD117" s="907"/>
      <c r="BE117" s="907"/>
      <c r="BF117" s="907"/>
      <c r="BG117" s="907"/>
      <c r="BH117" s="907"/>
      <c r="BI117" s="907"/>
      <c r="BJ117" s="907"/>
      <c r="BK117" s="907"/>
      <c r="BL117" s="907"/>
      <c r="BM117" s="907"/>
      <c r="BN117" s="907"/>
      <c r="BO117" s="907"/>
      <c r="BP117" s="908"/>
      <c r="BQ117" s="856" t="s">
        <v>442</v>
      </c>
      <c r="BR117" s="857"/>
      <c r="BS117" s="857"/>
      <c r="BT117" s="857"/>
      <c r="BU117" s="857"/>
      <c r="BV117" s="857" t="s">
        <v>186</v>
      </c>
      <c r="BW117" s="857"/>
      <c r="BX117" s="857"/>
      <c r="BY117" s="857"/>
      <c r="BZ117" s="857"/>
      <c r="CA117" s="857" t="s">
        <v>186</v>
      </c>
      <c r="CB117" s="857"/>
      <c r="CC117" s="857"/>
      <c r="CD117" s="857"/>
      <c r="CE117" s="857"/>
      <c r="CF117" s="918" t="s">
        <v>389</v>
      </c>
      <c r="CG117" s="919"/>
      <c r="CH117" s="919"/>
      <c r="CI117" s="919"/>
      <c r="CJ117" s="919"/>
      <c r="CK117" s="974"/>
      <c r="CL117" s="861"/>
      <c r="CM117" s="864" t="s">
        <v>462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389</v>
      </c>
      <c r="DH117" s="820"/>
      <c r="DI117" s="820"/>
      <c r="DJ117" s="820"/>
      <c r="DK117" s="821"/>
      <c r="DL117" s="822" t="s">
        <v>389</v>
      </c>
      <c r="DM117" s="820"/>
      <c r="DN117" s="820"/>
      <c r="DO117" s="820"/>
      <c r="DP117" s="821"/>
      <c r="DQ117" s="822" t="s">
        <v>389</v>
      </c>
      <c r="DR117" s="820"/>
      <c r="DS117" s="820"/>
      <c r="DT117" s="820"/>
      <c r="DU117" s="821"/>
      <c r="DV117" s="867" t="s">
        <v>442</v>
      </c>
      <c r="DW117" s="868"/>
      <c r="DX117" s="868"/>
      <c r="DY117" s="868"/>
      <c r="DZ117" s="869"/>
    </row>
    <row r="118" spans="1:130" s="246" customFormat="1" ht="26.25" customHeight="1" x14ac:dyDescent="0.15">
      <c r="A118" s="944" t="s">
        <v>434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432</v>
      </c>
      <c r="AB118" s="945"/>
      <c r="AC118" s="945"/>
      <c r="AD118" s="945"/>
      <c r="AE118" s="946"/>
      <c r="AF118" s="947" t="s">
        <v>305</v>
      </c>
      <c r="AG118" s="945"/>
      <c r="AH118" s="945"/>
      <c r="AI118" s="945"/>
      <c r="AJ118" s="946"/>
      <c r="AK118" s="947" t="s">
        <v>304</v>
      </c>
      <c r="AL118" s="945"/>
      <c r="AM118" s="945"/>
      <c r="AN118" s="945"/>
      <c r="AO118" s="946"/>
      <c r="AP118" s="948" t="s">
        <v>433</v>
      </c>
      <c r="AQ118" s="949"/>
      <c r="AR118" s="949"/>
      <c r="AS118" s="949"/>
      <c r="AT118" s="950"/>
      <c r="AU118" s="979"/>
      <c r="AV118" s="980"/>
      <c r="AW118" s="980"/>
      <c r="AX118" s="980"/>
      <c r="AY118" s="980"/>
      <c r="AZ118" s="922" t="s">
        <v>463</v>
      </c>
      <c r="BA118" s="923"/>
      <c r="BB118" s="923"/>
      <c r="BC118" s="923"/>
      <c r="BD118" s="923"/>
      <c r="BE118" s="923"/>
      <c r="BF118" s="923"/>
      <c r="BG118" s="923"/>
      <c r="BH118" s="923"/>
      <c r="BI118" s="923"/>
      <c r="BJ118" s="923"/>
      <c r="BK118" s="923"/>
      <c r="BL118" s="923"/>
      <c r="BM118" s="923"/>
      <c r="BN118" s="923"/>
      <c r="BO118" s="923"/>
      <c r="BP118" s="924"/>
      <c r="BQ118" s="925" t="s">
        <v>186</v>
      </c>
      <c r="BR118" s="888"/>
      <c r="BS118" s="888"/>
      <c r="BT118" s="888"/>
      <c r="BU118" s="888"/>
      <c r="BV118" s="888" t="s">
        <v>186</v>
      </c>
      <c r="BW118" s="888"/>
      <c r="BX118" s="888"/>
      <c r="BY118" s="888"/>
      <c r="BZ118" s="888"/>
      <c r="CA118" s="888" t="s">
        <v>389</v>
      </c>
      <c r="CB118" s="888"/>
      <c r="CC118" s="888"/>
      <c r="CD118" s="888"/>
      <c r="CE118" s="888"/>
      <c r="CF118" s="918" t="s">
        <v>186</v>
      </c>
      <c r="CG118" s="919"/>
      <c r="CH118" s="919"/>
      <c r="CI118" s="919"/>
      <c r="CJ118" s="919"/>
      <c r="CK118" s="974"/>
      <c r="CL118" s="861"/>
      <c r="CM118" s="864" t="s">
        <v>464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389</v>
      </c>
      <c r="DH118" s="820"/>
      <c r="DI118" s="820"/>
      <c r="DJ118" s="820"/>
      <c r="DK118" s="821"/>
      <c r="DL118" s="822" t="s">
        <v>442</v>
      </c>
      <c r="DM118" s="820"/>
      <c r="DN118" s="820"/>
      <c r="DO118" s="820"/>
      <c r="DP118" s="821"/>
      <c r="DQ118" s="822" t="s">
        <v>186</v>
      </c>
      <c r="DR118" s="820"/>
      <c r="DS118" s="820"/>
      <c r="DT118" s="820"/>
      <c r="DU118" s="821"/>
      <c r="DV118" s="867" t="s">
        <v>389</v>
      </c>
      <c r="DW118" s="868"/>
      <c r="DX118" s="868"/>
      <c r="DY118" s="868"/>
      <c r="DZ118" s="869"/>
    </row>
    <row r="119" spans="1:130" s="246" customFormat="1" ht="26.25" customHeight="1" x14ac:dyDescent="0.15">
      <c r="A119" s="858" t="s">
        <v>437</v>
      </c>
      <c r="B119" s="859"/>
      <c r="C119" s="934" t="s">
        <v>438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442</v>
      </c>
      <c r="AB119" s="938"/>
      <c r="AC119" s="938"/>
      <c r="AD119" s="938"/>
      <c r="AE119" s="939"/>
      <c r="AF119" s="940" t="s">
        <v>442</v>
      </c>
      <c r="AG119" s="938"/>
      <c r="AH119" s="938"/>
      <c r="AI119" s="938"/>
      <c r="AJ119" s="939"/>
      <c r="AK119" s="940" t="s">
        <v>186</v>
      </c>
      <c r="AL119" s="938"/>
      <c r="AM119" s="938"/>
      <c r="AN119" s="938"/>
      <c r="AO119" s="939"/>
      <c r="AP119" s="941" t="s">
        <v>442</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465</v>
      </c>
      <c r="BP119" s="921"/>
      <c r="BQ119" s="925">
        <v>33564017</v>
      </c>
      <c r="BR119" s="888"/>
      <c r="BS119" s="888"/>
      <c r="BT119" s="888"/>
      <c r="BU119" s="888"/>
      <c r="BV119" s="888">
        <v>30858356</v>
      </c>
      <c r="BW119" s="888"/>
      <c r="BX119" s="888"/>
      <c r="BY119" s="888"/>
      <c r="BZ119" s="888"/>
      <c r="CA119" s="888">
        <v>28759751</v>
      </c>
      <c r="CB119" s="888"/>
      <c r="CC119" s="888"/>
      <c r="CD119" s="888"/>
      <c r="CE119" s="888"/>
      <c r="CF119" s="786"/>
      <c r="CG119" s="787"/>
      <c r="CH119" s="787"/>
      <c r="CI119" s="787"/>
      <c r="CJ119" s="877"/>
      <c r="CK119" s="975"/>
      <c r="CL119" s="863"/>
      <c r="CM119" s="881" t="s">
        <v>466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389</v>
      </c>
      <c r="DH119" s="803"/>
      <c r="DI119" s="803"/>
      <c r="DJ119" s="803"/>
      <c r="DK119" s="804"/>
      <c r="DL119" s="805" t="s">
        <v>442</v>
      </c>
      <c r="DM119" s="803"/>
      <c r="DN119" s="803"/>
      <c r="DO119" s="803"/>
      <c r="DP119" s="804"/>
      <c r="DQ119" s="805" t="s">
        <v>442</v>
      </c>
      <c r="DR119" s="803"/>
      <c r="DS119" s="803"/>
      <c r="DT119" s="803"/>
      <c r="DU119" s="804"/>
      <c r="DV119" s="891" t="s">
        <v>389</v>
      </c>
      <c r="DW119" s="892"/>
      <c r="DX119" s="892"/>
      <c r="DY119" s="892"/>
      <c r="DZ119" s="893"/>
    </row>
    <row r="120" spans="1:130" s="246" customFormat="1" ht="26.25" customHeight="1" x14ac:dyDescent="0.15">
      <c r="A120" s="860"/>
      <c r="B120" s="861"/>
      <c r="C120" s="864" t="s">
        <v>443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389</v>
      </c>
      <c r="AB120" s="820"/>
      <c r="AC120" s="820"/>
      <c r="AD120" s="820"/>
      <c r="AE120" s="821"/>
      <c r="AF120" s="822" t="s">
        <v>389</v>
      </c>
      <c r="AG120" s="820"/>
      <c r="AH120" s="820"/>
      <c r="AI120" s="820"/>
      <c r="AJ120" s="821"/>
      <c r="AK120" s="822" t="s">
        <v>389</v>
      </c>
      <c r="AL120" s="820"/>
      <c r="AM120" s="820"/>
      <c r="AN120" s="820"/>
      <c r="AO120" s="821"/>
      <c r="AP120" s="867" t="s">
        <v>389</v>
      </c>
      <c r="AQ120" s="868"/>
      <c r="AR120" s="868"/>
      <c r="AS120" s="868"/>
      <c r="AT120" s="869"/>
      <c r="AU120" s="926" t="s">
        <v>467</v>
      </c>
      <c r="AV120" s="927"/>
      <c r="AW120" s="927"/>
      <c r="AX120" s="927"/>
      <c r="AY120" s="928"/>
      <c r="AZ120" s="903" t="s">
        <v>468</v>
      </c>
      <c r="BA120" s="848"/>
      <c r="BB120" s="848"/>
      <c r="BC120" s="848"/>
      <c r="BD120" s="848"/>
      <c r="BE120" s="848"/>
      <c r="BF120" s="848"/>
      <c r="BG120" s="848"/>
      <c r="BH120" s="848"/>
      <c r="BI120" s="848"/>
      <c r="BJ120" s="848"/>
      <c r="BK120" s="848"/>
      <c r="BL120" s="848"/>
      <c r="BM120" s="848"/>
      <c r="BN120" s="848"/>
      <c r="BO120" s="848"/>
      <c r="BP120" s="849"/>
      <c r="BQ120" s="904">
        <v>12829012</v>
      </c>
      <c r="BR120" s="885"/>
      <c r="BS120" s="885"/>
      <c r="BT120" s="885"/>
      <c r="BU120" s="885"/>
      <c r="BV120" s="885">
        <v>12961668</v>
      </c>
      <c r="BW120" s="885"/>
      <c r="BX120" s="885"/>
      <c r="BY120" s="885"/>
      <c r="BZ120" s="885"/>
      <c r="CA120" s="885">
        <v>12272617</v>
      </c>
      <c r="CB120" s="885"/>
      <c r="CC120" s="885"/>
      <c r="CD120" s="885"/>
      <c r="CE120" s="885"/>
      <c r="CF120" s="909">
        <v>128.30000000000001</v>
      </c>
      <c r="CG120" s="910"/>
      <c r="CH120" s="910"/>
      <c r="CI120" s="910"/>
      <c r="CJ120" s="910"/>
      <c r="CK120" s="911" t="s">
        <v>469</v>
      </c>
      <c r="CL120" s="895"/>
      <c r="CM120" s="895"/>
      <c r="CN120" s="895"/>
      <c r="CO120" s="896"/>
      <c r="CP120" s="915" t="s">
        <v>470</v>
      </c>
      <c r="CQ120" s="916"/>
      <c r="CR120" s="916"/>
      <c r="CS120" s="916"/>
      <c r="CT120" s="916"/>
      <c r="CU120" s="916"/>
      <c r="CV120" s="916"/>
      <c r="CW120" s="916"/>
      <c r="CX120" s="916"/>
      <c r="CY120" s="916"/>
      <c r="CZ120" s="916"/>
      <c r="DA120" s="916"/>
      <c r="DB120" s="916"/>
      <c r="DC120" s="916"/>
      <c r="DD120" s="916"/>
      <c r="DE120" s="916"/>
      <c r="DF120" s="917"/>
      <c r="DG120" s="904">
        <v>3114123</v>
      </c>
      <c r="DH120" s="885"/>
      <c r="DI120" s="885"/>
      <c r="DJ120" s="885"/>
      <c r="DK120" s="885"/>
      <c r="DL120" s="885">
        <v>2819524</v>
      </c>
      <c r="DM120" s="885"/>
      <c r="DN120" s="885"/>
      <c r="DO120" s="885"/>
      <c r="DP120" s="885"/>
      <c r="DQ120" s="885">
        <v>2578711</v>
      </c>
      <c r="DR120" s="885"/>
      <c r="DS120" s="885"/>
      <c r="DT120" s="885"/>
      <c r="DU120" s="885"/>
      <c r="DV120" s="886">
        <v>27</v>
      </c>
      <c r="DW120" s="886"/>
      <c r="DX120" s="886"/>
      <c r="DY120" s="886"/>
      <c r="DZ120" s="887"/>
    </row>
    <row r="121" spans="1:130" s="246" customFormat="1" ht="26.25" customHeight="1" x14ac:dyDescent="0.15">
      <c r="A121" s="860"/>
      <c r="B121" s="861"/>
      <c r="C121" s="906" t="s">
        <v>471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442</v>
      </c>
      <c r="AB121" s="820"/>
      <c r="AC121" s="820"/>
      <c r="AD121" s="820"/>
      <c r="AE121" s="821"/>
      <c r="AF121" s="822" t="s">
        <v>389</v>
      </c>
      <c r="AG121" s="820"/>
      <c r="AH121" s="820"/>
      <c r="AI121" s="820"/>
      <c r="AJ121" s="821"/>
      <c r="AK121" s="822" t="s">
        <v>442</v>
      </c>
      <c r="AL121" s="820"/>
      <c r="AM121" s="820"/>
      <c r="AN121" s="820"/>
      <c r="AO121" s="821"/>
      <c r="AP121" s="867" t="s">
        <v>389</v>
      </c>
      <c r="AQ121" s="868"/>
      <c r="AR121" s="868"/>
      <c r="AS121" s="868"/>
      <c r="AT121" s="869"/>
      <c r="AU121" s="929"/>
      <c r="AV121" s="930"/>
      <c r="AW121" s="930"/>
      <c r="AX121" s="930"/>
      <c r="AY121" s="931"/>
      <c r="AZ121" s="855" t="s">
        <v>472</v>
      </c>
      <c r="BA121" s="790"/>
      <c r="BB121" s="790"/>
      <c r="BC121" s="790"/>
      <c r="BD121" s="790"/>
      <c r="BE121" s="790"/>
      <c r="BF121" s="790"/>
      <c r="BG121" s="790"/>
      <c r="BH121" s="790"/>
      <c r="BI121" s="790"/>
      <c r="BJ121" s="790"/>
      <c r="BK121" s="790"/>
      <c r="BL121" s="790"/>
      <c r="BM121" s="790"/>
      <c r="BN121" s="790"/>
      <c r="BO121" s="790"/>
      <c r="BP121" s="791"/>
      <c r="BQ121" s="856">
        <v>352782</v>
      </c>
      <c r="BR121" s="857"/>
      <c r="BS121" s="857"/>
      <c r="BT121" s="857"/>
      <c r="BU121" s="857"/>
      <c r="BV121" s="857">
        <v>242580</v>
      </c>
      <c r="BW121" s="857"/>
      <c r="BX121" s="857"/>
      <c r="BY121" s="857"/>
      <c r="BZ121" s="857"/>
      <c r="CA121" s="857">
        <v>161976</v>
      </c>
      <c r="CB121" s="857"/>
      <c r="CC121" s="857"/>
      <c r="CD121" s="857"/>
      <c r="CE121" s="857"/>
      <c r="CF121" s="918">
        <v>1.7</v>
      </c>
      <c r="CG121" s="919"/>
      <c r="CH121" s="919"/>
      <c r="CI121" s="919"/>
      <c r="CJ121" s="919"/>
      <c r="CK121" s="912"/>
      <c r="CL121" s="898"/>
      <c r="CM121" s="898"/>
      <c r="CN121" s="898"/>
      <c r="CO121" s="899"/>
      <c r="CP121" s="878" t="s">
        <v>473</v>
      </c>
      <c r="CQ121" s="879"/>
      <c r="CR121" s="879"/>
      <c r="CS121" s="879"/>
      <c r="CT121" s="879"/>
      <c r="CU121" s="879"/>
      <c r="CV121" s="879"/>
      <c r="CW121" s="879"/>
      <c r="CX121" s="879"/>
      <c r="CY121" s="879"/>
      <c r="CZ121" s="879"/>
      <c r="DA121" s="879"/>
      <c r="DB121" s="879"/>
      <c r="DC121" s="879"/>
      <c r="DD121" s="879"/>
      <c r="DE121" s="879"/>
      <c r="DF121" s="880"/>
      <c r="DG121" s="856">
        <v>2153969</v>
      </c>
      <c r="DH121" s="857"/>
      <c r="DI121" s="857"/>
      <c r="DJ121" s="857"/>
      <c r="DK121" s="857"/>
      <c r="DL121" s="857">
        <v>1965752</v>
      </c>
      <c r="DM121" s="857"/>
      <c r="DN121" s="857"/>
      <c r="DO121" s="857"/>
      <c r="DP121" s="857"/>
      <c r="DQ121" s="857">
        <v>1786072</v>
      </c>
      <c r="DR121" s="857"/>
      <c r="DS121" s="857"/>
      <c r="DT121" s="857"/>
      <c r="DU121" s="857"/>
      <c r="DV121" s="834">
        <v>18.7</v>
      </c>
      <c r="DW121" s="834"/>
      <c r="DX121" s="834"/>
      <c r="DY121" s="834"/>
      <c r="DZ121" s="835"/>
    </row>
    <row r="122" spans="1:130" s="246" customFormat="1" ht="26.25" customHeight="1" x14ac:dyDescent="0.15">
      <c r="A122" s="860"/>
      <c r="B122" s="861"/>
      <c r="C122" s="864" t="s">
        <v>453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442</v>
      </c>
      <c r="AB122" s="820"/>
      <c r="AC122" s="820"/>
      <c r="AD122" s="820"/>
      <c r="AE122" s="821"/>
      <c r="AF122" s="822" t="s">
        <v>439</v>
      </c>
      <c r="AG122" s="820"/>
      <c r="AH122" s="820"/>
      <c r="AI122" s="820"/>
      <c r="AJ122" s="821"/>
      <c r="AK122" s="822" t="s">
        <v>442</v>
      </c>
      <c r="AL122" s="820"/>
      <c r="AM122" s="820"/>
      <c r="AN122" s="820"/>
      <c r="AO122" s="821"/>
      <c r="AP122" s="867" t="s">
        <v>389</v>
      </c>
      <c r="AQ122" s="868"/>
      <c r="AR122" s="868"/>
      <c r="AS122" s="868"/>
      <c r="AT122" s="869"/>
      <c r="AU122" s="929"/>
      <c r="AV122" s="930"/>
      <c r="AW122" s="930"/>
      <c r="AX122" s="930"/>
      <c r="AY122" s="931"/>
      <c r="AZ122" s="922" t="s">
        <v>474</v>
      </c>
      <c r="BA122" s="923"/>
      <c r="BB122" s="923"/>
      <c r="BC122" s="923"/>
      <c r="BD122" s="923"/>
      <c r="BE122" s="923"/>
      <c r="BF122" s="923"/>
      <c r="BG122" s="923"/>
      <c r="BH122" s="923"/>
      <c r="BI122" s="923"/>
      <c r="BJ122" s="923"/>
      <c r="BK122" s="923"/>
      <c r="BL122" s="923"/>
      <c r="BM122" s="923"/>
      <c r="BN122" s="923"/>
      <c r="BO122" s="923"/>
      <c r="BP122" s="924"/>
      <c r="BQ122" s="925">
        <v>23295159</v>
      </c>
      <c r="BR122" s="888"/>
      <c r="BS122" s="888"/>
      <c r="BT122" s="888"/>
      <c r="BU122" s="888"/>
      <c r="BV122" s="888">
        <v>22366880</v>
      </c>
      <c r="BW122" s="888"/>
      <c r="BX122" s="888"/>
      <c r="BY122" s="888"/>
      <c r="BZ122" s="888"/>
      <c r="CA122" s="888">
        <v>21543897</v>
      </c>
      <c r="CB122" s="888"/>
      <c r="CC122" s="888"/>
      <c r="CD122" s="888"/>
      <c r="CE122" s="888"/>
      <c r="CF122" s="889">
        <v>225.3</v>
      </c>
      <c r="CG122" s="890"/>
      <c r="CH122" s="890"/>
      <c r="CI122" s="890"/>
      <c r="CJ122" s="890"/>
      <c r="CK122" s="912"/>
      <c r="CL122" s="898"/>
      <c r="CM122" s="898"/>
      <c r="CN122" s="898"/>
      <c r="CO122" s="899"/>
      <c r="CP122" s="878" t="s">
        <v>475</v>
      </c>
      <c r="CQ122" s="879"/>
      <c r="CR122" s="879"/>
      <c r="CS122" s="879"/>
      <c r="CT122" s="879"/>
      <c r="CU122" s="879"/>
      <c r="CV122" s="879"/>
      <c r="CW122" s="879"/>
      <c r="CX122" s="879"/>
      <c r="CY122" s="879"/>
      <c r="CZ122" s="879"/>
      <c r="DA122" s="879"/>
      <c r="DB122" s="879"/>
      <c r="DC122" s="879"/>
      <c r="DD122" s="879"/>
      <c r="DE122" s="879"/>
      <c r="DF122" s="880"/>
      <c r="DG122" s="856">
        <v>1183482</v>
      </c>
      <c r="DH122" s="857"/>
      <c r="DI122" s="857"/>
      <c r="DJ122" s="857"/>
      <c r="DK122" s="857"/>
      <c r="DL122" s="857">
        <v>1163243</v>
      </c>
      <c r="DM122" s="857"/>
      <c r="DN122" s="857"/>
      <c r="DO122" s="857"/>
      <c r="DP122" s="857"/>
      <c r="DQ122" s="857">
        <v>1014095</v>
      </c>
      <c r="DR122" s="857"/>
      <c r="DS122" s="857"/>
      <c r="DT122" s="857"/>
      <c r="DU122" s="857"/>
      <c r="DV122" s="834">
        <v>10.6</v>
      </c>
      <c r="DW122" s="834"/>
      <c r="DX122" s="834"/>
      <c r="DY122" s="834"/>
      <c r="DZ122" s="835"/>
    </row>
    <row r="123" spans="1:130" s="246" customFormat="1" ht="26.25" customHeight="1" x14ac:dyDescent="0.15">
      <c r="A123" s="860"/>
      <c r="B123" s="861"/>
      <c r="C123" s="864" t="s">
        <v>459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389</v>
      </c>
      <c r="AB123" s="820"/>
      <c r="AC123" s="820"/>
      <c r="AD123" s="820"/>
      <c r="AE123" s="821"/>
      <c r="AF123" s="822" t="s">
        <v>389</v>
      </c>
      <c r="AG123" s="820"/>
      <c r="AH123" s="820"/>
      <c r="AI123" s="820"/>
      <c r="AJ123" s="821"/>
      <c r="AK123" s="822" t="s">
        <v>389</v>
      </c>
      <c r="AL123" s="820"/>
      <c r="AM123" s="820"/>
      <c r="AN123" s="820"/>
      <c r="AO123" s="821"/>
      <c r="AP123" s="867" t="s">
        <v>186</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476</v>
      </c>
      <c r="BP123" s="921"/>
      <c r="BQ123" s="875">
        <v>36476953</v>
      </c>
      <c r="BR123" s="876"/>
      <c r="BS123" s="876"/>
      <c r="BT123" s="876"/>
      <c r="BU123" s="876"/>
      <c r="BV123" s="876">
        <v>35571128</v>
      </c>
      <c r="BW123" s="876"/>
      <c r="BX123" s="876"/>
      <c r="BY123" s="876"/>
      <c r="BZ123" s="876"/>
      <c r="CA123" s="876">
        <v>33978490</v>
      </c>
      <c r="CB123" s="876"/>
      <c r="CC123" s="876"/>
      <c r="CD123" s="876"/>
      <c r="CE123" s="876"/>
      <c r="CF123" s="786"/>
      <c r="CG123" s="787"/>
      <c r="CH123" s="787"/>
      <c r="CI123" s="787"/>
      <c r="CJ123" s="877"/>
      <c r="CK123" s="912"/>
      <c r="CL123" s="898"/>
      <c r="CM123" s="898"/>
      <c r="CN123" s="898"/>
      <c r="CO123" s="899"/>
      <c r="CP123" s="878" t="s">
        <v>477</v>
      </c>
      <c r="CQ123" s="879"/>
      <c r="CR123" s="879"/>
      <c r="CS123" s="879"/>
      <c r="CT123" s="879"/>
      <c r="CU123" s="879"/>
      <c r="CV123" s="879"/>
      <c r="CW123" s="879"/>
      <c r="CX123" s="879"/>
      <c r="CY123" s="879"/>
      <c r="CZ123" s="879"/>
      <c r="DA123" s="879"/>
      <c r="DB123" s="879"/>
      <c r="DC123" s="879"/>
      <c r="DD123" s="879"/>
      <c r="DE123" s="879"/>
      <c r="DF123" s="880"/>
      <c r="DG123" s="819">
        <v>730025</v>
      </c>
      <c r="DH123" s="820"/>
      <c r="DI123" s="820"/>
      <c r="DJ123" s="820"/>
      <c r="DK123" s="821"/>
      <c r="DL123" s="822">
        <v>688472</v>
      </c>
      <c r="DM123" s="820"/>
      <c r="DN123" s="820"/>
      <c r="DO123" s="820"/>
      <c r="DP123" s="821"/>
      <c r="DQ123" s="822">
        <v>623630</v>
      </c>
      <c r="DR123" s="820"/>
      <c r="DS123" s="820"/>
      <c r="DT123" s="820"/>
      <c r="DU123" s="821"/>
      <c r="DV123" s="867">
        <v>6.5</v>
      </c>
      <c r="DW123" s="868"/>
      <c r="DX123" s="868"/>
      <c r="DY123" s="868"/>
      <c r="DZ123" s="869"/>
    </row>
    <row r="124" spans="1:130" s="246" customFormat="1" ht="26.25" customHeight="1" thickBot="1" x14ac:dyDescent="0.2">
      <c r="A124" s="860"/>
      <c r="B124" s="861"/>
      <c r="C124" s="864" t="s">
        <v>462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439</v>
      </c>
      <c r="AB124" s="820"/>
      <c r="AC124" s="820"/>
      <c r="AD124" s="820"/>
      <c r="AE124" s="821"/>
      <c r="AF124" s="822" t="s">
        <v>439</v>
      </c>
      <c r="AG124" s="820"/>
      <c r="AH124" s="820"/>
      <c r="AI124" s="820"/>
      <c r="AJ124" s="821"/>
      <c r="AK124" s="822" t="s">
        <v>439</v>
      </c>
      <c r="AL124" s="820"/>
      <c r="AM124" s="820"/>
      <c r="AN124" s="820"/>
      <c r="AO124" s="821"/>
      <c r="AP124" s="867" t="s">
        <v>439</v>
      </c>
      <c r="AQ124" s="868"/>
      <c r="AR124" s="868"/>
      <c r="AS124" s="868"/>
      <c r="AT124" s="869"/>
      <c r="AU124" s="870" t="s">
        <v>478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439</v>
      </c>
      <c r="BR124" s="874"/>
      <c r="BS124" s="874"/>
      <c r="BT124" s="874"/>
      <c r="BU124" s="874"/>
      <c r="BV124" s="874" t="s">
        <v>442</v>
      </c>
      <c r="BW124" s="874"/>
      <c r="BX124" s="874"/>
      <c r="BY124" s="874"/>
      <c r="BZ124" s="874"/>
      <c r="CA124" s="874" t="s">
        <v>439</v>
      </c>
      <c r="CB124" s="874"/>
      <c r="CC124" s="874"/>
      <c r="CD124" s="874"/>
      <c r="CE124" s="874"/>
      <c r="CF124" s="764"/>
      <c r="CG124" s="765"/>
      <c r="CH124" s="765"/>
      <c r="CI124" s="765"/>
      <c r="CJ124" s="905"/>
      <c r="CK124" s="913"/>
      <c r="CL124" s="913"/>
      <c r="CM124" s="913"/>
      <c r="CN124" s="913"/>
      <c r="CO124" s="914"/>
      <c r="CP124" s="878" t="s">
        <v>479</v>
      </c>
      <c r="CQ124" s="879"/>
      <c r="CR124" s="879"/>
      <c r="CS124" s="879"/>
      <c r="CT124" s="879"/>
      <c r="CU124" s="879"/>
      <c r="CV124" s="879"/>
      <c r="CW124" s="879"/>
      <c r="CX124" s="879"/>
      <c r="CY124" s="879"/>
      <c r="CZ124" s="879"/>
      <c r="DA124" s="879"/>
      <c r="DB124" s="879"/>
      <c r="DC124" s="879"/>
      <c r="DD124" s="879"/>
      <c r="DE124" s="879"/>
      <c r="DF124" s="880"/>
      <c r="DG124" s="802">
        <v>218644</v>
      </c>
      <c r="DH124" s="803"/>
      <c r="DI124" s="803"/>
      <c r="DJ124" s="803"/>
      <c r="DK124" s="804"/>
      <c r="DL124" s="805">
        <v>193913</v>
      </c>
      <c r="DM124" s="803"/>
      <c r="DN124" s="803"/>
      <c r="DO124" s="803"/>
      <c r="DP124" s="804"/>
      <c r="DQ124" s="805">
        <v>166747</v>
      </c>
      <c r="DR124" s="803"/>
      <c r="DS124" s="803"/>
      <c r="DT124" s="803"/>
      <c r="DU124" s="804"/>
      <c r="DV124" s="891">
        <v>1.7</v>
      </c>
      <c r="DW124" s="892"/>
      <c r="DX124" s="892"/>
      <c r="DY124" s="892"/>
      <c r="DZ124" s="893"/>
    </row>
    <row r="125" spans="1:130" s="246" customFormat="1" ht="26.25" customHeight="1" x14ac:dyDescent="0.15">
      <c r="A125" s="860"/>
      <c r="B125" s="861"/>
      <c r="C125" s="864" t="s">
        <v>464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186</v>
      </c>
      <c r="AB125" s="820"/>
      <c r="AC125" s="820"/>
      <c r="AD125" s="820"/>
      <c r="AE125" s="821"/>
      <c r="AF125" s="822" t="s">
        <v>186</v>
      </c>
      <c r="AG125" s="820"/>
      <c r="AH125" s="820"/>
      <c r="AI125" s="820"/>
      <c r="AJ125" s="821"/>
      <c r="AK125" s="822" t="s">
        <v>186</v>
      </c>
      <c r="AL125" s="820"/>
      <c r="AM125" s="820"/>
      <c r="AN125" s="820"/>
      <c r="AO125" s="821"/>
      <c r="AP125" s="867" t="s">
        <v>186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480</v>
      </c>
      <c r="CL125" s="895"/>
      <c r="CM125" s="895"/>
      <c r="CN125" s="895"/>
      <c r="CO125" s="896"/>
      <c r="CP125" s="903" t="s">
        <v>481</v>
      </c>
      <c r="CQ125" s="848"/>
      <c r="CR125" s="848"/>
      <c r="CS125" s="848"/>
      <c r="CT125" s="848"/>
      <c r="CU125" s="848"/>
      <c r="CV125" s="848"/>
      <c r="CW125" s="848"/>
      <c r="CX125" s="848"/>
      <c r="CY125" s="848"/>
      <c r="CZ125" s="848"/>
      <c r="DA125" s="848"/>
      <c r="DB125" s="848"/>
      <c r="DC125" s="848"/>
      <c r="DD125" s="848"/>
      <c r="DE125" s="848"/>
      <c r="DF125" s="849"/>
      <c r="DG125" s="904" t="s">
        <v>389</v>
      </c>
      <c r="DH125" s="885"/>
      <c r="DI125" s="885"/>
      <c r="DJ125" s="885"/>
      <c r="DK125" s="885"/>
      <c r="DL125" s="885" t="s">
        <v>186</v>
      </c>
      <c r="DM125" s="885"/>
      <c r="DN125" s="885"/>
      <c r="DO125" s="885"/>
      <c r="DP125" s="885"/>
      <c r="DQ125" s="885" t="s">
        <v>389</v>
      </c>
      <c r="DR125" s="885"/>
      <c r="DS125" s="885"/>
      <c r="DT125" s="885"/>
      <c r="DU125" s="885"/>
      <c r="DV125" s="886" t="s">
        <v>389</v>
      </c>
      <c r="DW125" s="886"/>
      <c r="DX125" s="886"/>
      <c r="DY125" s="886"/>
      <c r="DZ125" s="887"/>
    </row>
    <row r="126" spans="1:130" s="246" customFormat="1" ht="26.25" customHeight="1" thickBot="1" x14ac:dyDescent="0.2">
      <c r="A126" s="860"/>
      <c r="B126" s="861"/>
      <c r="C126" s="864" t="s">
        <v>466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186</v>
      </c>
      <c r="AB126" s="820"/>
      <c r="AC126" s="820"/>
      <c r="AD126" s="820"/>
      <c r="AE126" s="821"/>
      <c r="AF126" s="822" t="s">
        <v>389</v>
      </c>
      <c r="AG126" s="820"/>
      <c r="AH126" s="820"/>
      <c r="AI126" s="820"/>
      <c r="AJ126" s="821"/>
      <c r="AK126" s="822" t="s">
        <v>186</v>
      </c>
      <c r="AL126" s="820"/>
      <c r="AM126" s="820"/>
      <c r="AN126" s="820"/>
      <c r="AO126" s="821"/>
      <c r="AP126" s="867" t="s">
        <v>389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482</v>
      </c>
      <c r="CQ126" s="790"/>
      <c r="CR126" s="790"/>
      <c r="CS126" s="790"/>
      <c r="CT126" s="790"/>
      <c r="CU126" s="790"/>
      <c r="CV126" s="790"/>
      <c r="CW126" s="790"/>
      <c r="CX126" s="790"/>
      <c r="CY126" s="790"/>
      <c r="CZ126" s="790"/>
      <c r="DA126" s="790"/>
      <c r="DB126" s="790"/>
      <c r="DC126" s="790"/>
      <c r="DD126" s="790"/>
      <c r="DE126" s="790"/>
      <c r="DF126" s="791"/>
      <c r="DG126" s="856" t="s">
        <v>186</v>
      </c>
      <c r="DH126" s="857"/>
      <c r="DI126" s="857"/>
      <c r="DJ126" s="857"/>
      <c r="DK126" s="857"/>
      <c r="DL126" s="857" t="s">
        <v>186</v>
      </c>
      <c r="DM126" s="857"/>
      <c r="DN126" s="857"/>
      <c r="DO126" s="857"/>
      <c r="DP126" s="857"/>
      <c r="DQ126" s="857" t="s">
        <v>389</v>
      </c>
      <c r="DR126" s="857"/>
      <c r="DS126" s="857"/>
      <c r="DT126" s="857"/>
      <c r="DU126" s="857"/>
      <c r="DV126" s="834" t="s">
        <v>186</v>
      </c>
      <c r="DW126" s="834"/>
      <c r="DX126" s="834"/>
      <c r="DY126" s="834"/>
      <c r="DZ126" s="835"/>
    </row>
    <row r="127" spans="1:130" s="246" customFormat="1" ht="26.25" customHeight="1" x14ac:dyDescent="0.15">
      <c r="A127" s="862"/>
      <c r="B127" s="863"/>
      <c r="C127" s="881" t="s">
        <v>483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389</v>
      </c>
      <c r="AB127" s="820"/>
      <c r="AC127" s="820"/>
      <c r="AD127" s="820"/>
      <c r="AE127" s="821"/>
      <c r="AF127" s="822" t="s">
        <v>186</v>
      </c>
      <c r="AG127" s="820"/>
      <c r="AH127" s="820"/>
      <c r="AI127" s="820"/>
      <c r="AJ127" s="821"/>
      <c r="AK127" s="822" t="s">
        <v>186</v>
      </c>
      <c r="AL127" s="820"/>
      <c r="AM127" s="820"/>
      <c r="AN127" s="820"/>
      <c r="AO127" s="821"/>
      <c r="AP127" s="867" t="s">
        <v>389</v>
      </c>
      <c r="AQ127" s="868"/>
      <c r="AR127" s="868"/>
      <c r="AS127" s="868"/>
      <c r="AT127" s="869"/>
      <c r="AU127" s="282"/>
      <c r="AV127" s="282"/>
      <c r="AW127" s="282"/>
      <c r="AX127" s="884" t="s">
        <v>484</v>
      </c>
      <c r="AY127" s="852"/>
      <c r="AZ127" s="852"/>
      <c r="BA127" s="852"/>
      <c r="BB127" s="852"/>
      <c r="BC127" s="852"/>
      <c r="BD127" s="852"/>
      <c r="BE127" s="853"/>
      <c r="BF127" s="851" t="s">
        <v>485</v>
      </c>
      <c r="BG127" s="852"/>
      <c r="BH127" s="852"/>
      <c r="BI127" s="852"/>
      <c r="BJ127" s="852"/>
      <c r="BK127" s="852"/>
      <c r="BL127" s="853"/>
      <c r="BM127" s="851" t="s">
        <v>486</v>
      </c>
      <c r="BN127" s="852"/>
      <c r="BO127" s="852"/>
      <c r="BP127" s="852"/>
      <c r="BQ127" s="852"/>
      <c r="BR127" s="852"/>
      <c r="BS127" s="853"/>
      <c r="BT127" s="851" t="s">
        <v>487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488</v>
      </c>
      <c r="CQ127" s="790"/>
      <c r="CR127" s="790"/>
      <c r="CS127" s="790"/>
      <c r="CT127" s="790"/>
      <c r="CU127" s="790"/>
      <c r="CV127" s="790"/>
      <c r="CW127" s="790"/>
      <c r="CX127" s="790"/>
      <c r="CY127" s="790"/>
      <c r="CZ127" s="790"/>
      <c r="DA127" s="790"/>
      <c r="DB127" s="790"/>
      <c r="DC127" s="790"/>
      <c r="DD127" s="790"/>
      <c r="DE127" s="790"/>
      <c r="DF127" s="791"/>
      <c r="DG127" s="856" t="s">
        <v>389</v>
      </c>
      <c r="DH127" s="857"/>
      <c r="DI127" s="857"/>
      <c r="DJ127" s="857"/>
      <c r="DK127" s="857"/>
      <c r="DL127" s="857" t="s">
        <v>186</v>
      </c>
      <c r="DM127" s="857"/>
      <c r="DN127" s="857"/>
      <c r="DO127" s="857"/>
      <c r="DP127" s="857"/>
      <c r="DQ127" s="857" t="s">
        <v>186</v>
      </c>
      <c r="DR127" s="857"/>
      <c r="DS127" s="857"/>
      <c r="DT127" s="857"/>
      <c r="DU127" s="857"/>
      <c r="DV127" s="834" t="s">
        <v>186</v>
      </c>
      <c r="DW127" s="834"/>
      <c r="DX127" s="834"/>
      <c r="DY127" s="834"/>
      <c r="DZ127" s="835"/>
    </row>
    <row r="128" spans="1:130" s="246" customFormat="1" ht="26.25" customHeight="1" thickBot="1" x14ac:dyDescent="0.2">
      <c r="A128" s="836" t="s">
        <v>489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490</v>
      </c>
      <c r="X128" s="838"/>
      <c r="Y128" s="838"/>
      <c r="Z128" s="839"/>
      <c r="AA128" s="840">
        <v>138059</v>
      </c>
      <c r="AB128" s="841"/>
      <c r="AC128" s="841"/>
      <c r="AD128" s="841"/>
      <c r="AE128" s="842"/>
      <c r="AF128" s="843">
        <v>118322</v>
      </c>
      <c r="AG128" s="841"/>
      <c r="AH128" s="841"/>
      <c r="AI128" s="841"/>
      <c r="AJ128" s="842"/>
      <c r="AK128" s="843">
        <v>95456</v>
      </c>
      <c r="AL128" s="841"/>
      <c r="AM128" s="841"/>
      <c r="AN128" s="841"/>
      <c r="AO128" s="842"/>
      <c r="AP128" s="844"/>
      <c r="AQ128" s="845"/>
      <c r="AR128" s="845"/>
      <c r="AS128" s="845"/>
      <c r="AT128" s="846"/>
      <c r="AU128" s="282"/>
      <c r="AV128" s="282"/>
      <c r="AW128" s="282"/>
      <c r="AX128" s="847" t="s">
        <v>491</v>
      </c>
      <c r="AY128" s="848"/>
      <c r="AZ128" s="848"/>
      <c r="BA128" s="848"/>
      <c r="BB128" s="848"/>
      <c r="BC128" s="848"/>
      <c r="BD128" s="848"/>
      <c r="BE128" s="849"/>
      <c r="BF128" s="826" t="s">
        <v>186</v>
      </c>
      <c r="BG128" s="827"/>
      <c r="BH128" s="827"/>
      <c r="BI128" s="827"/>
      <c r="BJ128" s="827"/>
      <c r="BK128" s="827"/>
      <c r="BL128" s="850"/>
      <c r="BM128" s="826">
        <v>13.06</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492</v>
      </c>
      <c r="CQ128" s="768"/>
      <c r="CR128" s="768"/>
      <c r="CS128" s="768"/>
      <c r="CT128" s="768"/>
      <c r="CU128" s="768"/>
      <c r="CV128" s="768"/>
      <c r="CW128" s="768"/>
      <c r="CX128" s="768"/>
      <c r="CY128" s="768"/>
      <c r="CZ128" s="768"/>
      <c r="DA128" s="768"/>
      <c r="DB128" s="768"/>
      <c r="DC128" s="768"/>
      <c r="DD128" s="768"/>
      <c r="DE128" s="768"/>
      <c r="DF128" s="769"/>
      <c r="DG128" s="830">
        <v>5036</v>
      </c>
      <c r="DH128" s="831"/>
      <c r="DI128" s="831"/>
      <c r="DJ128" s="831"/>
      <c r="DK128" s="831"/>
      <c r="DL128" s="831">
        <v>3205</v>
      </c>
      <c r="DM128" s="831"/>
      <c r="DN128" s="831"/>
      <c r="DO128" s="831"/>
      <c r="DP128" s="831"/>
      <c r="DQ128" s="831">
        <v>2160</v>
      </c>
      <c r="DR128" s="831"/>
      <c r="DS128" s="831"/>
      <c r="DT128" s="831"/>
      <c r="DU128" s="831"/>
      <c r="DV128" s="832">
        <v>0</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493</v>
      </c>
      <c r="X129" s="817"/>
      <c r="Y129" s="817"/>
      <c r="Z129" s="818"/>
      <c r="AA129" s="819">
        <v>12604884</v>
      </c>
      <c r="AB129" s="820"/>
      <c r="AC129" s="820"/>
      <c r="AD129" s="820"/>
      <c r="AE129" s="821"/>
      <c r="AF129" s="822">
        <v>12219881</v>
      </c>
      <c r="AG129" s="820"/>
      <c r="AH129" s="820"/>
      <c r="AI129" s="820"/>
      <c r="AJ129" s="821"/>
      <c r="AK129" s="822">
        <v>11922510</v>
      </c>
      <c r="AL129" s="820"/>
      <c r="AM129" s="820"/>
      <c r="AN129" s="820"/>
      <c r="AO129" s="821"/>
      <c r="AP129" s="823"/>
      <c r="AQ129" s="824"/>
      <c r="AR129" s="824"/>
      <c r="AS129" s="824"/>
      <c r="AT129" s="825"/>
      <c r="AU129" s="284"/>
      <c r="AV129" s="284"/>
      <c r="AW129" s="284"/>
      <c r="AX129" s="789" t="s">
        <v>494</v>
      </c>
      <c r="AY129" s="790"/>
      <c r="AZ129" s="790"/>
      <c r="BA129" s="790"/>
      <c r="BB129" s="790"/>
      <c r="BC129" s="790"/>
      <c r="BD129" s="790"/>
      <c r="BE129" s="791"/>
      <c r="BF129" s="809" t="s">
        <v>186</v>
      </c>
      <c r="BG129" s="810"/>
      <c r="BH129" s="810"/>
      <c r="BI129" s="810"/>
      <c r="BJ129" s="810"/>
      <c r="BK129" s="810"/>
      <c r="BL129" s="811"/>
      <c r="BM129" s="809">
        <v>18.059999999999999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496</v>
      </c>
      <c r="X130" s="817"/>
      <c r="Y130" s="817"/>
      <c r="Z130" s="818"/>
      <c r="AA130" s="819">
        <v>2453587</v>
      </c>
      <c r="AB130" s="820"/>
      <c r="AC130" s="820"/>
      <c r="AD130" s="820"/>
      <c r="AE130" s="821"/>
      <c r="AF130" s="822">
        <v>2462848</v>
      </c>
      <c r="AG130" s="820"/>
      <c r="AH130" s="820"/>
      <c r="AI130" s="820"/>
      <c r="AJ130" s="821"/>
      <c r="AK130" s="822">
        <v>2359060</v>
      </c>
      <c r="AL130" s="820"/>
      <c r="AM130" s="820"/>
      <c r="AN130" s="820"/>
      <c r="AO130" s="821"/>
      <c r="AP130" s="823"/>
      <c r="AQ130" s="824"/>
      <c r="AR130" s="824"/>
      <c r="AS130" s="824"/>
      <c r="AT130" s="825"/>
      <c r="AU130" s="284"/>
      <c r="AV130" s="284"/>
      <c r="AW130" s="284"/>
      <c r="AX130" s="789" t="s">
        <v>497</v>
      </c>
      <c r="AY130" s="790"/>
      <c r="AZ130" s="790"/>
      <c r="BA130" s="790"/>
      <c r="BB130" s="790"/>
      <c r="BC130" s="790"/>
      <c r="BD130" s="790"/>
      <c r="BE130" s="791"/>
      <c r="BF130" s="792">
        <v>8.5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498</v>
      </c>
      <c r="X131" s="800"/>
      <c r="Y131" s="800"/>
      <c r="Z131" s="801"/>
      <c r="AA131" s="802">
        <v>10151297</v>
      </c>
      <c r="AB131" s="803"/>
      <c r="AC131" s="803"/>
      <c r="AD131" s="803"/>
      <c r="AE131" s="804"/>
      <c r="AF131" s="805">
        <v>9757033</v>
      </c>
      <c r="AG131" s="803"/>
      <c r="AH131" s="803"/>
      <c r="AI131" s="803"/>
      <c r="AJ131" s="804"/>
      <c r="AK131" s="805">
        <v>9563450</v>
      </c>
      <c r="AL131" s="803"/>
      <c r="AM131" s="803"/>
      <c r="AN131" s="803"/>
      <c r="AO131" s="804"/>
      <c r="AP131" s="806"/>
      <c r="AQ131" s="807"/>
      <c r="AR131" s="807"/>
      <c r="AS131" s="807"/>
      <c r="AT131" s="808"/>
      <c r="AU131" s="284"/>
      <c r="AV131" s="284"/>
      <c r="AW131" s="284"/>
      <c r="AX131" s="767" t="s">
        <v>499</v>
      </c>
      <c r="AY131" s="768"/>
      <c r="AZ131" s="768"/>
      <c r="BA131" s="768"/>
      <c r="BB131" s="768"/>
      <c r="BC131" s="768"/>
      <c r="BD131" s="768"/>
      <c r="BE131" s="769"/>
      <c r="BF131" s="770" t="s">
        <v>186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501</v>
      </c>
      <c r="W132" s="780"/>
      <c r="X132" s="780"/>
      <c r="Y132" s="780"/>
      <c r="Z132" s="781"/>
      <c r="AA132" s="782">
        <v>9.7359907799999998</v>
      </c>
      <c r="AB132" s="783"/>
      <c r="AC132" s="783"/>
      <c r="AD132" s="783"/>
      <c r="AE132" s="784"/>
      <c r="AF132" s="785">
        <v>9.1312259220000005</v>
      </c>
      <c r="AG132" s="783"/>
      <c r="AH132" s="783"/>
      <c r="AI132" s="783"/>
      <c r="AJ132" s="784"/>
      <c r="AK132" s="785">
        <v>6.9147221979999998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502</v>
      </c>
      <c r="W133" s="759"/>
      <c r="X133" s="759"/>
      <c r="Y133" s="759"/>
      <c r="Z133" s="760"/>
      <c r="AA133" s="761">
        <v>9.4</v>
      </c>
      <c r="AB133" s="762"/>
      <c r="AC133" s="762"/>
      <c r="AD133" s="762"/>
      <c r="AE133" s="763"/>
      <c r="AF133" s="761">
        <v>9.5</v>
      </c>
      <c r="AG133" s="762"/>
      <c r="AH133" s="762"/>
      <c r="AI133" s="762"/>
      <c r="AJ133" s="763"/>
      <c r="AK133" s="761">
        <v>8.5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RM9ia3IwPev82YdrJlU7UUaa60y56YPhktfsXtzGBsu7LvzFims2zE20q02N79uYCaXso6sFYWpgEhOCZI0/A==" saltValue="PygetIdwJ7XJuhe1pzPc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10" zoomScaleNormal="85" zoomScaleSheetLayoutView="100" workbookViewId="0">
      <selection activeCell="BG73" sqref="BF73:BG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RdPnvuCtLfUXJgmLeoGGm9bI3JDmF+u5FyO939T+rEZTiSUU7Dhhwr8SSF0VLPOz0mveQkjyV9dfV0owD/uAQ==" saltValue="XBkm64Vdw6HGzYotZ4X8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55"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tXCcwXXCuDNOLOueMD3EZdjCSTvcTGDLh1LKrK3EILBrTZhPNPdW34i3G3BsYIHtoh5i0hJ6t9aqpsMfwF1IA==" saltValue="2lyGCcnAJ8l7N6Ksz9M6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H46" sqref="AH46"/>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511</v>
      </c>
      <c r="AL9" s="1190"/>
      <c r="AM9" s="1190"/>
      <c r="AN9" s="1191"/>
      <c r="AO9" s="312">
        <v>3839922</v>
      </c>
      <c r="AP9" s="312">
        <v>136283</v>
      </c>
      <c r="AQ9" s="313">
        <v>83394</v>
      </c>
      <c r="AR9" s="314">
        <v>63.4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512</v>
      </c>
      <c r="AL10" s="1190"/>
      <c r="AM10" s="1190"/>
      <c r="AN10" s="1191"/>
      <c r="AO10" s="315">
        <v>328989</v>
      </c>
      <c r="AP10" s="315">
        <v>11676</v>
      </c>
      <c r="AQ10" s="316">
        <v>6219</v>
      </c>
      <c r="AR10" s="317">
        <v>87.7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513</v>
      </c>
      <c r="AL11" s="1190"/>
      <c r="AM11" s="1190"/>
      <c r="AN11" s="1191"/>
      <c r="AO11" s="315">
        <v>691</v>
      </c>
      <c r="AP11" s="315">
        <v>25</v>
      </c>
      <c r="AQ11" s="316">
        <v>9118</v>
      </c>
      <c r="AR11" s="317">
        <v>-99.7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514</v>
      </c>
      <c r="AL12" s="1190"/>
      <c r="AM12" s="1190"/>
      <c r="AN12" s="1191"/>
      <c r="AO12" s="315">
        <v>62729</v>
      </c>
      <c r="AP12" s="315">
        <v>2226</v>
      </c>
      <c r="AQ12" s="316">
        <v>987</v>
      </c>
      <c r="AR12" s="317">
        <v>125.5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515</v>
      </c>
      <c r="AL13" s="1190"/>
      <c r="AM13" s="1190"/>
      <c r="AN13" s="1191"/>
      <c r="AO13" s="315" t="s">
        <v>516</v>
      </c>
      <c r="AP13" s="315" t="s">
        <v>516</v>
      </c>
      <c r="AQ13" s="316">
        <v>9</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517</v>
      </c>
      <c r="AL14" s="1190"/>
      <c r="AM14" s="1190"/>
      <c r="AN14" s="1191"/>
      <c r="AO14" s="315">
        <v>242838</v>
      </c>
      <c r="AP14" s="315">
        <v>8619</v>
      </c>
      <c r="AQ14" s="316">
        <v>3664</v>
      </c>
      <c r="AR14" s="317">
        <v>135.19999999999999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518</v>
      </c>
      <c r="AL15" s="1190"/>
      <c r="AM15" s="1190"/>
      <c r="AN15" s="1191"/>
      <c r="AO15" s="315">
        <v>32917</v>
      </c>
      <c r="AP15" s="315">
        <v>1168</v>
      </c>
      <c r="AQ15" s="316">
        <v>1887</v>
      </c>
      <c r="AR15" s="317">
        <v>-38.1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519</v>
      </c>
      <c r="AL16" s="1193"/>
      <c r="AM16" s="1193"/>
      <c r="AN16" s="1194"/>
      <c r="AO16" s="315">
        <v>-410425</v>
      </c>
      <c r="AP16" s="315">
        <v>-14566</v>
      </c>
      <c r="AQ16" s="316">
        <v>-7696</v>
      </c>
      <c r="AR16" s="317">
        <v>89.3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189</v>
      </c>
      <c r="AL17" s="1193"/>
      <c r="AM17" s="1193"/>
      <c r="AN17" s="1194"/>
      <c r="AO17" s="315">
        <v>4097661</v>
      </c>
      <c r="AP17" s="315">
        <v>145431</v>
      </c>
      <c r="AQ17" s="316">
        <v>97581</v>
      </c>
      <c r="AR17" s="317">
        <v>49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524</v>
      </c>
      <c r="AL21" s="1187"/>
      <c r="AM21" s="1187"/>
      <c r="AN21" s="1188"/>
      <c r="AO21" s="327">
        <v>15.05</v>
      </c>
      <c r="AP21" s="328">
        <v>9.5399999999999991</v>
      </c>
      <c r="AQ21" s="329">
        <v>5.51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525</v>
      </c>
      <c r="AL22" s="1187"/>
      <c r="AM22" s="1187"/>
      <c r="AN22" s="1188"/>
      <c r="AO22" s="332">
        <v>100.6</v>
      </c>
      <c r="AP22" s="333">
        <v>97.4</v>
      </c>
      <c r="AQ22" s="334">
        <v>3.2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529</v>
      </c>
      <c r="AL32" s="1178"/>
      <c r="AM32" s="1178"/>
      <c r="AN32" s="1179"/>
      <c r="AO32" s="342">
        <v>2446457</v>
      </c>
      <c r="AP32" s="342">
        <v>86828</v>
      </c>
      <c r="AQ32" s="343">
        <v>62676</v>
      </c>
      <c r="AR32" s="344">
        <v>38.5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530</v>
      </c>
      <c r="AL33" s="1178"/>
      <c r="AM33" s="1178"/>
      <c r="AN33" s="1179"/>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531</v>
      </c>
      <c r="AL34" s="1178"/>
      <c r="AM34" s="1178"/>
      <c r="AN34" s="1179"/>
      <c r="AO34" s="342" t="s">
        <v>516</v>
      </c>
      <c r="AP34" s="342" t="s">
        <v>516</v>
      </c>
      <c r="AQ34" s="343">
        <v>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532</v>
      </c>
      <c r="AL35" s="1178"/>
      <c r="AM35" s="1178"/>
      <c r="AN35" s="1179"/>
      <c r="AO35" s="342">
        <v>669345</v>
      </c>
      <c r="AP35" s="342">
        <v>23756</v>
      </c>
      <c r="AQ35" s="343">
        <v>17882</v>
      </c>
      <c r="AR35" s="344">
        <v>32.799999999999997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533</v>
      </c>
      <c r="AL36" s="1178"/>
      <c r="AM36" s="1178"/>
      <c r="AN36" s="1179"/>
      <c r="AO36" s="342" t="s">
        <v>516</v>
      </c>
      <c r="AP36" s="342" t="s">
        <v>516</v>
      </c>
      <c r="AQ36" s="343">
        <v>3809</v>
      </c>
      <c r="AR36" s="344" t="s">
        <v>516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534</v>
      </c>
      <c r="AL37" s="1178"/>
      <c r="AM37" s="1178"/>
      <c r="AN37" s="1179"/>
      <c r="AO37" s="342" t="s">
        <v>516</v>
      </c>
      <c r="AP37" s="342" t="s">
        <v>516</v>
      </c>
      <c r="AQ37" s="343">
        <v>679</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535</v>
      </c>
      <c r="AL38" s="1181"/>
      <c r="AM38" s="1181"/>
      <c r="AN38" s="1182"/>
      <c r="AO38" s="345" t="s">
        <v>516</v>
      </c>
      <c r="AP38" s="345" t="s">
        <v>516</v>
      </c>
      <c r="AQ38" s="346">
        <v>2</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536</v>
      </c>
      <c r="AL39" s="1181"/>
      <c r="AM39" s="1181"/>
      <c r="AN39" s="1182"/>
      <c r="AO39" s="342">
        <v>-95456</v>
      </c>
      <c r="AP39" s="342">
        <v>-3388</v>
      </c>
      <c r="AQ39" s="343">
        <v>-2913</v>
      </c>
      <c r="AR39" s="344">
        <v>16.3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537</v>
      </c>
      <c r="AL40" s="1178"/>
      <c r="AM40" s="1178"/>
      <c r="AN40" s="1179"/>
      <c r="AO40" s="342">
        <v>-2359060</v>
      </c>
      <c r="AP40" s="342">
        <v>-83726</v>
      </c>
      <c r="AQ40" s="343">
        <v>-59622</v>
      </c>
      <c r="AR40" s="344">
        <v>40.4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299</v>
      </c>
      <c r="AL41" s="1184"/>
      <c r="AM41" s="1184"/>
      <c r="AN41" s="1185"/>
      <c r="AO41" s="342">
        <v>661286</v>
      </c>
      <c r="AP41" s="342">
        <v>23470</v>
      </c>
      <c r="AQ41" s="343">
        <v>22530</v>
      </c>
      <c r="AR41" s="344">
        <v>4.2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506</v>
      </c>
      <c r="AN49" s="1172" t="s">
        <v>541</v>
      </c>
      <c r="AO49" s="1173"/>
      <c r="AP49" s="1173"/>
      <c r="AQ49" s="1173"/>
      <c r="AR49" s="117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2875709</v>
      </c>
      <c r="AN51" s="364">
        <v>94555</v>
      </c>
      <c r="AO51" s="365">
        <v>51.7</v>
      </c>
      <c r="AP51" s="366">
        <v>83623</v>
      </c>
      <c r="AQ51" s="367">
        <v>-0.9</v>
      </c>
      <c r="AR51" s="368">
        <v>52.6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2187464</v>
      </c>
      <c r="AN52" s="372">
        <v>71925</v>
      </c>
      <c r="AO52" s="373">
        <v>105.6</v>
      </c>
      <c r="AP52" s="374">
        <v>48787</v>
      </c>
      <c r="AQ52" s="375">
        <v>10</v>
      </c>
      <c r="AR52" s="376">
        <v>95.6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5403166</v>
      </c>
      <c r="AN53" s="364">
        <v>181406</v>
      </c>
      <c r="AO53" s="365">
        <v>91.9</v>
      </c>
      <c r="AP53" s="366">
        <v>87974</v>
      </c>
      <c r="AQ53" s="367">
        <v>5.2</v>
      </c>
      <c r="AR53" s="368">
        <v>86.7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4695743</v>
      </c>
      <c r="AN54" s="372">
        <v>157655</v>
      </c>
      <c r="AO54" s="373">
        <v>119.2</v>
      </c>
      <c r="AP54" s="374">
        <v>48183</v>
      </c>
      <c r="AQ54" s="375">
        <v>-1.2</v>
      </c>
      <c r="AR54" s="376">
        <v>120.4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2731734</v>
      </c>
      <c r="AN55" s="364">
        <v>93138</v>
      </c>
      <c r="AO55" s="365">
        <v>-48.7</v>
      </c>
      <c r="AP55" s="366">
        <v>78864</v>
      </c>
      <c r="AQ55" s="367">
        <v>-10.4</v>
      </c>
      <c r="AR55" s="368">
        <v>-38.299999999999997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1390498</v>
      </c>
      <c r="AN56" s="372">
        <v>47409</v>
      </c>
      <c r="AO56" s="373">
        <v>-69.900000000000006</v>
      </c>
      <c r="AP56" s="374">
        <v>46136</v>
      </c>
      <c r="AQ56" s="375">
        <v>-4.2</v>
      </c>
      <c r="AR56" s="376">
        <v>-65.7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2816502</v>
      </c>
      <c r="AN57" s="364">
        <v>98013</v>
      </c>
      <c r="AO57" s="365">
        <v>5.2</v>
      </c>
      <c r="AP57" s="366">
        <v>85042</v>
      </c>
      <c r="AQ57" s="367">
        <v>7.8</v>
      </c>
      <c r="AR57" s="368">
        <v>-2.6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1764788</v>
      </c>
      <c r="AN58" s="372">
        <v>61414</v>
      </c>
      <c r="AO58" s="373">
        <v>29.5</v>
      </c>
      <c r="AP58" s="374">
        <v>50806</v>
      </c>
      <c r="AQ58" s="375">
        <v>10.1</v>
      </c>
      <c r="AR58" s="376">
        <v>19.399999999999999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3084207</v>
      </c>
      <c r="AN59" s="364">
        <v>109462</v>
      </c>
      <c r="AO59" s="365">
        <v>11.7</v>
      </c>
      <c r="AP59" s="366">
        <v>83774</v>
      </c>
      <c r="AQ59" s="367">
        <v>-1.5</v>
      </c>
      <c r="AR59" s="368">
        <v>13.2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1936936</v>
      </c>
      <c r="AN60" s="372">
        <v>68744</v>
      </c>
      <c r="AO60" s="373">
        <v>11.9</v>
      </c>
      <c r="AP60" s="374">
        <v>52179</v>
      </c>
      <c r="AQ60" s="375">
        <v>2.7</v>
      </c>
      <c r="AR60" s="376">
        <v>9.1999999999999993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3382264</v>
      </c>
      <c r="AN61" s="379">
        <v>115315</v>
      </c>
      <c r="AO61" s="380">
        <v>22.4</v>
      </c>
      <c r="AP61" s="381">
        <v>83855</v>
      </c>
      <c r="AQ61" s="382">
        <v>0</v>
      </c>
      <c r="AR61" s="368">
        <v>22.4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2395086</v>
      </c>
      <c r="AN62" s="372">
        <v>81429</v>
      </c>
      <c r="AO62" s="373">
        <v>39.299999999999997</v>
      </c>
      <c r="AP62" s="374">
        <v>49218</v>
      </c>
      <c r="AQ62" s="375">
        <v>3.5</v>
      </c>
      <c r="AR62" s="376">
        <v>35.799999999999997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2UZ+m8dcm1CJ7zLBQH5EdnQjEDqQMp6ZmgPbMYLV/dK9WTmCeonMMHO6ZQIZ9pWzm7vwfvQuBMWQO+bU4j19A==" saltValue="ri16skjOIKx79gwIKa+q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Normal="100" zoomScaleSheetLayoutView="55" workbookViewId="0">
      <selection activeCell="BM102" sqref="BM10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sHKnXXKftXf5nLgAJEY8E3yqQj+Pf0CKps3oJyrgwy2J7URwl2MdUwD/BwmTM6uG8dSAd3UV9XKViRrZs3mlw==" saltValue="+nR3FYDAC4S/KYRv2WLm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25" zoomScaleNormal="100" zoomScaleSheetLayoutView="55" workbookViewId="0">
      <selection activeCell="BK103" sqref="BK10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6qw267DAkG0Pi/HdB1gc/o1Kh8lXTKCSGMfI7WGvuvioKnMKUWey+lrxYfS5GkDWeumJ8Ljq/Yn/3bKfh1xAg==" saltValue="tSbPHM1IfZPEp739csMHR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5" t="s">
        <v>3</v>
      </c>
      <c r="D47" s="1195"/>
      <c r="E47" s="1196"/>
      <c r="F47" s="11">
        <v>49.84</v>
      </c>
      <c r="G47" s="12">
        <v>50.6</v>
      </c>
      <c r="H47" s="12">
        <v>51.35</v>
      </c>
      <c r="I47" s="12">
        <v>34.33</v>
      </c>
      <c r="J47" s="13">
        <v>31.56</v>
      </c>
    </row>
    <row r="48" spans="2:10" ht="57.75" customHeight="1" x14ac:dyDescent="0.15">
      <c r="B48" s="14"/>
      <c r="C48" s="1197" t="s">
        <v>4</v>
      </c>
      <c r="D48" s="1197"/>
      <c r="E48" s="1198"/>
      <c r="F48" s="15">
        <v>2.59</v>
      </c>
      <c r="G48" s="16">
        <v>2.9</v>
      </c>
      <c r="H48" s="16">
        <v>3.44</v>
      </c>
      <c r="I48" s="16">
        <v>3.34</v>
      </c>
      <c r="J48" s="17">
        <v>3.49</v>
      </c>
    </row>
    <row r="49" spans="2:10" ht="57.75" customHeight="1" thickBot="1" x14ac:dyDescent="0.2">
      <c r="B49" s="18"/>
      <c r="C49" s="1199" t="s">
        <v>5</v>
      </c>
      <c r="D49" s="1199"/>
      <c r="E49" s="1200"/>
      <c r="F49" s="19">
        <v>1.38</v>
      </c>
      <c r="G49" s="20">
        <v>1.3</v>
      </c>
      <c r="H49" s="20" t="s">
        <v>562</v>
      </c>
      <c r="I49" s="20" t="s">
        <v>563</v>
      </c>
      <c r="J49" s="21">
        <v>2.13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OJiRQOcERFlCNJB58Xmc6UiKKKk784lbMrITLyfK/pZ9nb/L13x47V58hoXlmtBopo2BNkBn/ZDbucqspNFIg==" saltValue="QF7bLeT0WVvV3R/lQ4ZI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2020-03-04T23:35:08Z</cp:lastPrinted>
  <dcterms:created xsi:type="dcterms:W3CDTF">2020-02-10T06:20:37Z</dcterms:created>
  <dcterms:modified xsi:type="dcterms:W3CDTF">2020-09-18T05:20:01Z</dcterms:modified>
  <cp:category/>
</cp:coreProperties>
</file>